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nta01.inet.pref.yamagata.jp\redirect\miurar\Desktop\"/>
    </mc:Choice>
  </mc:AlternateContent>
  <bookViews>
    <workbookView xWindow="0" yWindow="0" windowWidth="23040" windowHeight="8970" activeTab="5"/>
  </bookViews>
  <sheets>
    <sheet name="1計画" sheetId="1" r:id="rId1"/>
    <sheet name="2給水" sheetId="2" r:id="rId2"/>
    <sheet name="3財務" sheetId="4" r:id="rId3"/>
    <sheet name="4料金" sheetId="5" r:id="rId4"/>
    <sheet name="5施設" sheetId="6" r:id="rId5"/>
    <sheet name="6耐震化" sheetId="7" r:id="rId6"/>
  </sheets>
  <definedNames>
    <definedName name="_xlnm._FilterDatabase" localSheetId="0" hidden="1">'1計画'!#REF!</definedName>
    <definedName name="_xlnm._FilterDatabase" localSheetId="1" hidden="1">'2給水'!#REF!</definedName>
    <definedName name="_xlnm._FilterDatabase" localSheetId="2" hidden="1">'3財務'!#REF!</definedName>
    <definedName name="_xlnm._FilterDatabase" localSheetId="3" hidden="1">'4料金'!#REF!</definedName>
    <definedName name="_xlnm._FilterDatabase" localSheetId="4" hidden="1">'5施設'!#REF!</definedName>
    <definedName name="Excel_BuiltIn__FilterDatabase_1" localSheetId="1">'2給水'!#REF!</definedName>
    <definedName name="Excel_BuiltIn__FilterDatabase_1" localSheetId="2">'3財務'!#REF!</definedName>
    <definedName name="Excel_BuiltIn__FilterDatabase_1" localSheetId="4">'5施設'!#REF!</definedName>
    <definedName name="Excel_BuiltIn__FilterDatabase_1">'1計画'!#REF!</definedName>
    <definedName name="OLE_LINK1_1" localSheetId="1">'2給水'!#REF!</definedName>
    <definedName name="OLE_LINK1_1" localSheetId="2">'3財務'!#REF!</definedName>
    <definedName name="OLE_LINK1_1" localSheetId="4">'5施設'!#REF!</definedName>
    <definedName name="OLE_LINK1_1">'1計画'!#REF!</definedName>
    <definedName name="_xlnm.Print_Area" localSheetId="2">'3財務'!$A$1:$O$38,'3財務'!$Q$1:$AG$38</definedName>
    <definedName name="_xlnm.Print_Titles" localSheetId="3">'4料金'!#REF!</definedName>
    <definedName name="_xlnm.Print_Titles" localSheetId="4">'5施設'!$7:$10</definedName>
  </definedNames>
  <calcPr calcId="162913" calcMode="manual"/>
</workbook>
</file>

<file path=xl/calcChain.xml><?xml version="1.0" encoding="utf-8"?>
<calcChain xmlns="http://schemas.openxmlformats.org/spreadsheetml/2006/main">
  <c r="H35" i="5" l="1"/>
  <c r="R36" i="4"/>
  <c r="G36" i="4" l="1"/>
  <c r="AD36" i="4" l="1"/>
  <c r="AA36" i="4"/>
  <c r="D36" i="4"/>
  <c r="N129" i="6" l="1"/>
  <c r="P36" i="2" l="1"/>
  <c r="N36" i="4" l="1"/>
  <c r="L36" i="4"/>
  <c r="H127" i="6" l="1"/>
  <c r="H36" i="4" l="1"/>
  <c r="Z36" i="4"/>
  <c r="C36" i="2" l="1"/>
  <c r="I37" i="1" l="1"/>
  <c r="P37" i="1"/>
  <c r="B36" i="2" l="1"/>
  <c r="M128" i="6" l="1"/>
  <c r="M127" i="6"/>
  <c r="P129" i="6" l="1"/>
  <c r="O129" i="6"/>
  <c r="T129" i="6"/>
  <c r="M129" i="6"/>
  <c r="S129" i="6"/>
  <c r="U129" i="6"/>
  <c r="R129" i="6"/>
  <c r="V129" i="6"/>
  <c r="Q129" i="6"/>
  <c r="M130" i="6"/>
  <c r="L129" i="6" l="1"/>
  <c r="P130" i="6"/>
  <c r="N130" i="6"/>
  <c r="B127" i="6" l="1"/>
  <c r="I127" i="6" l="1"/>
  <c r="I35" i="5" l="1"/>
  <c r="Q10" i="1" l="1"/>
  <c r="Q11" i="1"/>
  <c r="Q12" i="1"/>
  <c r="Q13" i="1"/>
  <c r="Q14" i="1"/>
  <c r="Q15" i="1"/>
  <c r="Q16" i="1"/>
  <c r="Q17" i="1"/>
  <c r="Q18" i="1"/>
  <c r="Q19" i="1"/>
  <c r="Q20" i="1"/>
  <c r="Q21" i="1"/>
  <c r="Q22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9" i="1"/>
  <c r="Q8" i="1"/>
  <c r="Q37" i="1" l="1"/>
  <c r="V128" i="6"/>
  <c r="U128" i="6"/>
  <c r="T128" i="6"/>
  <c r="S128" i="6"/>
  <c r="R128" i="6"/>
  <c r="Q128" i="6"/>
  <c r="P128" i="6"/>
  <c r="O128" i="6"/>
  <c r="N128" i="6"/>
  <c r="V127" i="6"/>
  <c r="U127" i="6"/>
  <c r="T127" i="6"/>
  <c r="S127" i="6"/>
  <c r="R127" i="6"/>
  <c r="Q127" i="6"/>
  <c r="P127" i="6"/>
  <c r="O127" i="6"/>
  <c r="N127" i="6"/>
  <c r="K127" i="6"/>
  <c r="J127" i="6"/>
  <c r="G127" i="6"/>
  <c r="F127" i="6"/>
  <c r="E127" i="6"/>
  <c r="D127" i="6"/>
  <c r="C127" i="6"/>
  <c r="L127" i="6" l="1"/>
  <c r="L128" i="6"/>
  <c r="T130" i="6"/>
  <c r="R130" i="6"/>
  <c r="O130" i="6"/>
  <c r="U130" i="6"/>
  <c r="S130" i="6"/>
  <c r="V130" i="6"/>
  <c r="Q130" i="6"/>
  <c r="AB36" i="4"/>
  <c r="Y36" i="4"/>
  <c r="X36" i="4"/>
  <c r="W36" i="4"/>
  <c r="V36" i="4"/>
  <c r="U36" i="4"/>
  <c r="T36" i="4"/>
  <c r="S36" i="4"/>
  <c r="M36" i="4"/>
  <c r="K36" i="4"/>
  <c r="I36" i="4"/>
  <c r="F36" i="4"/>
  <c r="E36" i="4"/>
  <c r="C36" i="4"/>
  <c r="B36" i="4"/>
  <c r="J36" i="4"/>
  <c r="L130" i="6" l="1"/>
  <c r="O36" i="4"/>
  <c r="V36" i="2" l="1"/>
  <c r="T36" i="2"/>
  <c r="R36" i="2"/>
  <c r="Q36" i="2"/>
  <c r="O36" i="2"/>
  <c r="M36" i="2"/>
  <c r="L36" i="2"/>
  <c r="K36" i="2"/>
  <c r="J36" i="2"/>
  <c r="I36" i="2"/>
  <c r="H36" i="2"/>
  <c r="G36" i="2"/>
  <c r="F36" i="2"/>
  <c r="E36" i="2"/>
  <c r="Z36" i="2" s="1"/>
  <c r="N36" i="2" l="1"/>
  <c r="S37" i="1"/>
  <c r="R37" i="1"/>
  <c r="O37" i="1"/>
  <c r="N37" i="1"/>
  <c r="M37" i="1"/>
  <c r="L37" i="1"/>
  <c r="K37" i="1"/>
  <c r="J37" i="1"/>
  <c r="F37" i="1"/>
  <c r="E37" i="1"/>
  <c r="AE36" i="4" l="1"/>
  <c r="AG36" i="4" l="1"/>
  <c r="AF36" i="4"/>
  <c r="AC36" i="4"/>
  <c r="S36" i="2"/>
  <c r="U36" i="2" l="1"/>
  <c r="W36" i="2"/>
  <c r="X36" i="2" l="1"/>
  <c r="Y36" i="2"/>
</calcChain>
</file>

<file path=xl/sharedStrings.xml><?xml version="1.0" encoding="utf-8"?>
<sst xmlns="http://schemas.openxmlformats.org/spreadsheetml/2006/main" count="1115" uniqueCount="438">
  <si>
    <t>創設</t>
  </si>
  <si>
    <t>H15.12</t>
  </si>
  <si>
    <t>S45. 9</t>
  </si>
  <si>
    <t>S47. 8</t>
  </si>
  <si>
    <t>H12. 3</t>
  </si>
  <si>
    <t>消</t>
  </si>
  <si>
    <t>急</t>
  </si>
  <si>
    <t>Ⅲ　上水道</t>
    <phoneticPr fontId="22"/>
  </si>
  <si>
    <t>(1) 基本計画</t>
  </si>
  <si>
    <t>事業名</t>
  </si>
  <si>
    <t>井戸の本数</t>
  </si>
  <si>
    <t>表　　流　　水</t>
  </si>
  <si>
    <t>地　　下　　水</t>
  </si>
  <si>
    <t>その他</t>
  </si>
  <si>
    <t>計</t>
  </si>
  <si>
    <t>[本]</t>
  </si>
  <si>
    <t>ダム直接</t>
    <phoneticPr fontId="22"/>
  </si>
  <si>
    <t>ダム放流</t>
  </si>
  <si>
    <t>自　流</t>
  </si>
  <si>
    <t>伏流水</t>
  </si>
  <si>
    <t>浅井戸水</t>
  </si>
  <si>
    <t>深井戸水</t>
  </si>
  <si>
    <t>湧水</t>
  </si>
  <si>
    <t>浅井戸</t>
  </si>
  <si>
    <t>深井戸</t>
  </si>
  <si>
    <t>山 形 市</t>
  </si>
  <si>
    <t>T 5. 3</t>
  </si>
  <si>
    <t>寒河江市</t>
  </si>
  <si>
    <t>S27.11</t>
  </si>
  <si>
    <t>上 山 市</t>
  </si>
  <si>
    <t>T 6. 4</t>
  </si>
  <si>
    <t>－</t>
  </si>
  <si>
    <t>村 山 市</t>
  </si>
  <si>
    <t>S 6.10</t>
  </si>
  <si>
    <t>４拡</t>
  </si>
  <si>
    <t>H26～H28</t>
    <phoneticPr fontId="22"/>
  </si>
  <si>
    <t>天 童 市</t>
  </si>
  <si>
    <t>T12. 2</t>
  </si>
  <si>
    <t>６拡</t>
  </si>
  <si>
    <t>H20</t>
  </si>
  <si>
    <t>H12～H17</t>
  </si>
  <si>
    <t>東 根 市</t>
  </si>
  <si>
    <t>S26. 6</t>
  </si>
  <si>
    <t>H20. 3</t>
  </si>
  <si>
    <t>H26</t>
  </si>
  <si>
    <t>H21～H26</t>
  </si>
  <si>
    <t>河 北 町</t>
  </si>
  <si>
    <t>M45. 6</t>
  </si>
  <si>
    <t>H27. 6</t>
    <phoneticPr fontId="22"/>
  </si>
  <si>
    <t>６拡</t>
    <phoneticPr fontId="22"/>
  </si>
  <si>
    <t>西 川 町</t>
  </si>
  <si>
    <t>S43. 7</t>
  </si>
  <si>
    <t>５拡</t>
  </si>
  <si>
    <t>朝 日 町</t>
  </si>
  <si>
    <t>S39. 2</t>
  </si>
  <si>
    <t>H26. 6</t>
    <phoneticPr fontId="22"/>
  </si>
  <si>
    <t>H26</t>
    <phoneticPr fontId="22"/>
  </si>
  <si>
    <t>大 江 町</t>
  </si>
  <si>
    <t>S37.12</t>
  </si>
  <si>
    <t>２拡</t>
  </si>
  <si>
    <t>H30</t>
  </si>
  <si>
    <t>最上川中部
水道企業団</t>
  </si>
  <si>
    <t>S42. 4</t>
  </si>
  <si>
    <t>H 2</t>
  </si>
  <si>
    <t>S57～S61</t>
  </si>
  <si>
    <t>最上川　0.095[㎥/s]</t>
  </si>
  <si>
    <t>S42. 2</t>
  </si>
  <si>
    <t>H15. 4</t>
  </si>
  <si>
    <t>H29</t>
  </si>
  <si>
    <t>H15～H28</t>
  </si>
  <si>
    <t>新 庄 市</t>
  </si>
  <si>
    <t>S25.12</t>
  </si>
  <si>
    <t>金 山 町</t>
  </si>
  <si>
    <t>H 2. 3</t>
  </si>
  <si>
    <t>最 上 町</t>
  </si>
  <si>
    <t>真室川町</t>
  </si>
  <si>
    <t>H 2. 6</t>
  </si>
  <si>
    <t>H26. 3</t>
    <phoneticPr fontId="22"/>
  </si>
  <si>
    <t>H28</t>
    <phoneticPr fontId="22"/>
  </si>
  <si>
    <t>H26～H28</t>
    <phoneticPr fontId="22"/>
  </si>
  <si>
    <t>米 沢 市</t>
  </si>
  <si>
    <t>T14. 9</t>
  </si>
  <si>
    <t>H25. 6</t>
    <phoneticPr fontId="22"/>
  </si>
  <si>
    <t>８拡
変更</t>
    <phoneticPr fontId="22"/>
  </si>
  <si>
    <t>長 井 市</t>
  </si>
  <si>
    <t>S33.12</t>
  </si>
  <si>
    <t>南 陽 市</t>
  </si>
  <si>
    <t>S44. 3</t>
  </si>
  <si>
    <t>H19</t>
  </si>
  <si>
    <t>高 畠 町</t>
  </si>
  <si>
    <t>S28. 4</t>
  </si>
  <si>
    <t>H23. 3</t>
    <phoneticPr fontId="22"/>
  </si>
  <si>
    <t>川 西 町</t>
  </si>
  <si>
    <t>S36. 1</t>
  </si>
  <si>
    <t>H15～H18</t>
  </si>
  <si>
    <t>小 国 町</t>
  </si>
  <si>
    <t>S48. 3</t>
  </si>
  <si>
    <t>１拡</t>
  </si>
  <si>
    <t>白 鷹 町</t>
  </si>
  <si>
    <t>S34.12</t>
  </si>
  <si>
    <t>飯 豊 町</t>
  </si>
  <si>
    <t>S42. 3</t>
  </si>
  <si>
    <t>鶴 岡 市</t>
  </si>
  <si>
    <t>S 6.12</t>
  </si>
  <si>
    <t>H21. 4</t>
  </si>
  <si>
    <t>酒 田 市</t>
  </si>
  <si>
    <t>S 4. 2</t>
  </si>
  <si>
    <t>８拡</t>
  </si>
  <si>
    <t>庄 内 町</t>
  </si>
  <si>
    <t>S32.12</t>
  </si>
  <si>
    <t>遊 佐 町</t>
  </si>
  <si>
    <t>S41. 4</t>
  </si>
  <si>
    <t>H22</t>
  </si>
  <si>
    <t>合　　計</t>
    <phoneticPr fontId="22"/>
  </si>
  <si>
    <t>（注）工期：経営（変更）認可時における施設整備計画の工期</t>
  </si>
  <si>
    <t>[人]</t>
    <phoneticPr fontId="22"/>
  </si>
  <si>
    <t>[㎥]</t>
  </si>
  <si>
    <t>計画
給水人口</t>
    <phoneticPr fontId="22"/>
  </si>
  <si>
    <t>目標
年度</t>
    <phoneticPr fontId="22"/>
  </si>
  <si>
    <t>[年度]</t>
    <rPh sb="1" eb="3">
      <t>ネンド</t>
    </rPh>
    <phoneticPr fontId="22"/>
  </si>
  <si>
    <t>工期</t>
    <phoneticPr fontId="22"/>
  </si>
  <si>
    <t>表　流　水</t>
    <phoneticPr fontId="22"/>
  </si>
  <si>
    <t>地　下　水</t>
    <phoneticPr fontId="22"/>
  </si>
  <si>
    <t>受水</t>
    <phoneticPr fontId="22"/>
  </si>
  <si>
    <t>浄水</t>
    <phoneticPr fontId="22"/>
  </si>
  <si>
    <t>河川名　、　取水権　等</t>
    <phoneticPr fontId="22"/>
  </si>
  <si>
    <t>浄水
方法</t>
    <rPh sb="3" eb="5">
      <t>ホウホウ</t>
    </rPh>
    <phoneticPr fontId="22"/>
  </si>
  <si>
    <t>消・急</t>
    <rPh sb="2" eb="3">
      <t>キュウ</t>
    </rPh>
    <phoneticPr fontId="22"/>
  </si>
  <si>
    <t>(2) 給水状況</t>
  </si>
  <si>
    <t>現　　在
給水人口</t>
  </si>
  <si>
    <t>実績１日給水量</t>
  </si>
  <si>
    <t>実　　　績　　　年　　　間　　　取　　　水　　　量　　　[千㎥]</t>
  </si>
  <si>
    <t>実　　　績　　　年　　　間　　　給　　　水　　　量　　　[千㎥]</t>
  </si>
  <si>
    <t>有収率</t>
  </si>
  <si>
    <t>有効率</t>
  </si>
  <si>
    <t>負荷率</t>
  </si>
  <si>
    <t>受 水</t>
  </si>
  <si>
    <t>有　　　　　効　　　　　水　　　　　量</t>
  </si>
  <si>
    <t>無効
水量</t>
  </si>
  <si>
    <t>最大（月/日）</t>
  </si>
  <si>
    <t>平 均</t>
  </si>
  <si>
    <t>自 流</t>
  </si>
  <si>
    <t>浄 水</t>
  </si>
  <si>
    <t>有　　　収　　　水　　　量</t>
  </si>
  <si>
    <t>無収
水量</t>
  </si>
  <si>
    <t>生活用</t>
  </si>
  <si>
    <t>業務用</t>
  </si>
  <si>
    <t>工場用</t>
  </si>
  <si>
    <t>[％]</t>
  </si>
  <si>
    <t>合　　計</t>
    <phoneticPr fontId="22"/>
  </si>
  <si>
    <t>浅井戸</t>
    <phoneticPr fontId="22"/>
  </si>
  <si>
    <t>深井戸</t>
    <phoneticPr fontId="22"/>
  </si>
  <si>
    <t>ダム
直接</t>
    <phoneticPr fontId="22"/>
  </si>
  <si>
    <t>ダム
放流</t>
    <phoneticPr fontId="22"/>
  </si>
  <si>
    <t>資本的収入額が</t>
  </si>
  <si>
    <t>総収益</t>
  </si>
  <si>
    <t>総費用</t>
  </si>
  <si>
    <t>資本的支出額に</t>
    <rPh sb="3" eb="5">
      <t>シシュツ</t>
    </rPh>
    <phoneticPr fontId="22"/>
  </si>
  <si>
    <t>人件費</t>
  </si>
  <si>
    <t>動力費</t>
  </si>
  <si>
    <t>修繕費</t>
  </si>
  <si>
    <t>薬品費</t>
  </si>
  <si>
    <t>支払利息</t>
  </si>
  <si>
    <t>減価償却費</t>
  </si>
  <si>
    <t>受水費</t>
  </si>
  <si>
    <t>受託工事費</t>
  </si>
  <si>
    <t>合計</t>
  </si>
  <si>
    <t>供給単価</t>
  </si>
  <si>
    <t>給水原価</t>
  </si>
  <si>
    <t>給水収益</t>
  </si>
  <si>
    <t>改良事業費</t>
  </si>
  <si>
    <t>[千㎥]</t>
  </si>
  <si>
    <t>[円/㎥]</t>
  </si>
  <si>
    <t>合　　計</t>
  </si>
  <si>
    <t>有収水量１㎥当り</t>
    <phoneticPr fontId="22"/>
  </si>
  <si>
    <t>（△損失）</t>
    <phoneticPr fontId="22"/>
  </si>
  <si>
    <t>(3) 財務状況</t>
    <rPh sb="4" eb="6">
      <t>ザイム</t>
    </rPh>
    <rPh sb="6" eb="8">
      <t>ジョウキョウ</t>
    </rPh>
    <phoneticPr fontId="22"/>
  </si>
  <si>
    <t>　　　　　　　項目
 事業主体名</t>
    <rPh sb="7" eb="9">
      <t>コウモク</t>
    </rPh>
    <phoneticPr fontId="22"/>
  </si>
  <si>
    <r>
      <t xml:space="preserve">　　　　　　　項目
</t>
    </r>
    <r>
      <rPr>
        <sz val="6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 xml:space="preserve"> 事業主体名</t>
    </r>
    <rPh sb="7" eb="9">
      <t>コウモク</t>
    </rPh>
    <phoneticPr fontId="22"/>
  </si>
  <si>
    <t>他会計補助金</t>
    <rPh sb="3" eb="6">
      <t>ホジョキン</t>
    </rPh>
    <phoneticPr fontId="22"/>
  </si>
  <si>
    <t>当年度純利益</t>
    <rPh sb="3" eb="6">
      <t>ジュンリエキ</t>
    </rPh>
    <phoneticPr fontId="22"/>
  </si>
  <si>
    <t>資本的収入の純計</t>
    <rPh sb="6" eb="7">
      <t>ジュン</t>
    </rPh>
    <rPh sb="7" eb="8">
      <t>ケイ</t>
    </rPh>
    <phoneticPr fontId="22"/>
  </si>
  <si>
    <t>資本的支出の計</t>
    <rPh sb="6" eb="7">
      <t>ケイ</t>
    </rPh>
    <phoneticPr fontId="22"/>
  </si>
  <si>
    <t>企業債償還金</t>
    <rPh sb="3" eb="6">
      <t>ショウカンキン</t>
    </rPh>
    <phoneticPr fontId="22"/>
  </si>
  <si>
    <t>新設・拡張事業費</t>
    <rPh sb="5" eb="8">
      <t>ジギョウヒ</t>
    </rPh>
    <phoneticPr fontId="22"/>
  </si>
  <si>
    <t>年間総有収水量</t>
    <rPh sb="0" eb="2">
      <t>ネンカン</t>
    </rPh>
    <phoneticPr fontId="22"/>
  </si>
  <si>
    <t>[人]</t>
    <phoneticPr fontId="22"/>
  </si>
  <si>
    <t>現行料金
施行年月日</t>
  </si>
  <si>
    <t>料金
体系</t>
  </si>
  <si>
    <t>基　　本</t>
  </si>
  <si>
    <t>超過料金</t>
  </si>
  <si>
    <r>
      <t xml:space="preserve">メーター
</t>
    </r>
    <r>
      <rPr>
        <sz val="9"/>
        <rFont val="ＭＳ 明朝"/>
        <family val="1"/>
        <charset val="128"/>
      </rPr>
      <t>使用料</t>
    </r>
  </si>
  <si>
    <t>水量</t>
  </si>
  <si>
    <t>料金</t>
  </si>
  <si>
    <t>[円]</t>
  </si>
  <si>
    <t>口径別</t>
  </si>
  <si>
    <t>用途別</t>
  </si>
  <si>
    <t>単一料金</t>
  </si>
  <si>
    <t>尾花沢市大石田町
環境衛生事業組合</t>
    <phoneticPr fontId="22"/>
  </si>
  <si>
    <t>県 平 均</t>
  </si>
  <si>
    <t>（注）超過料金が段階別料金の場合、最初の区分の㎥当たりの料金</t>
  </si>
  <si>
    <t>(4) 水道料金（家庭用φ13mm）</t>
    <phoneticPr fontId="22"/>
  </si>
  <si>
    <t>(5) 施設の概要</t>
  </si>
  <si>
    <t>浄　　　水　　　施　　　設　　　[㎥/日]</t>
  </si>
  <si>
    <t>配水施設 [㎥]</t>
  </si>
  <si>
    <t>消毒のみ</t>
  </si>
  <si>
    <t>緩速ろ過</t>
  </si>
  <si>
    <t>急速ろ過</t>
  </si>
  <si>
    <t>配水池数</t>
  </si>
  <si>
    <t>鋳鉄管</t>
  </si>
  <si>
    <t>ダクタイル
鋳鉄管</t>
  </si>
  <si>
    <t>鋼管</t>
  </si>
  <si>
    <t>石綿
セメント管</t>
  </si>
  <si>
    <t>硬質塩化
ビニル管</t>
  </si>
  <si>
    <t>コンクリート管</t>
  </si>
  <si>
    <t>鉛管</t>
  </si>
  <si>
    <t>ポリエチレン管</t>
  </si>
  <si>
    <t>ステンレス管</t>
  </si>
  <si>
    <t>個数</t>
  </si>
  <si>
    <t>常用
池数</t>
  </si>
  <si>
    <t>尾花沢市大石田町
環境衛生事業組合</t>
    <phoneticPr fontId="22"/>
  </si>
  <si>
    <t>合　　計</t>
    <phoneticPr fontId="22"/>
  </si>
  <si>
    <t>山 形 市</t>
    <phoneticPr fontId="22"/>
  </si>
  <si>
    <t>上 山 市</t>
    <phoneticPr fontId="22"/>
  </si>
  <si>
    <t>村 山 市</t>
    <phoneticPr fontId="22"/>
  </si>
  <si>
    <t>天 童 市</t>
    <phoneticPr fontId="22"/>
  </si>
  <si>
    <t>東 根 市</t>
    <phoneticPr fontId="22"/>
  </si>
  <si>
    <t>河 北 町</t>
    <phoneticPr fontId="22"/>
  </si>
  <si>
    <t>西 川 町</t>
    <phoneticPr fontId="22"/>
  </si>
  <si>
    <t>朝 日 町</t>
    <phoneticPr fontId="22"/>
  </si>
  <si>
    <t>大 江 町</t>
    <phoneticPr fontId="22"/>
  </si>
  <si>
    <t>新 庄 市</t>
    <phoneticPr fontId="22"/>
  </si>
  <si>
    <t>金 山 町</t>
    <phoneticPr fontId="22"/>
  </si>
  <si>
    <t>最 上 町</t>
    <phoneticPr fontId="22"/>
  </si>
  <si>
    <t>米 沢 市</t>
    <phoneticPr fontId="22"/>
  </si>
  <si>
    <t>長 井 市</t>
    <phoneticPr fontId="22"/>
  </si>
  <si>
    <t>南 陽 市</t>
    <phoneticPr fontId="22"/>
  </si>
  <si>
    <t>高 畠 町</t>
    <phoneticPr fontId="22"/>
  </si>
  <si>
    <t>川 西 町</t>
    <phoneticPr fontId="22"/>
  </si>
  <si>
    <t>小 国 町</t>
    <phoneticPr fontId="22"/>
  </si>
  <si>
    <t>白 鷹 町</t>
    <phoneticPr fontId="22"/>
  </si>
  <si>
    <t>飯 豊 町</t>
    <phoneticPr fontId="22"/>
  </si>
  <si>
    <t>鶴 岡 市</t>
    <phoneticPr fontId="22"/>
  </si>
  <si>
    <t>酒 田 市</t>
    <phoneticPr fontId="22"/>
  </si>
  <si>
    <t>庄 内 町</t>
    <phoneticPr fontId="22"/>
  </si>
  <si>
    <t>遊 佐 町</t>
    <phoneticPr fontId="22"/>
  </si>
  <si>
    <t>計画
浄水量</t>
    <phoneticPr fontId="22"/>
  </si>
  <si>
    <t>H27</t>
    <phoneticPr fontId="22"/>
  </si>
  <si>
    <t>大樽川　0.095[㎥/s]</t>
    <phoneticPr fontId="22"/>
  </si>
  <si>
    <t>用途・口径
併用</t>
    <rPh sb="0" eb="2">
      <t>ヨウト</t>
    </rPh>
    <rPh sb="3" eb="5">
      <t>コウケイ</t>
    </rPh>
    <phoneticPr fontId="22"/>
  </si>
  <si>
    <t>合計</t>
    <rPh sb="0" eb="1">
      <t>ゴウ</t>
    </rPh>
    <rPh sb="1" eb="2">
      <t>ケイ</t>
    </rPh>
    <phoneticPr fontId="22"/>
  </si>
  <si>
    <t>膜ろ過</t>
    <rPh sb="0" eb="1">
      <t>マク</t>
    </rPh>
    <rPh sb="2" eb="3">
      <t>カ</t>
    </rPh>
    <phoneticPr fontId="22"/>
  </si>
  <si>
    <t>舟 形 町</t>
    <rPh sb="0" eb="1">
      <t>フネ</t>
    </rPh>
    <rPh sb="2" eb="3">
      <t>カタチ</t>
    </rPh>
    <rPh sb="4" eb="5">
      <t>マチ</t>
    </rPh>
    <phoneticPr fontId="22"/>
  </si>
  <si>
    <t>H29. 4</t>
    <phoneticPr fontId="22"/>
  </si>
  <si>
    <t>創設</t>
    <phoneticPr fontId="22"/>
  </si>
  <si>
    <t>H28. 2</t>
    <phoneticPr fontId="22"/>
  </si>
  <si>
    <t>H28. 3</t>
    <phoneticPr fontId="22"/>
  </si>
  <si>
    <t>H28. 3</t>
    <phoneticPr fontId="22"/>
  </si>
  <si>
    <t>H28. 2</t>
    <phoneticPr fontId="22"/>
  </si>
  <si>
    <t>H27. 3</t>
    <phoneticPr fontId="22"/>
  </si>
  <si>
    <t>H29. 3</t>
    <phoneticPr fontId="22"/>
  </si>
  <si>
    <t>簡水
統合</t>
    <rPh sb="0" eb="2">
      <t>カンスイ</t>
    </rPh>
    <rPh sb="3" eb="5">
      <t>トウゴウ</t>
    </rPh>
    <phoneticPr fontId="22"/>
  </si>
  <si>
    <t>７拡</t>
    <rPh sb="1" eb="2">
      <t>カク</t>
    </rPh>
    <phoneticPr fontId="22"/>
  </si>
  <si>
    <t>施設
整備</t>
    <rPh sb="0" eb="2">
      <t>シセツ</t>
    </rPh>
    <rPh sb="3" eb="5">
      <t>セイビ</t>
    </rPh>
    <phoneticPr fontId="22"/>
  </si>
  <si>
    <t>H27～H28</t>
    <phoneticPr fontId="22"/>
  </si>
  <si>
    <t>膜</t>
    <rPh sb="0" eb="1">
      <t>マク</t>
    </rPh>
    <phoneticPr fontId="22"/>
  </si>
  <si>
    <t>消</t>
    <rPh sb="0" eb="1">
      <t>ケ</t>
    </rPh>
    <phoneticPr fontId="22"/>
  </si>
  <si>
    <t>消・膜</t>
    <rPh sb="0" eb="1">
      <t>ケ</t>
    </rPh>
    <rPh sb="2" eb="3">
      <t>マク</t>
    </rPh>
    <phoneticPr fontId="22"/>
  </si>
  <si>
    <t>急・膜</t>
    <rPh sb="2" eb="3">
      <t>マク</t>
    </rPh>
    <phoneticPr fontId="22"/>
  </si>
  <si>
    <t>消・膜</t>
    <rPh sb="2" eb="3">
      <t>マク</t>
    </rPh>
    <phoneticPr fontId="22"/>
  </si>
  <si>
    <t>H30. 3</t>
    <phoneticPr fontId="22"/>
  </si>
  <si>
    <t>H29. 3</t>
    <phoneticPr fontId="22"/>
  </si>
  <si>
    <t>H29. 4</t>
    <phoneticPr fontId="22"/>
  </si>
  <si>
    <t>大沢川　0.017[㎥/s]</t>
    <phoneticPr fontId="22"/>
  </si>
  <si>
    <t>月布川　0.007[㎥/s]</t>
    <phoneticPr fontId="22"/>
  </si>
  <si>
    <t>長井ﾀﾞﾑ　0.120[㎥/s]</t>
    <rPh sb="0" eb="2">
      <t>ナガイ</t>
    </rPh>
    <phoneticPr fontId="22"/>
  </si>
  <si>
    <t>荒川　0.032[㎥/s]</t>
    <phoneticPr fontId="22"/>
  </si>
  <si>
    <t>温海川　0.024[㎥/s]</t>
    <phoneticPr fontId="22"/>
  </si>
  <si>
    <t>消･緩･急･膜･除鉄マ</t>
    <rPh sb="0" eb="1">
      <t>ケ</t>
    </rPh>
    <rPh sb="6" eb="7">
      <t>マク</t>
    </rPh>
    <phoneticPr fontId="22"/>
  </si>
  <si>
    <t>H22～H30</t>
    <phoneticPr fontId="22"/>
  </si>
  <si>
    <t>管　　　路　　　延　　　長　　　[ｍ]</t>
    <phoneticPr fontId="22"/>
  </si>
  <si>
    <t>置賜白川　0.028[㎥/s]</t>
    <phoneticPr fontId="22"/>
  </si>
  <si>
    <t>消･急･膜</t>
    <rPh sb="0" eb="1">
      <t>ショウ</t>
    </rPh>
    <rPh sb="4" eb="5">
      <t>マク</t>
    </rPh>
    <phoneticPr fontId="22"/>
  </si>
  <si>
    <t>その他</t>
    <rPh sb="2" eb="3">
      <t>タ</t>
    </rPh>
    <phoneticPr fontId="22"/>
  </si>
  <si>
    <t>委託料</t>
    <rPh sb="0" eb="3">
      <t>イタクリョウ</t>
    </rPh>
    <phoneticPr fontId="22"/>
  </si>
  <si>
    <t>[単位：千円]</t>
    <phoneticPr fontId="22"/>
  </si>
  <si>
    <t>常用系列数</t>
    <rPh sb="0" eb="2">
      <t>ジョウヨウ</t>
    </rPh>
    <rPh sb="2" eb="4">
      <t>ケイレツ</t>
    </rPh>
    <rPh sb="4" eb="5">
      <t>スウ</t>
    </rPh>
    <phoneticPr fontId="22"/>
  </si>
  <si>
    <t>第１段</t>
  </si>
  <si>
    <t>導水管</t>
  </si>
  <si>
    <t>第２段</t>
  </si>
  <si>
    <t>送水管</t>
  </si>
  <si>
    <t>第３段</t>
  </si>
  <si>
    <t>配水管</t>
  </si>
  <si>
    <t>第４段</t>
  </si>
  <si>
    <t>実淵川　0.061[㎥/s]</t>
    <phoneticPr fontId="22"/>
  </si>
  <si>
    <t>R6</t>
    <phoneticPr fontId="22"/>
  </si>
  <si>
    <t>H27～R5</t>
    <phoneticPr fontId="22"/>
  </si>
  <si>
    <t>R3</t>
    <phoneticPr fontId="22"/>
  </si>
  <si>
    <t>H28～R3</t>
    <phoneticPr fontId="22"/>
  </si>
  <si>
    <t>R5</t>
    <phoneticPr fontId="22"/>
  </si>
  <si>
    <t>R5</t>
    <phoneticPr fontId="22"/>
  </si>
  <si>
    <t>R7</t>
    <phoneticPr fontId="22"/>
  </si>
  <si>
    <t>R10</t>
    <phoneticPr fontId="22"/>
  </si>
  <si>
    <t>R6</t>
    <phoneticPr fontId="22"/>
  </si>
  <si>
    <t>R12</t>
    <phoneticPr fontId="22"/>
  </si>
  <si>
    <t>H28～R5</t>
    <phoneticPr fontId="22"/>
  </si>
  <si>
    <t>R8</t>
    <phoneticPr fontId="22"/>
  </si>
  <si>
    <t>R3</t>
    <phoneticPr fontId="22"/>
  </si>
  <si>
    <t>H25～R3</t>
    <phoneticPr fontId="22"/>
  </si>
  <si>
    <t>R3</t>
    <phoneticPr fontId="22"/>
  </si>
  <si>
    <t>R7</t>
    <phoneticPr fontId="22"/>
  </si>
  <si>
    <t>H23～R7</t>
    <phoneticPr fontId="22"/>
  </si>
  <si>
    <t>R5</t>
    <phoneticPr fontId="22"/>
  </si>
  <si>
    <t>R1</t>
    <phoneticPr fontId="22"/>
  </si>
  <si>
    <t>H21～R9</t>
    <phoneticPr fontId="22"/>
  </si>
  <si>
    <t>H29～R2</t>
    <phoneticPr fontId="22"/>
  </si>
  <si>
    <t>直近変更認可年月</t>
    <phoneticPr fontId="22"/>
  </si>
  <si>
    <t>H30. 2</t>
    <phoneticPr fontId="22"/>
  </si>
  <si>
    <t/>
  </si>
  <si>
    <t>　　　　　　項目
事業主体名</t>
    <rPh sb="6" eb="8">
      <t>コウモク</t>
    </rPh>
    <phoneticPr fontId="22"/>
  </si>
  <si>
    <t>損　益　計　算</t>
    <phoneticPr fontId="22"/>
  </si>
  <si>
    <t>資　本　的　収　支</t>
    <phoneticPr fontId="22"/>
  </si>
  <si>
    <t>不足する額(△)</t>
    <phoneticPr fontId="22"/>
  </si>
  <si>
    <t>費　用　構　成</t>
    <phoneticPr fontId="22"/>
  </si>
  <si>
    <t>R 5. 3</t>
    <phoneticPr fontId="22"/>
  </si>
  <si>
    <t>６拡
変更</t>
    <rPh sb="3" eb="5">
      <t>ヘンコウ</t>
    </rPh>
    <phoneticPr fontId="22"/>
  </si>
  <si>
    <t>R 3. 3</t>
    <phoneticPr fontId="22"/>
  </si>
  <si>
    <t>R 3. 3</t>
    <phoneticPr fontId="22"/>
  </si>
  <si>
    <t>R 2. 1</t>
    <phoneticPr fontId="22"/>
  </si>
  <si>
    <t>H22. 3</t>
    <phoneticPr fontId="22"/>
  </si>
  <si>
    <t>R4</t>
    <phoneticPr fontId="22"/>
  </si>
  <si>
    <t>R3～R4</t>
    <phoneticPr fontId="22"/>
  </si>
  <si>
    <t>H29～H30</t>
    <phoneticPr fontId="22"/>
  </si>
  <si>
    <t>H2～H6</t>
    <phoneticPr fontId="22"/>
  </si>
  <si>
    <t>H29</t>
    <phoneticPr fontId="22"/>
  </si>
  <si>
    <t>H6～R2</t>
    <phoneticPr fontId="22"/>
  </si>
  <si>
    <t>S56～H2</t>
    <phoneticPr fontId="22"/>
  </si>
  <si>
    <t>R11</t>
    <phoneticPr fontId="22"/>
  </si>
  <si>
    <t>消･急･緩･膜</t>
    <rPh sb="0" eb="1">
      <t>ショウ</t>
    </rPh>
    <rPh sb="2" eb="3">
      <t>キュウ</t>
    </rPh>
    <rPh sb="6" eb="7">
      <t>マク</t>
    </rPh>
    <phoneticPr fontId="22"/>
  </si>
  <si>
    <t>創設
認可年月</t>
    <phoneticPr fontId="22"/>
  </si>
  <si>
    <t>計　画　一　日　最　大　取　水　量　　[㎥]</t>
    <rPh sb="4" eb="5">
      <t>イチ</t>
    </rPh>
    <rPh sb="6" eb="7">
      <t>ニチ</t>
    </rPh>
    <phoneticPr fontId="22"/>
  </si>
  <si>
    <t>計画一日
最大給水量</t>
    <rPh sb="2" eb="4">
      <t>イチニチ</t>
    </rPh>
    <rPh sb="5" eb="7">
      <t>サイダイ</t>
    </rPh>
    <phoneticPr fontId="22"/>
  </si>
  <si>
    <t>[㎥]</t>
    <phoneticPr fontId="22"/>
  </si>
  <si>
    <t>㎥当り使用料金(税込)
[円]</t>
    <rPh sb="13" eb="14">
      <t>エン</t>
    </rPh>
    <phoneticPr fontId="22"/>
  </si>
  <si>
    <t>10㎥</t>
    <phoneticPr fontId="22"/>
  </si>
  <si>
    <t>20㎥</t>
    <phoneticPr fontId="22"/>
  </si>
  <si>
    <t>計画
処理量</t>
    <rPh sb="3" eb="5">
      <t>ショリ</t>
    </rPh>
    <phoneticPr fontId="22"/>
  </si>
  <si>
    <t>配水池
有効容量</t>
    <phoneticPr fontId="22"/>
  </si>
  <si>
    <t>消･緩･膜
･紫</t>
    <rPh sb="4" eb="5">
      <t>マク</t>
    </rPh>
    <rPh sb="7" eb="8">
      <t>ムラサキ</t>
    </rPh>
    <phoneticPr fontId="22"/>
  </si>
  <si>
    <t>消･急
･除鉄マ</t>
    <phoneticPr fontId="22"/>
  </si>
  <si>
    <t>消・急</t>
    <phoneticPr fontId="22"/>
  </si>
  <si>
    <t>消・緩</t>
    <phoneticPr fontId="22"/>
  </si>
  <si>
    <t>消・膜</t>
    <rPh sb="0" eb="1">
      <t>ショウ</t>
    </rPh>
    <rPh sb="2" eb="3">
      <t>マク</t>
    </rPh>
    <phoneticPr fontId="22"/>
  </si>
  <si>
    <t>消･緩･膜</t>
    <rPh sb="0" eb="1">
      <t>ケ</t>
    </rPh>
    <rPh sb="4" eb="5">
      <t>マク</t>
    </rPh>
    <phoneticPr fontId="22"/>
  </si>
  <si>
    <t>消・膜</t>
    <rPh sb="0" eb="1">
      <t>ショウ</t>
    </rPh>
    <phoneticPr fontId="22"/>
  </si>
  <si>
    <t>消･急･膜</t>
    <rPh sb="2" eb="3">
      <t>キュウ</t>
    </rPh>
    <rPh sb="4" eb="5">
      <t>マク</t>
    </rPh>
    <phoneticPr fontId="22"/>
  </si>
  <si>
    <t>消･除鉄マ
･紫</t>
    <rPh sb="7" eb="8">
      <t>ムラサキ</t>
    </rPh>
    <phoneticPr fontId="22"/>
  </si>
  <si>
    <t>(6) 耐震化の状況　※水道用水供給事業の状況を含む</t>
    <rPh sb="4" eb="7">
      <t>タイシンカ</t>
    </rPh>
    <rPh sb="8" eb="10">
      <t>ジョウキョウ</t>
    </rPh>
    <rPh sb="12" eb="14">
      <t>スイドウ</t>
    </rPh>
    <rPh sb="14" eb="16">
      <t>ヨウスイ</t>
    </rPh>
    <rPh sb="16" eb="18">
      <t>キョウキュウ</t>
    </rPh>
    <rPh sb="18" eb="20">
      <t>ジギョウ</t>
    </rPh>
    <rPh sb="21" eb="23">
      <t>ジョウキョウ</t>
    </rPh>
    <rPh sb="24" eb="25">
      <t>フク</t>
    </rPh>
    <phoneticPr fontId="31"/>
  </si>
  <si>
    <t>　　　　　　項目
事業主体名</t>
    <rPh sb="6" eb="8">
      <t>コウモク</t>
    </rPh>
    <rPh sb="13" eb="15">
      <t>ジギョウ</t>
    </rPh>
    <rPh sb="15" eb="17">
      <t>シュタイ</t>
    </rPh>
    <rPh sb="17" eb="18">
      <t>メイ</t>
    </rPh>
    <phoneticPr fontId="31"/>
  </si>
  <si>
    <t>基幹管路</t>
    <rPh sb="0" eb="2">
      <t>キカン</t>
    </rPh>
    <rPh sb="2" eb="4">
      <t>カンロ</t>
    </rPh>
    <phoneticPr fontId="31"/>
  </si>
  <si>
    <t>浄水施設</t>
    <rPh sb="0" eb="2">
      <t>ジョウスイ</t>
    </rPh>
    <rPh sb="2" eb="4">
      <t>シセツ</t>
    </rPh>
    <phoneticPr fontId="31"/>
  </si>
  <si>
    <t>配水施設</t>
    <rPh sb="0" eb="2">
      <t>ハイスイ</t>
    </rPh>
    <rPh sb="2" eb="4">
      <t>シセツ</t>
    </rPh>
    <phoneticPr fontId="31"/>
  </si>
  <si>
    <t>管路
総延長</t>
    <rPh sb="0" eb="2">
      <t>カンロ</t>
    </rPh>
    <rPh sb="3" eb="6">
      <t>ソウエンチョウ</t>
    </rPh>
    <phoneticPr fontId="31"/>
  </si>
  <si>
    <t>基幹管路
総延長</t>
    <rPh sb="0" eb="2">
      <t>キカン</t>
    </rPh>
    <rPh sb="2" eb="4">
      <t>カンロ</t>
    </rPh>
    <rPh sb="5" eb="8">
      <t>ソウエンチョウ</t>
    </rPh>
    <phoneticPr fontId="31"/>
  </si>
  <si>
    <t>耐震適合性のある管の延長</t>
    <rPh sb="0" eb="2">
      <t>タイシン</t>
    </rPh>
    <rPh sb="2" eb="5">
      <t>テキゴウセイ</t>
    </rPh>
    <rPh sb="8" eb="9">
      <t>カン</t>
    </rPh>
    <rPh sb="10" eb="12">
      <t>エンチョウ</t>
    </rPh>
    <phoneticPr fontId="31"/>
  </si>
  <si>
    <t>耐震化率</t>
    <rPh sb="0" eb="3">
      <t>タイシンカ</t>
    </rPh>
    <rPh sb="3" eb="4">
      <t>リツ</t>
    </rPh>
    <phoneticPr fontId="31"/>
  </si>
  <si>
    <t>全施設
容量</t>
    <rPh sb="0" eb="1">
      <t>ゼン</t>
    </rPh>
    <rPh sb="1" eb="3">
      <t>シセツ</t>
    </rPh>
    <rPh sb="4" eb="6">
      <t>ヨウリョウ</t>
    </rPh>
    <phoneticPr fontId="31"/>
  </si>
  <si>
    <t>耐震化
容量</t>
    <rPh sb="0" eb="3">
      <t>タイシンカ</t>
    </rPh>
    <rPh sb="4" eb="6">
      <t>ヨウリョウ</t>
    </rPh>
    <phoneticPr fontId="31"/>
  </si>
  <si>
    <t>耐震管
の延長</t>
    <rPh sb="0" eb="2">
      <t>タイシン</t>
    </rPh>
    <rPh sb="2" eb="3">
      <t>カン</t>
    </rPh>
    <rPh sb="5" eb="7">
      <t>エンチョウ</t>
    </rPh>
    <phoneticPr fontId="31"/>
  </si>
  <si>
    <t>[ｍ]</t>
    <phoneticPr fontId="31"/>
  </si>
  <si>
    <t>[％]</t>
    <phoneticPr fontId="31"/>
  </si>
  <si>
    <t>[㎥/日]</t>
    <rPh sb="3" eb="4">
      <t>ヒ</t>
    </rPh>
    <phoneticPr fontId="31"/>
  </si>
  <si>
    <t>[㎥]</t>
    <phoneticPr fontId="31"/>
  </si>
  <si>
    <t>（A）</t>
  </si>
  <si>
    <t>（B）</t>
  </si>
  <si>
    <t>（C）</t>
  </si>
  <si>
    <t>（B/A）</t>
    <phoneticPr fontId="31"/>
  </si>
  <si>
    <t>（C/A）</t>
  </si>
  <si>
    <t>(A)</t>
  </si>
  <si>
    <t>(B)</t>
  </si>
  <si>
    <t>(B/A)</t>
  </si>
  <si>
    <t>山形市</t>
  </si>
  <si>
    <t>上山市</t>
  </si>
  <si>
    <t>村山市</t>
  </si>
  <si>
    <t>天童市</t>
  </si>
  <si>
    <t>東根市</t>
  </si>
  <si>
    <t>河北町</t>
  </si>
  <si>
    <t>西川町</t>
  </si>
  <si>
    <t>朝日町</t>
  </si>
  <si>
    <t>大江町</t>
  </si>
  <si>
    <t>最上川中部
水道企業団</t>
    <phoneticPr fontId="31"/>
  </si>
  <si>
    <t>尾花沢市大石田町
環境衛生事業組合</t>
    <phoneticPr fontId="31"/>
  </si>
  <si>
    <t>新庄市</t>
  </si>
  <si>
    <t>金山町</t>
  </si>
  <si>
    <t>最上町</t>
  </si>
  <si>
    <t>舟形町</t>
  </si>
  <si>
    <t>米沢市</t>
  </si>
  <si>
    <t>長井市</t>
  </si>
  <si>
    <t>南陽市</t>
  </si>
  <si>
    <t>高畠町</t>
  </si>
  <si>
    <t>川西町</t>
  </si>
  <si>
    <t>小国町</t>
  </si>
  <si>
    <t>白鷹町</t>
  </si>
  <si>
    <t>飯豊町</t>
  </si>
  <si>
    <t>鶴岡市</t>
  </si>
  <si>
    <t>酒田市</t>
  </si>
  <si>
    <t>庄内町</t>
  </si>
  <si>
    <t>遊佐町</t>
  </si>
  <si>
    <t>村山広域水道
用水供給事業</t>
    <rPh sb="0" eb="6">
      <t>ムラヤマコウイキスイドウ</t>
    </rPh>
    <rPh sb="7" eb="13">
      <t>ヨウスイキョウキュウジギョウ</t>
    </rPh>
    <phoneticPr fontId="31"/>
  </si>
  <si>
    <t>最上広域水道
用水供給事業</t>
    <rPh sb="0" eb="2">
      <t>モガミ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</si>
  <si>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置賜広域水道
用水供給事業</t>
    <rPh sb="0" eb="2">
      <t>オキタマ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</si>
  <si>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庄内広域水道
用水供給事業</t>
    <rPh sb="0" eb="2">
      <t>ショウナイ</t>
    </rPh>
    <rPh sb="2" eb="4">
      <t>コウイキ</t>
    </rPh>
    <rPh sb="4" eb="6">
      <t>スイドウ</t>
    </rPh>
    <rPh sb="7" eb="13">
      <t>ヨウスイキョウキュウジギョウ</t>
    </rPh>
    <phoneticPr fontId="31"/>
  </si>
  <si>
    <t>県全体</t>
    <rPh sb="0" eb="1">
      <t>ケン</t>
    </rPh>
    <rPh sb="1" eb="3">
      <t>ゼンタイ</t>
    </rPh>
    <phoneticPr fontId="31"/>
  </si>
  <si>
    <t>耐震
適合率</t>
    <rPh sb="0" eb="2">
      <t>タイシン</t>
    </rPh>
    <rPh sb="3" eb="5">
      <t>テキゴウ</t>
    </rPh>
    <rPh sb="5" eb="6">
      <t>リツ</t>
    </rPh>
    <phoneticPr fontId="31"/>
  </si>
  <si>
    <t>全施設
能力</t>
    <rPh sb="0" eb="1">
      <t>ゼン</t>
    </rPh>
    <rPh sb="1" eb="3">
      <t>シセツ</t>
    </rPh>
    <rPh sb="4" eb="6">
      <t>ノウリョク</t>
    </rPh>
    <phoneticPr fontId="31"/>
  </si>
  <si>
    <t>耐震化
能力</t>
    <rPh sb="0" eb="3">
      <t>タイシンカ</t>
    </rPh>
    <rPh sb="4" eb="6">
      <t>ノウリョク</t>
    </rPh>
    <phoneticPr fontId="31"/>
  </si>
  <si>
    <t>（注）現在給水人口の内91人は新潟県村上市</t>
    <rPh sb="1" eb="2">
      <t>チュウ</t>
    </rPh>
    <rPh sb="3" eb="5">
      <t>ゲンザイ</t>
    </rPh>
    <rPh sb="5" eb="7">
      <t>キュウスイ</t>
    </rPh>
    <rPh sb="7" eb="9">
      <t>ジンコウ</t>
    </rPh>
    <rPh sb="10" eb="11">
      <t>ウチ</t>
    </rPh>
    <rPh sb="13" eb="14">
      <t>ニン</t>
    </rPh>
    <rPh sb="15" eb="18">
      <t>ニイガタケン</t>
    </rPh>
    <rPh sb="18" eb="21">
      <t>ムラカミシ</t>
    </rPh>
    <phoneticPr fontId="22"/>
  </si>
  <si>
    <t>泉田川　0.020[㎥/s]</t>
    <phoneticPr fontId="22"/>
  </si>
  <si>
    <t>真室川　0.015[㎥/s]</t>
    <phoneticPr fontId="22"/>
  </si>
  <si>
    <t>最上川　0.329[㎥/s]</t>
    <phoneticPr fontId="22"/>
  </si>
  <si>
    <t>耐震管率</t>
    <rPh sb="0" eb="2">
      <t>タイシン</t>
    </rPh>
    <rPh sb="2" eb="3">
      <t>カン</t>
    </rPh>
    <rPh sb="3" eb="4">
      <t>リツ</t>
    </rPh>
    <phoneticPr fontId="31"/>
  </si>
  <si>
    <t>　　　　　　項目
 事業主体名</t>
    <phoneticPr fontId="22"/>
  </si>
  <si>
    <t>長期前受金戻入</t>
    <rPh sb="0" eb="7">
      <t>チョウキマエウケキンレイニュウ</t>
    </rPh>
    <phoneticPr fontId="22"/>
  </si>
  <si>
    <t>①</t>
    <phoneticPr fontId="22"/>
  </si>
  <si>
    <t>②</t>
    <phoneticPr fontId="22"/>
  </si>
  <si>
    <t>材料及び不用品</t>
    <rPh sb="0" eb="2">
      <t>ザイリョウ</t>
    </rPh>
    <rPh sb="2" eb="3">
      <t>オヨ</t>
    </rPh>
    <rPh sb="4" eb="7">
      <t>フヨウヒン</t>
    </rPh>
    <phoneticPr fontId="22"/>
  </si>
  <si>
    <t>⑤</t>
    <phoneticPr fontId="22"/>
  </si>
  <si>
    <t>附帯事業費</t>
    <rPh sb="0" eb="5">
      <t>フタイジギョウヒ</t>
    </rPh>
    <phoneticPr fontId="22"/>
  </si>
  <si>
    <t>⑥</t>
    <phoneticPr fontId="22"/>
  </si>
  <si>
    <t>⑦</t>
    <phoneticPr fontId="22"/>
  </si>
  <si>
    <t>Ａ</t>
    <phoneticPr fontId="22"/>
  </si>
  <si>
    <t>Ｂ</t>
    <phoneticPr fontId="22"/>
  </si>
  <si>
    <t>経常費用</t>
    <rPh sb="0" eb="4">
      <t>ケイジョウヒヨウ</t>
    </rPh>
    <phoneticPr fontId="22"/>
  </si>
  <si>
    <t>③</t>
    <phoneticPr fontId="22"/>
  </si>
  <si>
    <t>売却原価 ④</t>
    <rPh sb="0" eb="2">
      <t>バイキャク</t>
    </rPh>
    <rPh sb="2" eb="4">
      <t>ゲンカ</t>
    </rPh>
    <phoneticPr fontId="22"/>
  </si>
  <si>
    <t>Ａ　＝　①÷⑦　　　Ｂ　＝　（③－（⑤＋④＋⑥）－②）÷⑦</t>
    <phoneticPr fontId="22"/>
  </si>
  <si>
    <t>最上川 0.650[㎥/s]、馬見ヶ崎川 0.350[㎥/s]、蔵王ﾀﾞﾑ 0.095[㎥/s]、不動沢ﾀﾞﾑ 0.074[㎥/s]等</t>
    <rPh sb="32" eb="34">
      <t>ザオウ</t>
    </rPh>
    <rPh sb="49" eb="51">
      <t>フドウ</t>
    </rPh>
    <rPh sb="51" eb="52">
      <t>サワ</t>
    </rPh>
    <rPh sb="66" eb="67">
      <t>トウ</t>
    </rPh>
    <phoneticPr fontId="22"/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</si>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</sst>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76" formatCode="#,##0_ "/>
    <numFmt numFmtId="177" formatCode="#,##0_ ;[Red]\-#,##0\ "/>
    <numFmt numFmtId="178" formatCode="#,##0;&quot;△ &quot;#,##0"/>
    <numFmt numFmtId="179" formatCode="\(m/d\)"/>
    <numFmt numFmtId="180" formatCode="#,##0.0"/>
    <numFmt numFmtId="181" formatCode="#,##0.0_ "/>
  </numFmts>
  <fonts count="32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Ｐ明朝"/>
      <family val="1"/>
      <charset val="128"/>
    </font>
    <font>
      <sz val="7"/>
      <name val="ＭＳ 明朝"/>
      <family val="1"/>
      <charset val="128"/>
    </font>
    <font>
      <sz val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4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</fills>
  <borders count="1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hair">
        <color indexed="64"/>
      </diagonal>
    </border>
    <border>
      <left/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>
      <left/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hair">
        <color indexed="8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8"/>
      </top>
      <bottom/>
      <diagonal style="hair">
        <color indexed="8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 diagonalDown="1">
      <left style="thin">
        <color indexed="64"/>
      </left>
      <right style="thin">
        <color indexed="8"/>
      </right>
      <top style="thin">
        <color indexed="64"/>
      </top>
      <bottom/>
      <diagonal style="hair">
        <color indexed="64"/>
      </diagonal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8"/>
      </right>
      <top/>
      <bottom/>
      <diagonal style="hair">
        <color indexed="64"/>
      </diagonal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 diagonalDown="1">
      <left style="thin">
        <color indexed="64"/>
      </left>
      <right style="thin">
        <color indexed="8"/>
      </right>
      <top/>
      <bottom style="thin">
        <color indexed="8"/>
      </bottom>
      <diagonal style="hair">
        <color indexed="64"/>
      </diagonal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20" borderId="1" applyNumberFormat="0" applyAlignment="0" applyProtection="0"/>
    <xf numFmtId="0" fontId="5" fillId="21" borderId="0" applyNumberFormat="0" applyBorder="0" applyAlignment="0" applyProtection="0"/>
    <xf numFmtId="0" fontId="23" fillId="22" borderId="2" applyNumberFormat="0" applyAlignment="0" applyProtection="0"/>
    <xf numFmtId="0" fontId="8" fillId="0" borderId="3" applyNumberFormat="0" applyFill="0" applyAlignment="0" applyProtection="0"/>
    <xf numFmtId="0" fontId="11" fillId="3" borderId="0" applyNumberFormat="0" applyBorder="0" applyAlignment="0" applyProtection="0"/>
    <xf numFmtId="0" fontId="17" fillId="23" borderId="4" applyNumberFormat="0" applyAlignment="0" applyProtection="0"/>
    <xf numFmtId="0" fontId="19" fillId="0" borderId="0" applyNumberFormat="0" applyFill="0" applyBorder="0" applyAlignment="0" applyProtection="0"/>
    <xf numFmtId="41" fontId="2" fillId="0" borderId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20" fillId="0" borderId="8" applyNumberFormat="0" applyFill="0" applyAlignment="0" applyProtection="0"/>
    <xf numFmtId="0" fontId="10" fillId="23" borderId="9" applyNumberFormat="0" applyAlignment="0" applyProtection="0"/>
    <xf numFmtId="0" fontId="18" fillId="0" borderId="0" applyNumberFormat="0" applyFill="0" applyBorder="0" applyAlignment="0" applyProtection="0"/>
    <xf numFmtId="0" fontId="9" fillId="7" borderId="4" applyNumberFormat="0" applyAlignment="0" applyProtection="0"/>
    <xf numFmtId="176" fontId="12" fillId="0" borderId="0">
      <alignment vertical="center"/>
    </xf>
    <xf numFmtId="0" fontId="13" fillId="4" borderId="0" applyNumberFormat="0" applyBorder="0" applyAlignment="0" applyProtection="0"/>
    <xf numFmtId="176" fontId="12" fillId="0" borderId="0">
      <alignment vertical="center"/>
    </xf>
    <xf numFmtId="177" fontId="12" fillId="0" borderId="0" applyFill="0" applyBorder="0" applyProtection="0">
      <alignment vertical="center"/>
    </xf>
    <xf numFmtId="176" fontId="1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5">
    <xf numFmtId="0" fontId="0" fillId="0" borderId="0" xfId="0"/>
    <xf numFmtId="176" fontId="21" fillId="0" borderId="0" xfId="42" applyFont="1" applyFill="1">
      <alignment vertical="center"/>
    </xf>
    <xf numFmtId="176" fontId="21" fillId="0" borderId="0" xfId="42" applyFont="1" applyFill="1" applyAlignment="1">
      <alignment horizontal="center" vertical="center"/>
    </xf>
    <xf numFmtId="176" fontId="21" fillId="0" borderId="0" xfId="42" applyNumberFormat="1" applyFont="1" applyFill="1">
      <alignment vertical="center"/>
    </xf>
    <xf numFmtId="0" fontId="21" fillId="0" borderId="0" xfId="0" applyFont="1" applyFill="1" applyAlignment="1">
      <alignment vertical="center"/>
    </xf>
    <xf numFmtId="0" fontId="21" fillId="24" borderId="35" xfId="0" applyFont="1" applyFill="1" applyBorder="1" applyAlignment="1">
      <alignment horizontal="center" vertical="center"/>
    </xf>
    <xf numFmtId="0" fontId="21" fillId="24" borderId="39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 wrapText="1"/>
    </xf>
    <xf numFmtId="0" fontId="21" fillId="24" borderId="39" xfId="0" applyFont="1" applyFill="1" applyBorder="1" applyAlignment="1">
      <alignment horizontal="center" vertical="center" wrapText="1" shrinkToFit="1"/>
    </xf>
    <xf numFmtId="178" fontId="21" fillId="24" borderId="39" xfId="0" applyNumberFormat="1" applyFont="1" applyFill="1" applyBorder="1" applyAlignment="1">
      <alignment horizontal="center" vertical="center"/>
    </xf>
    <xf numFmtId="178" fontId="21" fillId="24" borderId="39" xfId="0" applyNumberFormat="1" applyFont="1" applyFill="1" applyBorder="1" applyAlignment="1">
      <alignment horizontal="center" vertical="center" wrapText="1"/>
    </xf>
    <xf numFmtId="0" fontId="21" fillId="24" borderId="44" xfId="0" applyFont="1" applyFill="1" applyBorder="1" applyAlignment="1">
      <alignment horizontal="center" vertical="center"/>
    </xf>
    <xf numFmtId="0" fontId="21" fillId="0" borderId="45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6" xfId="0" applyFont="1" applyFill="1" applyBorder="1" applyAlignment="1">
      <alignment vertical="center"/>
    </xf>
    <xf numFmtId="0" fontId="21" fillId="0" borderId="47" xfId="0" applyFont="1" applyFill="1" applyBorder="1" applyAlignment="1">
      <alignment vertical="center"/>
    </xf>
    <xf numFmtId="0" fontId="21" fillId="0" borderId="48" xfId="0" applyFont="1" applyFill="1" applyBorder="1" applyAlignment="1">
      <alignment vertical="center"/>
    </xf>
    <xf numFmtId="176" fontId="21" fillId="0" borderId="0" xfId="0" applyNumberFormat="1" applyFont="1" applyFill="1" applyAlignment="1">
      <alignment vertical="center"/>
    </xf>
    <xf numFmtId="178" fontId="21" fillId="24" borderId="49" xfId="0" applyNumberFormat="1" applyFont="1" applyFill="1" applyBorder="1" applyAlignment="1">
      <alignment horizontal="center" vertical="center"/>
    </xf>
    <xf numFmtId="0" fontId="21" fillId="24" borderId="25" xfId="0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/>
    </xf>
    <xf numFmtId="0" fontId="21" fillId="24" borderId="61" xfId="0" applyFont="1" applyFill="1" applyBorder="1" applyAlignment="1">
      <alignment horizontal="center" vertical="center"/>
    </xf>
    <xf numFmtId="0" fontId="21" fillId="24" borderId="62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right" vertical="center"/>
    </xf>
    <xf numFmtId="0" fontId="21" fillId="0" borderId="0" xfId="0" applyFont="1" applyFill="1" applyBorder="1" applyAlignment="1">
      <alignment horizontal="center" vertical="center" wrapText="1"/>
    </xf>
    <xf numFmtId="0" fontId="21" fillId="24" borderId="69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1" fillId="24" borderId="7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justify" vertical="center"/>
    </xf>
    <xf numFmtId="0" fontId="21" fillId="24" borderId="85" xfId="0" applyFont="1" applyFill="1" applyBorder="1" applyAlignment="1">
      <alignment horizontal="center" vertical="center"/>
    </xf>
    <xf numFmtId="178" fontId="21" fillId="0" borderId="0" xfId="0" applyNumberFormat="1" applyFont="1" applyFill="1" applyBorder="1" applyAlignment="1">
      <alignment vertical="center"/>
    </xf>
    <xf numFmtId="0" fontId="21" fillId="24" borderId="86" xfId="0" applyFont="1" applyFill="1" applyBorder="1" applyAlignment="1">
      <alignment horizontal="center" vertical="center"/>
    </xf>
    <xf numFmtId="0" fontId="25" fillId="24" borderId="86" xfId="0" applyFont="1" applyFill="1" applyBorder="1" applyAlignment="1">
      <alignment horizontal="center" vertical="center" wrapText="1" shrinkToFit="1"/>
    </xf>
    <xf numFmtId="178" fontId="21" fillId="24" borderId="86" xfId="0" applyNumberFormat="1" applyFont="1" applyFill="1" applyBorder="1" applyAlignment="1">
      <alignment horizontal="center" vertical="center"/>
    </xf>
    <xf numFmtId="178" fontId="21" fillId="24" borderId="86" xfId="0" applyNumberFormat="1" applyFont="1" applyFill="1" applyBorder="1" applyAlignment="1">
      <alignment horizontal="center" vertical="center" wrapText="1"/>
    </xf>
    <xf numFmtId="178" fontId="21" fillId="24" borderId="44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24" borderId="77" xfId="0" applyFont="1" applyFill="1" applyBorder="1" applyAlignment="1">
      <alignment horizontal="center" vertical="center"/>
    </xf>
    <xf numFmtId="0" fontId="21" fillId="24" borderId="0" xfId="0" applyFont="1" applyFill="1" applyBorder="1" applyAlignment="1">
      <alignment horizontal="center" vertical="center"/>
    </xf>
    <xf numFmtId="0" fontId="21" fillId="24" borderId="70" xfId="0" applyFont="1" applyFill="1" applyBorder="1" applyAlignment="1">
      <alignment horizontal="center" vertical="center"/>
    </xf>
    <xf numFmtId="0" fontId="21" fillId="24" borderId="71" xfId="0" applyFont="1" applyFill="1" applyBorder="1" applyAlignment="1">
      <alignment horizontal="center" vertical="center"/>
    </xf>
    <xf numFmtId="0" fontId="21" fillId="24" borderId="79" xfId="0" applyFont="1" applyFill="1" applyBorder="1" applyAlignment="1">
      <alignment horizontal="center" vertical="center"/>
    </xf>
    <xf numFmtId="0" fontId="21" fillId="24" borderId="69" xfId="0" applyFont="1" applyFill="1" applyBorder="1" applyAlignment="1">
      <alignment horizontal="center" vertical="center"/>
    </xf>
    <xf numFmtId="0" fontId="21" fillId="24" borderId="72" xfId="0" applyFont="1" applyFill="1" applyBorder="1" applyAlignment="1">
      <alignment horizontal="center" vertical="center"/>
    </xf>
    <xf numFmtId="177" fontId="21" fillId="24" borderId="73" xfId="0" applyNumberFormat="1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 shrinkToFit="1"/>
    </xf>
    <xf numFmtId="0" fontId="21" fillId="24" borderId="80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 shrinkToFit="1"/>
    </xf>
    <xf numFmtId="0" fontId="21" fillId="24" borderId="75" xfId="0" applyFont="1" applyFill="1" applyBorder="1" applyAlignment="1">
      <alignment horizontal="center" vertical="center"/>
    </xf>
    <xf numFmtId="0" fontId="21" fillId="24" borderId="82" xfId="0" applyFont="1" applyFill="1" applyBorder="1" applyAlignment="1">
      <alignment horizontal="center" vertical="center"/>
    </xf>
    <xf numFmtId="0" fontId="21" fillId="24" borderId="67" xfId="0" applyFont="1" applyFill="1" applyBorder="1" applyAlignment="1">
      <alignment horizontal="center" vertical="center"/>
    </xf>
    <xf numFmtId="0" fontId="21" fillId="24" borderId="84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right" vertical="center"/>
    </xf>
    <xf numFmtId="176" fontId="21" fillId="0" borderId="0" xfId="44" applyFont="1" applyFill="1">
      <alignment vertical="center"/>
    </xf>
    <xf numFmtId="0" fontId="21" fillId="24" borderId="93" xfId="0" applyFont="1" applyFill="1" applyBorder="1" applyAlignment="1">
      <alignment horizontal="center" vertical="center"/>
    </xf>
    <xf numFmtId="0" fontId="21" fillId="24" borderId="94" xfId="0" applyFont="1" applyFill="1" applyBorder="1" applyAlignment="1">
      <alignment horizontal="center" vertical="center"/>
    </xf>
    <xf numFmtId="0" fontId="21" fillId="24" borderId="95" xfId="0" applyFont="1" applyFill="1" applyBorder="1" applyAlignment="1">
      <alignment horizontal="center" vertical="center"/>
    </xf>
    <xf numFmtId="0" fontId="21" fillId="24" borderId="96" xfId="0" applyFont="1" applyFill="1" applyBorder="1" applyAlignment="1">
      <alignment horizontal="center" vertical="center"/>
    </xf>
    <xf numFmtId="0" fontId="21" fillId="24" borderId="96" xfId="0" applyFont="1" applyFill="1" applyBorder="1" applyAlignment="1">
      <alignment horizontal="center" vertical="center" wrapText="1"/>
    </xf>
    <xf numFmtId="0" fontId="21" fillId="25" borderId="98" xfId="0" applyFont="1" applyFill="1" applyBorder="1" applyAlignment="1">
      <alignment horizontal="center" vertical="center"/>
    </xf>
    <xf numFmtId="49" fontId="21" fillId="0" borderId="45" xfId="0" applyNumberFormat="1" applyFont="1" applyFill="1" applyBorder="1" applyAlignment="1">
      <alignment vertical="center"/>
    </xf>
    <xf numFmtId="176" fontId="21" fillId="0" borderId="0" xfId="46" applyFont="1" applyFill="1" applyBorder="1" applyAlignment="1">
      <alignment vertical="center"/>
    </xf>
    <xf numFmtId="176" fontId="21" fillId="0" borderId="0" xfId="46" applyFont="1" applyFill="1" applyAlignment="1">
      <alignment vertical="center"/>
    </xf>
    <xf numFmtId="176" fontId="21" fillId="0" borderId="0" xfId="42" applyFont="1" applyFill="1" applyAlignment="1">
      <alignment vertical="center"/>
    </xf>
    <xf numFmtId="41" fontId="21" fillId="0" borderId="0" xfId="33" applyFont="1" applyFill="1" applyBorder="1" applyAlignment="1">
      <alignment vertical="center"/>
    </xf>
    <xf numFmtId="0" fontId="21" fillId="24" borderId="126" xfId="0" applyFont="1" applyFill="1" applyBorder="1" applyAlignment="1">
      <alignment horizontal="center" vertical="center" shrinkToFit="1"/>
    </xf>
    <xf numFmtId="176" fontId="21" fillId="0" borderId="95" xfId="46" applyFont="1" applyFill="1" applyBorder="1" applyAlignment="1">
      <alignment horizontal="center" vertical="center"/>
    </xf>
    <xf numFmtId="176" fontId="21" fillId="0" borderId="96" xfId="46" applyFont="1" applyFill="1" applyBorder="1" applyAlignment="1">
      <alignment horizontal="center" vertical="center"/>
    </xf>
    <xf numFmtId="176" fontId="21" fillId="0" borderId="100" xfId="46" applyFont="1" applyFill="1" applyBorder="1" applyAlignment="1">
      <alignment horizontal="center" vertical="center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vertical="center"/>
    </xf>
    <xf numFmtId="3" fontId="21" fillId="0" borderId="14" xfId="33" applyNumberFormat="1" applyFont="1" applyFill="1" applyBorder="1" applyAlignment="1">
      <alignment vertical="center"/>
    </xf>
    <xf numFmtId="3" fontId="21" fillId="0" borderId="46" xfId="33" applyNumberFormat="1" applyFont="1" applyFill="1" applyBorder="1" applyAlignment="1">
      <alignment vertical="center"/>
    </xf>
    <xf numFmtId="180" fontId="21" fillId="0" borderId="46" xfId="0" applyNumberFormat="1" applyFont="1" applyFill="1" applyBorder="1" applyAlignment="1">
      <alignment vertical="center"/>
    </xf>
    <xf numFmtId="180" fontId="21" fillId="0" borderId="47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178" fontId="21" fillId="0" borderId="11" xfId="0" applyNumberFormat="1" applyFont="1" applyFill="1" applyBorder="1" applyAlignment="1">
      <alignment vertical="center"/>
    </xf>
    <xf numFmtId="178" fontId="21" fillId="0" borderId="12" xfId="0" applyNumberFormat="1" applyFont="1" applyFill="1" applyBorder="1" applyAlignment="1">
      <alignment vertical="center"/>
    </xf>
    <xf numFmtId="178" fontId="21" fillId="0" borderId="14" xfId="0" applyNumberFormat="1" applyFont="1" applyFill="1" applyBorder="1" applyAlignment="1">
      <alignment vertical="center"/>
    </xf>
    <xf numFmtId="178" fontId="21" fillId="0" borderId="15" xfId="0" applyNumberFormat="1" applyFont="1" applyFill="1" applyBorder="1" applyAlignment="1">
      <alignment vertical="center"/>
    </xf>
    <xf numFmtId="178" fontId="21" fillId="0" borderId="88" xfId="0" applyNumberFormat="1" applyFont="1" applyFill="1" applyBorder="1" applyAlignment="1">
      <alignment vertical="center"/>
    </xf>
    <xf numFmtId="178" fontId="21" fillId="0" borderId="89" xfId="0" applyNumberFormat="1" applyFont="1" applyFill="1" applyBorder="1" applyAlignment="1">
      <alignment vertical="center"/>
    </xf>
    <xf numFmtId="3" fontId="0" fillId="0" borderId="0" xfId="0" applyNumberFormat="1" applyFont="1" applyAlignment="1">
      <alignment vertical="center"/>
    </xf>
    <xf numFmtId="3" fontId="21" fillId="0" borderId="110" xfId="46" applyNumberFormat="1" applyFont="1" applyFill="1" applyBorder="1" applyAlignment="1">
      <alignment vertical="center"/>
    </xf>
    <xf numFmtId="3" fontId="21" fillId="0" borderId="112" xfId="46" applyNumberFormat="1" applyFont="1" applyFill="1" applyBorder="1" applyAlignment="1">
      <alignment vertical="center"/>
    </xf>
    <xf numFmtId="3" fontId="21" fillId="0" borderId="110" xfId="46" applyNumberFormat="1" applyFont="1" applyFill="1" applyBorder="1" applyAlignment="1">
      <alignment horizontal="center" vertical="center"/>
    </xf>
    <xf numFmtId="3" fontId="21" fillId="0" borderId="112" xfId="46" applyNumberFormat="1" applyFont="1" applyFill="1" applyBorder="1" applyAlignment="1">
      <alignment horizontal="center" vertical="center"/>
    </xf>
    <xf numFmtId="0" fontId="21" fillId="24" borderId="26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/>
    </xf>
    <xf numFmtId="3" fontId="21" fillId="0" borderId="11" xfId="33" applyNumberFormat="1" applyFont="1" applyFill="1" applyBorder="1" applyAlignment="1">
      <alignment vertical="center"/>
    </xf>
    <xf numFmtId="3" fontId="21" fillId="0" borderId="37" xfId="0" applyNumberFormat="1" applyFont="1" applyFill="1" applyBorder="1" applyAlignment="1">
      <alignment vertical="center"/>
    </xf>
    <xf numFmtId="3" fontId="21" fillId="0" borderId="26" xfId="0" applyNumberFormat="1" applyFont="1" applyFill="1" applyBorder="1" applyAlignment="1">
      <alignment vertical="center"/>
    </xf>
    <xf numFmtId="3" fontId="21" fillId="0" borderId="46" xfId="0" applyNumberFormat="1" applyFont="1" applyFill="1" applyBorder="1" applyAlignment="1">
      <alignment vertical="center"/>
    </xf>
    <xf numFmtId="180" fontId="21" fillId="0" borderId="11" xfId="0" applyNumberFormat="1" applyFont="1" applyFill="1" applyBorder="1" applyAlignment="1">
      <alignment vertical="center"/>
    </xf>
    <xf numFmtId="180" fontId="21" fillId="0" borderId="12" xfId="0" applyNumberFormat="1" applyFont="1" applyFill="1" applyBorder="1" applyAlignment="1">
      <alignment vertical="center"/>
    </xf>
    <xf numFmtId="180" fontId="21" fillId="0" borderId="14" xfId="0" applyNumberFormat="1" applyFont="1" applyFill="1" applyBorder="1" applyAlignment="1">
      <alignment vertical="center"/>
    </xf>
    <xf numFmtId="180" fontId="21" fillId="0" borderId="15" xfId="0" applyNumberFormat="1" applyFont="1" applyFill="1" applyBorder="1" applyAlignment="1">
      <alignment vertical="center"/>
    </xf>
    <xf numFmtId="178" fontId="21" fillId="0" borderId="87" xfId="0" applyNumberFormat="1" applyFont="1" applyFill="1" applyBorder="1" applyAlignment="1">
      <alignment vertical="center"/>
    </xf>
    <xf numFmtId="57" fontId="21" fillId="0" borderId="55" xfId="0" applyNumberFormat="1" applyFont="1" applyFill="1" applyBorder="1" applyAlignment="1">
      <alignment horizontal="center" vertical="center"/>
    </xf>
    <xf numFmtId="0" fontId="21" fillId="0" borderId="91" xfId="0" applyFont="1" applyFill="1" applyBorder="1" applyAlignment="1">
      <alignment horizontal="center" vertical="center"/>
    </xf>
    <xf numFmtId="176" fontId="21" fillId="0" borderId="91" xfId="0" applyNumberFormat="1" applyFont="1" applyFill="1" applyBorder="1" applyAlignment="1">
      <alignment vertical="center"/>
    </xf>
    <xf numFmtId="176" fontId="21" fillId="0" borderId="92" xfId="0" applyNumberFormat="1" applyFont="1" applyFill="1" applyBorder="1" applyAlignment="1">
      <alignment vertical="center"/>
    </xf>
    <xf numFmtId="57" fontId="21" fillId="0" borderId="40" xfId="0" applyNumberFormat="1" applyFont="1" applyFill="1" applyBorder="1" applyAlignment="1">
      <alignment horizontal="center" vertical="center"/>
    </xf>
    <xf numFmtId="176" fontId="21" fillId="0" borderId="26" xfId="0" applyNumberFormat="1" applyFont="1" applyFill="1" applyBorder="1" applyAlignment="1">
      <alignment vertical="center"/>
    </xf>
    <xf numFmtId="176" fontId="21" fillId="0" borderId="41" xfId="0" applyNumberFormat="1" applyFont="1" applyFill="1" applyBorder="1" applyAlignment="1">
      <alignment vertical="center"/>
    </xf>
    <xf numFmtId="0" fontId="21" fillId="0" borderId="26" xfId="0" applyFont="1" applyFill="1" applyBorder="1" applyAlignment="1">
      <alignment horizontal="right" vertical="center"/>
    </xf>
    <xf numFmtId="181" fontId="21" fillId="0" borderId="46" xfId="0" applyNumberFormat="1" applyFont="1" applyFill="1" applyBorder="1" applyAlignment="1">
      <alignment vertical="center"/>
    </xf>
    <xf numFmtId="181" fontId="21" fillId="0" borderId="47" xfId="0" applyNumberFormat="1" applyFont="1" applyFill="1" applyBorder="1" applyAlignment="1">
      <alignment vertical="center"/>
    </xf>
    <xf numFmtId="3" fontId="21" fillId="0" borderId="96" xfId="46" applyNumberFormat="1" applyFont="1" applyFill="1" applyBorder="1" applyAlignment="1">
      <alignment vertical="center"/>
    </xf>
    <xf numFmtId="3" fontId="21" fillId="0" borderId="97" xfId="46" applyNumberFormat="1" applyFont="1" applyFill="1" applyBorder="1" applyAlignment="1">
      <alignment vertical="center"/>
    </xf>
    <xf numFmtId="3" fontId="21" fillId="0" borderId="118" xfId="46" applyNumberFormat="1" applyFont="1" applyFill="1" applyBorder="1" applyAlignment="1">
      <alignment vertical="center"/>
    </xf>
    <xf numFmtId="3" fontId="21" fillId="0" borderId="119" xfId="46" applyNumberFormat="1" applyFont="1" applyFill="1" applyBorder="1" applyAlignment="1">
      <alignment vertical="center"/>
    </xf>
    <xf numFmtId="3" fontId="21" fillId="0" borderId="99" xfId="46" applyNumberFormat="1" applyFont="1" applyFill="1" applyBorder="1" applyAlignment="1">
      <alignment vertical="center"/>
    </xf>
    <xf numFmtId="0" fontId="28" fillId="0" borderId="37" xfId="0" applyFont="1" applyFill="1" applyBorder="1" applyAlignment="1">
      <alignment vertical="center" wrapText="1"/>
    </xf>
    <xf numFmtId="0" fontId="21" fillId="0" borderId="41" xfId="0" applyFont="1" applyFill="1" applyBorder="1" applyAlignment="1">
      <alignment horizontal="center" vertical="center"/>
    </xf>
    <xf numFmtId="0" fontId="21" fillId="0" borderId="41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/>
    </xf>
    <xf numFmtId="3" fontId="21" fillId="0" borderId="51" xfId="0" applyNumberFormat="1" applyFont="1" applyFill="1" applyBorder="1" applyAlignment="1">
      <alignment vertical="center"/>
    </xf>
    <xf numFmtId="0" fontId="21" fillId="0" borderId="51" xfId="0" applyFont="1" applyFill="1" applyBorder="1" applyAlignment="1">
      <alignment vertical="center"/>
    </xf>
    <xf numFmtId="0" fontId="21" fillId="0" borderId="36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/>
    </xf>
    <xf numFmtId="0" fontId="21" fillId="0" borderId="37" xfId="0" applyFont="1" applyFill="1" applyBorder="1" applyAlignment="1">
      <alignment horizontal="center" vertical="center" wrapText="1"/>
    </xf>
    <xf numFmtId="3" fontId="21" fillId="0" borderId="37" xfId="45" applyNumberFormat="1" applyFont="1" applyFill="1" applyBorder="1" applyAlignment="1" applyProtection="1">
      <alignment vertical="center"/>
    </xf>
    <xf numFmtId="0" fontId="21" fillId="0" borderId="40" xfId="0" applyFont="1" applyFill="1" applyBorder="1" applyAlignment="1">
      <alignment horizontal="center" vertical="center"/>
    </xf>
    <xf numFmtId="0" fontId="21" fillId="0" borderId="50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 wrapText="1"/>
    </xf>
    <xf numFmtId="179" fontId="21" fillId="0" borderId="11" xfId="0" applyNumberFormat="1" applyFont="1" applyFill="1" applyBorder="1" applyAlignment="1">
      <alignment horizontal="center" vertical="center"/>
    </xf>
    <xf numFmtId="179" fontId="21" fillId="0" borderId="14" xfId="0" applyNumberFormat="1" applyFont="1" applyFill="1" applyBorder="1" applyAlignment="1">
      <alignment horizontal="center" vertical="center"/>
    </xf>
    <xf numFmtId="178" fontId="21" fillId="0" borderId="10" xfId="0" applyNumberFormat="1" applyFont="1" applyFill="1" applyBorder="1" applyAlignment="1">
      <alignment vertical="center"/>
    </xf>
    <xf numFmtId="178" fontId="21" fillId="0" borderId="13" xfId="0" applyNumberFormat="1" applyFont="1" applyFill="1" applyBorder="1" applyAlignment="1">
      <alignment vertical="center"/>
    </xf>
    <xf numFmtId="178" fontId="21" fillId="0" borderId="14" xfId="0" applyNumberFormat="1" applyFont="1" applyFill="1" applyBorder="1" applyAlignment="1">
      <alignment horizontal="right" vertical="center"/>
    </xf>
    <xf numFmtId="3" fontId="21" fillId="0" borderId="106" xfId="46" applyNumberFormat="1" applyFont="1" applyFill="1" applyBorder="1" applyAlignment="1">
      <alignment vertical="center" wrapText="1"/>
    </xf>
    <xf numFmtId="3" fontId="21" fillId="0" borderId="106" xfId="46" applyNumberFormat="1" applyFont="1" applyFill="1" applyBorder="1" applyAlignment="1">
      <alignment vertical="center"/>
    </xf>
    <xf numFmtId="3" fontId="21" fillId="0" borderId="95" xfId="46" applyNumberFormat="1" applyFont="1" applyFill="1" applyBorder="1" applyAlignment="1">
      <alignment vertical="center"/>
    </xf>
    <xf numFmtId="3" fontId="21" fillId="0" borderId="110" xfId="46" applyNumberFormat="1" applyFont="1" applyFill="1" applyBorder="1" applyAlignment="1">
      <alignment vertical="center" wrapText="1"/>
    </xf>
    <xf numFmtId="3" fontId="21" fillId="0" borderId="105" xfId="46" applyNumberFormat="1" applyFont="1" applyFill="1" applyBorder="1" applyAlignment="1">
      <alignment vertical="center"/>
    </xf>
    <xf numFmtId="3" fontId="21" fillId="0" borderId="105" xfId="46" applyNumberFormat="1" applyFont="1" applyFill="1" applyBorder="1" applyAlignment="1">
      <alignment vertical="center" wrapText="1"/>
    </xf>
    <xf numFmtId="3" fontId="21" fillId="0" borderId="100" xfId="46" applyNumberFormat="1" applyFont="1" applyFill="1" applyBorder="1" applyAlignment="1">
      <alignment vertical="center"/>
    </xf>
    <xf numFmtId="3" fontId="21" fillId="0" borderId="110" xfId="46" quotePrefix="1" applyNumberFormat="1" applyFont="1" applyFill="1" applyBorder="1" applyAlignment="1">
      <alignment vertical="center"/>
    </xf>
    <xf numFmtId="3" fontId="21" fillId="0" borderId="112" xfId="46" applyNumberFormat="1" applyFont="1" applyFill="1" applyBorder="1" applyAlignment="1">
      <alignment vertical="center" wrapText="1"/>
    </xf>
    <xf numFmtId="3" fontId="21" fillId="0" borderId="113" xfId="46" applyNumberFormat="1" applyFont="1" applyFill="1" applyBorder="1" applyAlignment="1">
      <alignment vertical="center"/>
    </xf>
    <xf numFmtId="3" fontId="21" fillId="0" borderId="113" xfId="46" applyNumberFormat="1" applyFont="1" applyFill="1" applyBorder="1" applyAlignment="1">
      <alignment vertical="center" wrapText="1"/>
    </xf>
    <xf numFmtId="178" fontId="21" fillId="0" borderId="85" xfId="0" applyNumberFormat="1" applyFont="1" applyFill="1" applyBorder="1" applyAlignment="1">
      <alignment vertical="center"/>
    </xf>
    <xf numFmtId="178" fontId="21" fillId="0" borderId="86" xfId="0" applyNumberFormat="1" applyFont="1" applyFill="1" applyBorder="1" applyAlignment="1">
      <alignment vertical="center"/>
    </xf>
    <xf numFmtId="178" fontId="21" fillId="0" borderId="44" xfId="0" applyNumberFormat="1" applyFont="1" applyFill="1" applyBorder="1" applyAlignment="1">
      <alignment vertical="center"/>
    </xf>
    <xf numFmtId="179" fontId="21" fillId="0" borderId="127" xfId="0" applyNumberFormat="1" applyFont="1" applyFill="1" applyBorder="1" applyAlignment="1">
      <alignment horizontal="center" vertical="center" shrinkToFit="1"/>
    </xf>
    <xf numFmtId="0" fontId="21" fillId="24" borderId="129" xfId="0" applyFont="1" applyFill="1" applyBorder="1" applyAlignment="1">
      <alignment horizontal="center" vertical="center" wrapText="1"/>
    </xf>
    <xf numFmtId="3" fontId="21" fillId="0" borderId="87" xfId="33" applyNumberFormat="1" applyFont="1" applyFill="1" applyBorder="1" applyAlignment="1">
      <alignment vertical="center"/>
    </xf>
    <xf numFmtId="38" fontId="21" fillId="0" borderId="88" xfId="45" applyNumberFormat="1" applyFont="1" applyFill="1" applyBorder="1" applyAlignment="1" applyProtection="1">
      <alignment vertical="center"/>
    </xf>
    <xf numFmtId="49" fontId="21" fillId="0" borderId="88" xfId="0" applyNumberFormat="1" applyFont="1" applyFill="1" applyBorder="1" applyAlignment="1">
      <alignment horizontal="center" vertical="center"/>
    </xf>
    <xf numFmtId="38" fontId="21" fillId="0" borderId="131" xfId="45" applyNumberFormat="1" applyFont="1" applyFill="1" applyBorder="1" applyAlignment="1" applyProtection="1">
      <alignment vertical="center"/>
    </xf>
    <xf numFmtId="3" fontId="29" fillId="0" borderId="10" xfId="0" applyNumberFormat="1" applyFont="1" applyFill="1" applyBorder="1" applyAlignment="1">
      <alignment vertical="center" shrinkToFit="1"/>
    </xf>
    <xf numFmtId="3" fontId="29" fillId="0" borderId="11" xfId="0" applyNumberFormat="1" applyFont="1" applyFill="1" applyBorder="1" applyAlignment="1">
      <alignment vertical="center" shrinkToFit="1"/>
    </xf>
    <xf numFmtId="3" fontId="29" fillId="0" borderId="13" xfId="0" applyNumberFormat="1" applyFont="1" applyFill="1" applyBorder="1" applyAlignment="1">
      <alignment vertical="center" shrinkToFit="1"/>
    </xf>
    <xf numFmtId="3" fontId="29" fillId="0" borderId="14" xfId="0" applyNumberFormat="1" applyFont="1" applyFill="1" applyBorder="1" applyAlignment="1">
      <alignment vertical="center" shrinkToFit="1"/>
    </xf>
    <xf numFmtId="3" fontId="29" fillId="0" borderId="132" xfId="0" applyNumberFormat="1" applyFont="1" applyFill="1" applyBorder="1" applyAlignment="1">
      <alignment vertical="center" shrinkToFit="1"/>
    </xf>
    <xf numFmtId="3" fontId="29" fillId="0" borderId="127" xfId="0" applyNumberFormat="1" applyFont="1" applyFill="1" applyBorder="1" applyAlignment="1">
      <alignment vertical="center" shrinkToFit="1"/>
    </xf>
    <xf numFmtId="0" fontId="25" fillId="0" borderId="38" xfId="0" applyFont="1" applyFill="1" applyBorder="1" applyAlignment="1">
      <alignment horizontal="center" vertical="center" wrapText="1"/>
    </xf>
    <xf numFmtId="0" fontId="21" fillId="0" borderId="53" xfId="0" applyFont="1" applyFill="1" applyBorder="1" applyAlignment="1">
      <alignment horizontal="center" vertical="center" wrapText="1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176" fontId="21" fillId="0" borderId="0" xfId="42" applyFont="1" applyFill="1" applyAlignment="1">
      <alignment horizontal="right" vertical="center"/>
    </xf>
    <xf numFmtId="0" fontId="30" fillId="0" borderId="0" xfId="47" applyFont="1">
      <alignment vertical="center"/>
    </xf>
    <xf numFmtId="0" fontId="30" fillId="0" borderId="143" xfId="47" applyFont="1" applyBorder="1" applyAlignment="1">
      <alignment horizontal="center" vertical="center"/>
    </xf>
    <xf numFmtId="0" fontId="30" fillId="0" borderId="14" xfId="47" applyFont="1" applyBorder="1" applyAlignment="1">
      <alignment horizontal="center" vertical="center" wrapText="1"/>
    </xf>
    <xf numFmtId="0" fontId="30" fillId="0" borderId="140" xfId="47" applyFont="1" applyBorder="1" applyAlignment="1">
      <alignment horizontal="center" vertical="center"/>
    </xf>
    <xf numFmtId="0" fontId="30" fillId="0" borderId="14" xfId="47" applyFont="1" applyBorder="1" applyAlignment="1">
      <alignment horizontal="center" vertical="center"/>
    </xf>
    <xf numFmtId="0" fontId="30" fillId="0" borderId="123" xfId="47" applyFont="1" applyBorder="1" applyAlignment="1">
      <alignment horizontal="center" vertical="center"/>
    </xf>
    <xf numFmtId="0" fontId="21" fillId="0" borderId="13" xfId="47" applyFont="1" applyBorder="1" applyAlignment="1">
      <alignment horizontal="center" vertical="center"/>
    </xf>
    <xf numFmtId="0" fontId="21" fillId="0" borderId="14" xfId="47" applyFont="1" applyBorder="1" applyAlignment="1">
      <alignment horizontal="center" vertical="center"/>
    </xf>
    <xf numFmtId="0" fontId="30" fillId="0" borderId="15" xfId="47" applyFont="1" applyBorder="1" applyAlignment="1">
      <alignment horizontal="center" vertical="center"/>
    </xf>
    <xf numFmtId="0" fontId="21" fillId="0" borderId="140" xfId="47" applyFont="1" applyBorder="1" applyAlignment="1">
      <alignment horizontal="center" vertical="center"/>
    </xf>
    <xf numFmtId="0" fontId="30" fillId="0" borderId="146" xfId="47" applyFont="1" applyBorder="1" applyAlignment="1">
      <alignment horizontal="center" vertical="center"/>
    </xf>
    <xf numFmtId="0" fontId="30" fillId="0" borderId="127" xfId="47" applyFont="1" applyBorder="1" applyAlignment="1">
      <alignment horizontal="center" vertical="center"/>
    </xf>
    <xf numFmtId="0" fontId="30" fillId="0" borderId="124" xfId="47" applyFont="1" applyBorder="1" applyAlignment="1">
      <alignment horizontal="center" vertical="center"/>
    </xf>
    <xf numFmtId="0" fontId="30" fillId="0" borderId="132" xfId="47" applyFont="1" applyBorder="1" applyAlignment="1">
      <alignment horizontal="center" vertical="center"/>
    </xf>
    <xf numFmtId="0" fontId="30" fillId="0" borderId="147" xfId="47" applyFont="1" applyBorder="1" applyAlignment="1">
      <alignment horizontal="center" vertical="center"/>
    </xf>
    <xf numFmtId="0" fontId="30" fillId="0" borderId="85" xfId="47" applyFont="1" applyBorder="1" applyAlignment="1">
      <alignment horizontal="center" vertical="center"/>
    </xf>
    <xf numFmtId="38" fontId="30" fillId="0" borderId="148" xfId="48" applyFont="1" applyBorder="1">
      <alignment vertical="center"/>
    </xf>
    <xf numFmtId="38" fontId="30" fillId="0" borderId="11" xfId="48" applyFont="1" applyBorder="1">
      <alignment vertical="center"/>
    </xf>
    <xf numFmtId="0" fontId="30" fillId="0" borderId="11" xfId="47" applyFont="1" applyBorder="1">
      <alignment vertical="center"/>
    </xf>
    <xf numFmtId="0" fontId="30" fillId="0" borderId="122" xfId="47" applyFont="1" applyBorder="1">
      <alignment vertical="center"/>
    </xf>
    <xf numFmtId="38" fontId="30" fillId="0" borderId="10" xfId="48" applyFont="1" applyBorder="1">
      <alignment vertical="center"/>
    </xf>
    <xf numFmtId="0" fontId="30" fillId="0" borderId="12" xfId="47" applyFont="1" applyBorder="1">
      <alignment vertical="center"/>
    </xf>
    <xf numFmtId="0" fontId="30" fillId="0" borderId="86" xfId="47" applyFont="1" applyBorder="1" applyAlignment="1">
      <alignment horizontal="center" vertical="center"/>
    </xf>
    <xf numFmtId="38" fontId="30" fillId="0" borderId="140" xfId="48" applyFont="1" applyBorder="1">
      <alignment vertical="center"/>
    </xf>
    <xf numFmtId="38" fontId="30" fillId="0" borderId="14" xfId="48" applyFont="1" applyBorder="1">
      <alignment vertical="center"/>
    </xf>
    <xf numFmtId="0" fontId="30" fillId="0" borderId="14" xfId="47" applyFont="1" applyBorder="1">
      <alignment vertical="center"/>
    </xf>
    <xf numFmtId="0" fontId="30" fillId="0" borderId="123" xfId="47" applyFont="1" applyBorder="1">
      <alignment vertical="center"/>
    </xf>
    <xf numFmtId="38" fontId="30" fillId="0" borderId="13" xfId="48" applyFont="1" applyBorder="1">
      <alignment vertical="center"/>
    </xf>
    <xf numFmtId="0" fontId="30" fillId="0" borderId="15" xfId="47" applyFont="1" applyBorder="1">
      <alignment vertical="center"/>
    </xf>
    <xf numFmtId="0" fontId="30" fillId="0" borderId="86" xfId="47" applyFont="1" applyBorder="1" applyAlignment="1">
      <alignment horizontal="center" vertical="center" wrapText="1"/>
    </xf>
    <xf numFmtId="0" fontId="30" fillId="0" borderId="149" xfId="47" applyFont="1" applyBorder="1" applyAlignment="1">
      <alignment horizontal="center" vertical="center"/>
    </xf>
    <xf numFmtId="38" fontId="30" fillId="0" borderId="146" xfId="48" applyFont="1" applyBorder="1">
      <alignment vertical="center"/>
    </xf>
    <xf numFmtId="38" fontId="30" fillId="0" borderId="127" xfId="48" applyFont="1" applyBorder="1">
      <alignment vertical="center"/>
    </xf>
    <xf numFmtId="0" fontId="30" fillId="0" borderId="127" xfId="47" applyFont="1" applyBorder="1">
      <alignment vertical="center"/>
    </xf>
    <xf numFmtId="0" fontId="30" fillId="0" borderId="124" xfId="47" applyFont="1" applyBorder="1">
      <alignment vertical="center"/>
    </xf>
    <xf numFmtId="38" fontId="30" fillId="0" borderId="132" xfId="48" applyFont="1" applyBorder="1">
      <alignment vertical="center"/>
    </xf>
    <xf numFmtId="0" fontId="30" fillId="0" borderId="147" xfId="47" applyFont="1" applyBorder="1">
      <alignment vertical="center"/>
    </xf>
    <xf numFmtId="0" fontId="30" fillId="0" borderId="85" xfId="47" applyFont="1" applyBorder="1" applyAlignment="1">
      <alignment horizontal="center" vertical="center" wrapText="1"/>
    </xf>
    <xf numFmtId="38" fontId="30" fillId="0" borderId="148" xfId="48" applyFont="1" applyBorder="1" applyAlignment="1">
      <alignment horizontal="center" vertical="center"/>
    </xf>
    <xf numFmtId="38" fontId="30" fillId="0" borderId="11" xfId="48" applyFont="1" applyBorder="1" applyAlignment="1">
      <alignment horizontal="center" vertical="center"/>
    </xf>
    <xf numFmtId="0" fontId="30" fillId="0" borderId="12" xfId="47" applyFont="1" applyBorder="1" applyAlignment="1">
      <alignment horizontal="center" vertical="center"/>
    </xf>
    <xf numFmtId="38" fontId="30" fillId="0" borderId="140" xfId="48" applyFont="1" applyBorder="1" applyAlignment="1">
      <alignment horizontal="center" vertical="center"/>
    </xf>
    <xf numFmtId="38" fontId="30" fillId="0" borderId="14" xfId="48" applyFont="1" applyBorder="1" applyAlignment="1">
      <alignment horizontal="center" vertical="center"/>
    </xf>
    <xf numFmtId="0" fontId="30" fillId="0" borderId="149" xfId="47" applyFont="1" applyBorder="1" applyAlignment="1">
      <alignment horizontal="center" vertical="center" wrapText="1"/>
    </xf>
    <xf numFmtId="38" fontId="30" fillId="0" borderId="146" xfId="48" applyFont="1" applyBorder="1" applyAlignment="1">
      <alignment horizontal="center" vertical="center"/>
    </xf>
    <xf numFmtId="38" fontId="30" fillId="0" borderId="127" xfId="48" applyFont="1" applyBorder="1" applyAlignment="1">
      <alignment horizontal="center" vertical="center"/>
    </xf>
    <xf numFmtId="0" fontId="30" fillId="0" borderId="44" xfId="47" applyFont="1" applyBorder="1" applyAlignment="1">
      <alignment horizontal="center" vertical="center"/>
    </xf>
    <xf numFmtId="38" fontId="30" fillId="0" borderId="150" xfId="48" applyFont="1" applyBorder="1">
      <alignment vertical="center"/>
    </xf>
    <xf numFmtId="38" fontId="30" fillId="0" borderId="88" xfId="48" applyFont="1" applyBorder="1">
      <alignment vertical="center"/>
    </xf>
    <xf numFmtId="0" fontId="30" fillId="0" borderId="88" xfId="47" applyFont="1" applyBorder="1">
      <alignment vertical="center"/>
    </xf>
    <xf numFmtId="0" fontId="30" fillId="0" borderId="125" xfId="47" applyFont="1" applyBorder="1">
      <alignment vertical="center"/>
    </xf>
    <xf numFmtId="38" fontId="30" fillId="0" borderId="87" xfId="48" applyFont="1" applyBorder="1">
      <alignment vertical="center"/>
    </xf>
    <xf numFmtId="0" fontId="30" fillId="0" borderId="89" xfId="47" applyFont="1" applyBorder="1">
      <alignment vertical="center"/>
    </xf>
    <xf numFmtId="0" fontId="21" fillId="24" borderId="78" xfId="0" applyFont="1" applyFill="1" applyBorder="1" applyAlignment="1">
      <alignment horizontal="center" vertical="center"/>
    </xf>
    <xf numFmtId="0" fontId="21" fillId="24" borderId="90" xfId="0" applyFont="1" applyFill="1" applyBorder="1" applyAlignment="1">
      <alignment horizontal="center" vertical="center"/>
    </xf>
    <xf numFmtId="0" fontId="21" fillId="24" borderId="76" xfId="0" applyFont="1" applyFill="1" applyBorder="1" applyAlignment="1">
      <alignment horizontal="center" vertical="center"/>
    </xf>
    <xf numFmtId="0" fontId="21" fillId="24" borderId="74" xfId="0" applyFont="1" applyFill="1" applyBorder="1" applyAlignment="1">
      <alignment horizontal="center" vertical="center"/>
    </xf>
    <xf numFmtId="0" fontId="21" fillId="24" borderId="81" xfId="0" applyFont="1" applyFill="1" applyBorder="1" applyAlignment="1">
      <alignment horizontal="center" vertical="center"/>
    </xf>
    <xf numFmtId="0" fontId="21" fillId="24" borderId="148" xfId="0" applyFont="1" applyFill="1" applyBorder="1" applyAlignment="1">
      <alignment horizontal="center" vertical="center"/>
    </xf>
    <xf numFmtId="176" fontId="21" fillId="0" borderId="71" xfId="42" applyFont="1" applyFill="1" applyBorder="1">
      <alignment vertical="center"/>
    </xf>
    <xf numFmtId="178" fontId="21" fillId="0" borderId="71" xfId="0" applyNumberFormat="1" applyFont="1" applyFill="1" applyBorder="1" applyAlignment="1">
      <alignment vertical="center"/>
    </xf>
    <xf numFmtId="178" fontId="21" fillId="0" borderId="71" xfId="0" applyNumberFormat="1" applyFont="1" applyFill="1" applyBorder="1" applyAlignment="1">
      <alignment vertical="center" shrinkToFit="1"/>
    </xf>
    <xf numFmtId="178" fontId="21" fillId="0" borderId="147" xfId="0" applyNumberFormat="1" applyFont="1" applyFill="1" applyBorder="1" applyAlignment="1">
      <alignment vertical="center"/>
    </xf>
    <xf numFmtId="178" fontId="21" fillId="0" borderId="89" xfId="0" applyNumberFormat="1" applyFont="1" applyFill="1" applyBorder="1" applyAlignment="1">
      <alignment vertical="center" shrinkToFit="1"/>
    </xf>
    <xf numFmtId="0" fontId="21" fillId="24" borderId="19" xfId="0" applyFont="1" applyFill="1" applyBorder="1" applyAlignment="1">
      <alignment horizontal="center" vertical="center" wrapText="1"/>
    </xf>
    <xf numFmtId="0" fontId="21" fillId="24" borderId="25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5" fillId="24" borderId="16" xfId="0" applyFont="1" applyFill="1" applyBorder="1" applyAlignment="1">
      <alignment vertical="center" wrapText="1"/>
    </xf>
    <xf numFmtId="0" fontId="25" fillId="24" borderId="22" xfId="0" applyFont="1" applyFill="1" applyBorder="1" applyAlignment="1">
      <alignment vertical="center"/>
    </xf>
    <xf numFmtId="0" fontId="25" fillId="24" borderId="29" xfId="0" applyFont="1" applyFill="1" applyBorder="1" applyAlignment="1">
      <alignment vertical="center"/>
    </xf>
    <xf numFmtId="0" fontId="21" fillId="24" borderId="17" xfId="0" applyFont="1" applyFill="1" applyBorder="1" applyAlignment="1">
      <alignment horizontal="center" vertical="center" wrapText="1"/>
    </xf>
    <xf numFmtId="0" fontId="21" fillId="24" borderId="23" xfId="0" applyFont="1" applyFill="1" applyBorder="1" applyAlignment="1">
      <alignment horizontal="center" vertical="center" wrapText="1"/>
    </xf>
    <xf numFmtId="0" fontId="21" fillId="24" borderId="30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horizontal="center" vertical="center" wrapText="1"/>
    </xf>
    <xf numFmtId="0" fontId="21" fillId="24" borderId="24" xfId="0" applyFont="1" applyFill="1" applyBorder="1" applyAlignment="1">
      <alignment horizontal="center" vertical="center" wrapText="1"/>
    </xf>
    <xf numFmtId="0" fontId="21" fillId="24" borderId="31" xfId="0" applyFont="1" applyFill="1" applyBorder="1" applyAlignment="1">
      <alignment horizontal="center" vertical="center" wrapText="1"/>
    </xf>
    <xf numFmtId="0" fontId="21" fillId="24" borderId="18" xfId="0" applyFont="1" applyFill="1" applyBorder="1" applyAlignment="1">
      <alignment vertical="center" textRotation="255"/>
    </xf>
    <xf numFmtId="0" fontId="21" fillId="24" borderId="24" xfId="0" applyFont="1" applyFill="1" applyBorder="1" applyAlignment="1">
      <alignment vertical="center" textRotation="255"/>
    </xf>
    <xf numFmtId="0" fontId="21" fillId="24" borderId="31" xfId="0" applyFont="1" applyFill="1" applyBorder="1" applyAlignment="1">
      <alignment vertical="center" textRotation="255"/>
    </xf>
    <xf numFmtId="0" fontId="21" fillId="24" borderId="32" xfId="0" applyFont="1" applyFill="1" applyBorder="1" applyAlignment="1">
      <alignment horizontal="center" vertical="center" wrapText="1"/>
    </xf>
    <xf numFmtId="0" fontId="21" fillId="24" borderId="20" xfId="0" applyFont="1" applyFill="1" applyBorder="1" applyAlignment="1">
      <alignment horizontal="center" vertical="center"/>
    </xf>
    <xf numFmtId="0" fontId="21" fillId="24" borderId="19" xfId="0" applyFont="1" applyFill="1" applyBorder="1" applyAlignment="1">
      <alignment horizontal="center" vertical="center"/>
    </xf>
    <xf numFmtId="0" fontId="21" fillId="24" borderId="18" xfId="0" applyFont="1" applyFill="1" applyBorder="1" applyAlignment="1">
      <alignment horizontal="center" vertical="center"/>
    </xf>
    <xf numFmtId="0" fontId="21" fillId="24" borderId="24" xfId="0" applyFont="1" applyFill="1" applyBorder="1" applyAlignment="1">
      <alignment horizontal="center" vertical="center"/>
    </xf>
    <xf numFmtId="0" fontId="21" fillId="24" borderId="31" xfId="0" applyFont="1" applyFill="1" applyBorder="1" applyAlignment="1">
      <alignment horizontal="center" vertical="center"/>
    </xf>
    <xf numFmtId="0" fontId="21" fillId="24" borderId="21" xfId="0" applyFont="1" applyFill="1" applyBorder="1" applyAlignment="1">
      <alignment horizontal="center" vertical="center" wrapText="1"/>
    </xf>
    <xf numFmtId="0" fontId="21" fillId="24" borderId="28" xfId="0" applyFont="1" applyFill="1" applyBorder="1" applyAlignment="1">
      <alignment horizontal="center" vertical="center" wrapText="1"/>
    </xf>
    <xf numFmtId="0" fontId="21" fillId="24" borderId="34" xfId="0" applyFont="1" applyFill="1" applyBorder="1" applyAlignment="1">
      <alignment horizontal="center" vertical="center" wrapText="1"/>
    </xf>
    <xf numFmtId="0" fontId="21" fillId="24" borderId="26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/>
    </xf>
    <xf numFmtId="0" fontId="21" fillId="24" borderId="33" xfId="0" applyFont="1" applyFill="1" applyBorder="1" applyAlignment="1">
      <alignment horizontal="center" vertical="center"/>
    </xf>
    <xf numFmtId="0" fontId="21" fillId="24" borderId="37" xfId="0" applyFont="1" applyFill="1" applyBorder="1" applyAlignment="1">
      <alignment horizontal="center" vertical="center"/>
    </xf>
    <xf numFmtId="0" fontId="25" fillId="24" borderId="60" xfId="0" applyFont="1" applyFill="1" applyBorder="1" applyAlignment="1">
      <alignment vertical="center"/>
    </xf>
    <xf numFmtId="0" fontId="21" fillId="24" borderId="128" xfId="0" applyFont="1" applyFill="1" applyBorder="1" applyAlignment="1">
      <alignment horizontal="center" vertical="center" wrapText="1"/>
    </xf>
    <xf numFmtId="0" fontId="21" fillId="24" borderId="54" xfId="0" applyFont="1" applyFill="1" applyBorder="1" applyAlignment="1">
      <alignment horizontal="center" vertical="center"/>
    </xf>
    <xf numFmtId="0" fontId="21" fillId="24" borderId="55" xfId="0" applyFont="1" applyFill="1" applyBorder="1" applyAlignment="1">
      <alignment horizontal="center" vertical="center"/>
    </xf>
    <xf numFmtId="0" fontId="21" fillId="24" borderId="58" xfId="0" applyFont="1" applyFill="1" applyBorder="1" applyAlignment="1">
      <alignment horizontal="center" vertical="center" wrapText="1"/>
    </xf>
    <xf numFmtId="0" fontId="21" fillId="24" borderId="42" xfId="0" applyFont="1" applyFill="1" applyBorder="1" applyAlignment="1">
      <alignment horizontal="center" vertical="center"/>
    </xf>
    <xf numFmtId="0" fontId="21" fillId="24" borderId="27" xfId="0" applyFont="1" applyFill="1" applyBorder="1" applyAlignment="1">
      <alignment horizontal="center" vertical="center" wrapText="1"/>
    </xf>
    <xf numFmtId="0" fontId="21" fillId="24" borderId="43" xfId="0" applyFont="1" applyFill="1" applyBorder="1" applyAlignment="1">
      <alignment horizontal="center" vertical="center"/>
    </xf>
    <xf numFmtId="0" fontId="21" fillId="24" borderId="59" xfId="0" applyFont="1" applyFill="1" applyBorder="1" applyAlignment="1">
      <alignment horizontal="center" vertical="center"/>
    </xf>
    <xf numFmtId="0" fontId="21" fillId="24" borderId="54" xfId="0" applyFont="1" applyFill="1" applyBorder="1" applyAlignment="1">
      <alignment vertical="center" textRotation="255"/>
    </xf>
    <xf numFmtId="0" fontId="21" fillId="24" borderId="56" xfId="0" applyFont="1" applyFill="1" applyBorder="1" applyAlignment="1">
      <alignment vertical="center" textRotation="255"/>
    </xf>
    <xf numFmtId="0" fontId="21" fillId="24" borderId="40" xfId="0" applyFont="1" applyFill="1" applyBorder="1" applyAlignment="1">
      <alignment horizontal="center" vertical="center"/>
    </xf>
    <xf numFmtId="0" fontId="21" fillId="24" borderId="57" xfId="0" applyFont="1" applyFill="1" applyBorder="1" applyAlignment="1">
      <alignment horizontal="center" vertical="center"/>
    </xf>
    <xf numFmtId="0" fontId="21" fillId="24" borderId="43" xfId="0" applyFont="1" applyFill="1" applyBorder="1" applyAlignment="1">
      <alignment horizontal="center" vertical="center" wrapText="1"/>
    </xf>
    <xf numFmtId="0" fontId="21" fillId="24" borderId="58" xfId="0" applyFont="1" applyFill="1" applyBorder="1" applyAlignment="1">
      <alignment horizontal="center" vertical="center"/>
    </xf>
    <xf numFmtId="0" fontId="21" fillId="24" borderId="130" xfId="0" applyFont="1" applyFill="1" applyBorder="1" applyAlignment="1">
      <alignment horizontal="center" vertical="center"/>
    </xf>
    <xf numFmtId="0" fontId="21" fillId="24" borderId="64" xfId="0" applyFont="1" applyFill="1" applyBorder="1" applyAlignment="1">
      <alignment horizontal="center" vertical="center"/>
    </xf>
    <xf numFmtId="0" fontId="21" fillId="24" borderId="66" xfId="0" applyFont="1" applyFill="1" applyBorder="1" applyAlignment="1">
      <alignment horizontal="center" vertical="center"/>
    </xf>
    <xf numFmtId="0" fontId="21" fillId="24" borderId="63" xfId="0" applyFont="1" applyFill="1" applyBorder="1" applyAlignment="1">
      <alignment vertical="center" wrapText="1"/>
    </xf>
    <xf numFmtId="0" fontId="21" fillId="24" borderId="68" xfId="0" applyFont="1" applyFill="1" applyBorder="1" applyAlignment="1">
      <alignment vertical="center" wrapText="1"/>
    </xf>
    <xf numFmtId="0" fontId="21" fillId="24" borderId="83" xfId="0" applyFont="1" applyFill="1" applyBorder="1" applyAlignment="1">
      <alignment vertical="center" wrapText="1"/>
    </xf>
    <xf numFmtId="0" fontId="21" fillId="24" borderId="65" xfId="0" applyFont="1" applyFill="1" applyBorder="1" applyAlignment="1">
      <alignment horizontal="center" vertical="center"/>
    </xf>
    <xf numFmtId="0" fontId="21" fillId="24" borderId="91" xfId="0" applyFont="1" applyFill="1" applyBorder="1" applyAlignment="1">
      <alignment horizontal="center" vertical="center"/>
    </xf>
    <xf numFmtId="0" fontId="27" fillId="24" borderId="54" xfId="0" applyFont="1" applyFill="1" applyBorder="1" applyAlignment="1">
      <alignment horizontal="center" vertical="center" wrapText="1"/>
    </xf>
    <xf numFmtId="0" fontId="21" fillId="24" borderId="92" xfId="0" applyFont="1" applyFill="1" applyBorder="1" applyAlignment="1">
      <alignment horizontal="center" vertical="center" wrapText="1"/>
    </xf>
    <xf numFmtId="176" fontId="21" fillId="24" borderId="102" xfId="46" applyFont="1" applyFill="1" applyBorder="1" applyAlignment="1">
      <alignment horizontal="center" vertical="center"/>
    </xf>
    <xf numFmtId="176" fontId="21" fillId="24" borderId="113" xfId="46" applyFont="1" applyFill="1" applyBorder="1" applyAlignment="1">
      <alignment horizontal="center" vertical="center"/>
    </xf>
    <xf numFmtId="176" fontId="21" fillId="24" borderId="104" xfId="46" applyFont="1" applyFill="1" applyBorder="1" applyAlignment="1">
      <alignment horizontal="center" vertical="center"/>
    </xf>
    <xf numFmtId="176" fontId="21" fillId="24" borderId="104" xfId="46" applyFont="1" applyFill="1" applyBorder="1" applyAlignment="1">
      <alignment horizontal="center" vertical="center" wrapText="1"/>
    </xf>
    <xf numFmtId="176" fontId="21" fillId="24" borderId="106" xfId="46" applyFont="1" applyFill="1" applyBorder="1" applyAlignment="1">
      <alignment horizontal="center" vertical="center" wrapText="1"/>
    </xf>
    <xf numFmtId="176" fontId="21" fillId="24" borderId="105" xfId="46" applyFont="1" applyFill="1" applyBorder="1" applyAlignment="1">
      <alignment horizontal="center" vertical="center" wrapText="1"/>
    </xf>
    <xf numFmtId="176" fontId="21" fillId="24" borderId="108" xfId="46" applyFont="1" applyFill="1" applyBorder="1" applyAlignment="1">
      <alignment horizontal="center" vertical="center"/>
    </xf>
    <xf numFmtId="176" fontId="21" fillId="24" borderId="109" xfId="46" applyFont="1" applyFill="1" applyBorder="1" applyAlignment="1">
      <alignment horizontal="center" vertical="center"/>
    </xf>
    <xf numFmtId="176" fontId="21" fillId="24" borderId="111" xfId="46" applyFont="1" applyFill="1" applyBorder="1" applyAlignment="1">
      <alignment horizontal="center" vertical="center"/>
    </xf>
    <xf numFmtId="176" fontId="21" fillId="24" borderId="116" xfId="46" applyFont="1" applyFill="1" applyBorder="1" applyAlignment="1">
      <alignment horizontal="center" vertical="center"/>
    </xf>
    <xf numFmtId="176" fontId="21" fillId="24" borderId="117" xfId="46" applyFont="1" applyFill="1" applyBorder="1" applyAlignment="1">
      <alignment horizontal="center" vertical="center"/>
    </xf>
    <xf numFmtId="176" fontId="21" fillId="24" borderId="114" xfId="46" applyFont="1" applyFill="1" applyBorder="1" applyAlignment="1">
      <alignment horizontal="center" vertical="center"/>
    </xf>
    <xf numFmtId="176" fontId="21" fillId="24" borderId="115" xfId="46" applyFont="1" applyFill="1" applyBorder="1" applyAlignment="1">
      <alignment horizontal="center" vertical="center"/>
    </xf>
    <xf numFmtId="176" fontId="21" fillId="24" borderId="120" xfId="46" applyFont="1" applyFill="1" applyBorder="1" applyAlignment="1">
      <alignment horizontal="center" vertical="center"/>
    </xf>
    <xf numFmtId="176" fontId="21" fillId="24" borderId="73" xfId="46" applyFont="1" applyFill="1" applyBorder="1" applyAlignment="1">
      <alignment horizontal="center" vertical="center"/>
    </xf>
    <xf numFmtId="176" fontId="21" fillId="24" borderId="121" xfId="46" applyFont="1" applyFill="1" applyBorder="1" applyAlignment="1">
      <alignment horizontal="center" vertical="center"/>
    </xf>
    <xf numFmtId="176" fontId="21" fillId="24" borderId="108" xfId="46" applyFont="1" applyFill="1" applyBorder="1" applyAlignment="1">
      <alignment horizontal="center" vertical="center" wrapText="1"/>
    </xf>
    <xf numFmtId="176" fontId="21" fillId="24" borderId="109" xfId="46" applyFont="1" applyFill="1" applyBorder="1" applyAlignment="1">
      <alignment horizontal="center" vertical="center" wrapText="1"/>
    </xf>
    <xf numFmtId="176" fontId="21" fillId="24" borderId="111" xfId="46" applyFont="1" applyFill="1" applyBorder="1" applyAlignment="1">
      <alignment horizontal="center" vertical="center" wrapText="1"/>
    </xf>
    <xf numFmtId="176" fontId="21" fillId="24" borderId="101" xfId="46" applyFont="1" applyFill="1" applyBorder="1" applyAlignment="1">
      <alignment vertical="center" wrapText="1"/>
    </xf>
    <xf numFmtId="176" fontId="21" fillId="24" borderId="103" xfId="46" applyFont="1" applyFill="1" applyBorder="1" applyAlignment="1">
      <alignment vertical="center"/>
    </xf>
    <xf numFmtId="176" fontId="21" fillId="24" borderId="107" xfId="46" applyFont="1" applyFill="1" applyBorder="1" applyAlignment="1">
      <alignment vertical="center"/>
    </xf>
    <xf numFmtId="0" fontId="30" fillId="0" borderId="133" xfId="47" applyFont="1" applyBorder="1" applyAlignment="1">
      <alignment vertical="center" wrapText="1"/>
    </xf>
    <xf numFmtId="0" fontId="30" fillId="0" borderId="137" xfId="47" applyFont="1" applyBorder="1" applyAlignment="1">
      <alignment vertical="center"/>
    </xf>
    <xf numFmtId="0" fontId="30" fillId="0" borderId="145" xfId="47" applyFont="1" applyBorder="1" applyAlignment="1">
      <alignment vertical="center"/>
    </xf>
    <xf numFmtId="0" fontId="30" fillId="0" borderId="134" xfId="47" applyFont="1" applyBorder="1" applyAlignment="1">
      <alignment horizontal="center" vertical="center"/>
    </xf>
    <xf numFmtId="0" fontId="30" fillId="0" borderId="135" xfId="47" applyFont="1" applyBorder="1" applyAlignment="1">
      <alignment horizontal="center" vertical="center"/>
    </xf>
    <xf numFmtId="0" fontId="30" fillId="0" borderId="136" xfId="47" applyFont="1" applyBorder="1" applyAlignment="1">
      <alignment horizontal="center" vertical="center"/>
    </xf>
    <xf numFmtId="0" fontId="30" fillId="0" borderId="138" xfId="47" applyFont="1" applyBorder="1" applyAlignment="1">
      <alignment horizontal="center" vertical="center" wrapText="1"/>
    </xf>
    <xf numFmtId="0" fontId="30" fillId="0" borderId="142" xfId="47" applyFont="1" applyBorder="1" applyAlignment="1">
      <alignment horizontal="center" vertical="center"/>
    </xf>
    <xf numFmtId="0" fontId="30" fillId="0" borderId="78" xfId="47" applyFont="1" applyBorder="1" applyAlignment="1">
      <alignment horizontal="center" vertical="center" wrapText="1"/>
    </xf>
    <xf numFmtId="0" fontId="30" fillId="0" borderId="143" xfId="47" applyFont="1" applyBorder="1" applyAlignment="1">
      <alignment horizontal="center" vertical="center"/>
    </xf>
    <xf numFmtId="0" fontId="30" fillId="0" borderId="139" xfId="47" applyFont="1" applyBorder="1" applyAlignment="1">
      <alignment horizontal="center" vertical="center" shrinkToFit="1"/>
    </xf>
    <xf numFmtId="0" fontId="30" fillId="0" borderId="140" xfId="47" applyFont="1" applyBorder="1" applyAlignment="1">
      <alignment horizontal="center" vertical="center" shrinkToFit="1"/>
    </xf>
    <xf numFmtId="0" fontId="30" fillId="0" borderId="141" xfId="47" applyFont="1" applyBorder="1" applyAlignment="1">
      <alignment horizontal="center" vertical="center"/>
    </xf>
    <xf numFmtId="0" fontId="30" fillId="0" borderId="144" xfId="47" applyFont="1" applyBorder="1" applyAlignment="1">
      <alignment horizontal="center" vertical="center"/>
    </xf>
    <xf numFmtId="0" fontId="30" fillId="0" borderId="141" xfId="47" applyFont="1" applyBorder="1" applyAlignment="1">
      <alignment horizontal="center" vertical="center" wrapTex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5"/>
    <cellStyle name="桁区切り 3" xfId="48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 3" xfId="47"/>
    <cellStyle name="標準_水道現況Ｈ１０" xfId="46"/>
    <cellStyle name="標準_水道現況H１９分編集中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B8FF"/>
      <rgbColor rgb="00CACACA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11"/>
  <sheetViews>
    <sheetView zoomScaleNormal="100" zoomScaleSheetLayoutView="80" workbookViewId="0">
      <pane xSplit="1" topLeftCell="C1" activePane="topRight" state="frozenSplit"/>
      <selection pane="topRight" activeCell="T9" sqref="T9"/>
    </sheetView>
  </sheetViews>
  <sheetFormatPr defaultColWidth="9.85546875" defaultRowHeight="15" customHeight="1" x14ac:dyDescent="0.15"/>
  <cols>
    <col min="1" max="1" width="16.42578125" style="1" customWidth="1"/>
    <col min="2" max="3" width="8.5703125" style="1" customWidth="1"/>
    <col min="4" max="4" width="6.42578125" style="1" customWidth="1"/>
    <col min="5" max="5" width="9.28515625" style="2" customWidth="1"/>
    <col min="6" max="6" width="10.7109375" style="2" customWidth="1"/>
    <col min="7" max="7" width="6.42578125" style="1" customWidth="1"/>
    <col min="8" max="17" width="9.28515625" style="1" customWidth="1"/>
    <col min="18" max="19" width="6.42578125" style="1" customWidth="1"/>
    <col min="20" max="20" width="35.7109375" style="1" customWidth="1"/>
    <col min="21" max="22" width="9.28515625" style="1" customWidth="1"/>
    <col min="23" max="26" width="8.5703125" style="1" customWidth="1"/>
    <col min="27" max="27" width="4.28515625" style="1" customWidth="1"/>
    <col min="28" max="16384" width="9.85546875" style="1"/>
  </cols>
  <sheetData>
    <row r="1" spans="1:21" ht="15" customHeight="1" x14ac:dyDescent="0.15">
      <c r="A1" s="237" t="s">
        <v>7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7"/>
      <c r="Q1" s="237"/>
      <c r="R1" s="237"/>
      <c r="S1" s="237"/>
      <c r="T1" s="237"/>
      <c r="U1" s="237"/>
    </row>
    <row r="2" spans="1:21" ht="15" customHeight="1" x14ac:dyDescent="0.15">
      <c r="A2" s="237"/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</row>
    <row r="3" spans="1:21" ht="15" customHeight="1" x14ac:dyDescent="0.15">
      <c r="A3" s="4" t="s">
        <v>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1:21" s="3" customFormat="1" ht="15" customHeight="1" x14ac:dyDescent="0.1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1" ht="15" customHeight="1" x14ac:dyDescent="0.15">
      <c r="A5" s="238" t="s">
        <v>178</v>
      </c>
      <c r="B5" s="241" t="s">
        <v>339</v>
      </c>
      <c r="C5" s="244" t="s">
        <v>316</v>
      </c>
      <c r="D5" s="247" t="s">
        <v>9</v>
      </c>
      <c r="E5" s="235" t="s">
        <v>117</v>
      </c>
      <c r="F5" s="235" t="s">
        <v>341</v>
      </c>
      <c r="G5" s="235" t="s">
        <v>118</v>
      </c>
      <c r="H5" s="235" t="s">
        <v>120</v>
      </c>
      <c r="I5" s="251" t="s">
        <v>340</v>
      </c>
      <c r="J5" s="251"/>
      <c r="K5" s="251"/>
      <c r="L5" s="251"/>
      <c r="M5" s="251"/>
      <c r="N5" s="251"/>
      <c r="O5" s="251"/>
      <c r="P5" s="251"/>
      <c r="Q5" s="251"/>
      <c r="R5" s="252" t="s">
        <v>10</v>
      </c>
      <c r="S5" s="252"/>
      <c r="T5" s="253" t="s">
        <v>125</v>
      </c>
      <c r="U5" s="256" t="s">
        <v>126</v>
      </c>
    </row>
    <row r="6" spans="1:21" ht="15" customHeight="1" x14ac:dyDescent="0.15">
      <c r="A6" s="239"/>
      <c r="B6" s="242"/>
      <c r="C6" s="245"/>
      <c r="D6" s="248"/>
      <c r="E6" s="236"/>
      <c r="F6" s="236"/>
      <c r="G6" s="236"/>
      <c r="H6" s="236"/>
      <c r="I6" s="259" t="s">
        <v>121</v>
      </c>
      <c r="J6" s="259"/>
      <c r="K6" s="259"/>
      <c r="L6" s="259" t="s">
        <v>122</v>
      </c>
      <c r="M6" s="259"/>
      <c r="N6" s="259"/>
      <c r="O6" s="71" t="s">
        <v>13</v>
      </c>
      <c r="P6" s="71" t="s">
        <v>123</v>
      </c>
      <c r="Q6" s="260" t="s">
        <v>14</v>
      </c>
      <c r="R6" s="262" t="s">
        <v>15</v>
      </c>
      <c r="S6" s="262"/>
      <c r="T6" s="254"/>
      <c r="U6" s="257"/>
    </row>
    <row r="7" spans="1:21" ht="15" customHeight="1" x14ac:dyDescent="0.15">
      <c r="A7" s="240"/>
      <c r="B7" s="243"/>
      <c r="C7" s="246"/>
      <c r="D7" s="249"/>
      <c r="E7" s="70" t="s">
        <v>115</v>
      </c>
      <c r="F7" s="21" t="s">
        <v>342</v>
      </c>
      <c r="G7" s="250"/>
      <c r="H7" s="70" t="s">
        <v>119</v>
      </c>
      <c r="I7" s="73" t="s">
        <v>16</v>
      </c>
      <c r="J7" s="73" t="s">
        <v>17</v>
      </c>
      <c r="K7" s="73" t="s">
        <v>18</v>
      </c>
      <c r="L7" s="73" t="s">
        <v>19</v>
      </c>
      <c r="M7" s="73" t="s">
        <v>20</v>
      </c>
      <c r="N7" s="73" t="s">
        <v>21</v>
      </c>
      <c r="O7" s="73" t="s">
        <v>22</v>
      </c>
      <c r="P7" s="73" t="s">
        <v>124</v>
      </c>
      <c r="Q7" s="261"/>
      <c r="R7" s="73" t="s">
        <v>23</v>
      </c>
      <c r="S7" s="73" t="s">
        <v>24</v>
      </c>
      <c r="T7" s="255"/>
      <c r="U7" s="258"/>
    </row>
    <row r="8" spans="1:21" ht="22.5" customHeight="1" x14ac:dyDescent="0.15">
      <c r="A8" s="5" t="s">
        <v>25</v>
      </c>
      <c r="B8" s="127" t="s">
        <v>26</v>
      </c>
      <c r="C8" s="128" t="s">
        <v>324</v>
      </c>
      <c r="D8" s="129" t="s">
        <v>263</v>
      </c>
      <c r="E8" s="130">
        <v>246511</v>
      </c>
      <c r="F8" s="97">
        <v>83501</v>
      </c>
      <c r="G8" s="128" t="s">
        <v>304</v>
      </c>
      <c r="H8" s="128" t="s">
        <v>330</v>
      </c>
      <c r="I8" s="130">
        <v>30000</v>
      </c>
      <c r="J8" s="97">
        <v>8200</v>
      </c>
      <c r="K8" s="97">
        <v>59200</v>
      </c>
      <c r="L8" s="97">
        <v>6439</v>
      </c>
      <c r="M8" s="97" t="s">
        <v>318</v>
      </c>
      <c r="N8" s="97">
        <v>2400</v>
      </c>
      <c r="O8" s="97">
        <v>906</v>
      </c>
      <c r="P8" s="97">
        <v>26661</v>
      </c>
      <c r="Q8" s="97">
        <f>SUM(I8:P8)</f>
        <v>133806</v>
      </c>
      <c r="R8" s="97"/>
      <c r="S8" s="97">
        <v>6</v>
      </c>
      <c r="T8" s="120" t="s">
        <v>436</v>
      </c>
      <c r="U8" s="166" t="s">
        <v>278</v>
      </c>
    </row>
    <row r="9" spans="1:21" ht="22.5" customHeight="1" x14ac:dyDescent="0.15">
      <c r="A9" s="6" t="s">
        <v>27</v>
      </c>
      <c r="B9" s="131" t="s">
        <v>28</v>
      </c>
      <c r="C9" s="7" t="s">
        <v>270</v>
      </c>
      <c r="D9" s="8" t="s">
        <v>261</v>
      </c>
      <c r="E9" s="98">
        <v>41500</v>
      </c>
      <c r="F9" s="98">
        <v>20200</v>
      </c>
      <c r="G9" s="7" t="s">
        <v>295</v>
      </c>
      <c r="H9" s="7" t="s">
        <v>296</v>
      </c>
      <c r="I9" s="98" t="s">
        <v>318</v>
      </c>
      <c r="J9" s="98" t="s">
        <v>318</v>
      </c>
      <c r="K9" s="98" t="s">
        <v>318</v>
      </c>
      <c r="L9" s="98" t="s">
        <v>318</v>
      </c>
      <c r="M9" s="98">
        <v>110</v>
      </c>
      <c r="N9" s="98">
        <v>9174</v>
      </c>
      <c r="O9" s="98">
        <v>117</v>
      </c>
      <c r="P9" s="98">
        <v>11756</v>
      </c>
      <c r="Q9" s="98">
        <f>SUM(I9:P9)</f>
        <v>21157</v>
      </c>
      <c r="R9" s="98">
        <v>1</v>
      </c>
      <c r="S9" s="98">
        <v>8</v>
      </c>
      <c r="T9" s="77"/>
      <c r="U9" s="121" t="s">
        <v>282</v>
      </c>
    </row>
    <row r="10" spans="1:21" ht="22.5" customHeight="1" x14ac:dyDescent="0.15">
      <c r="A10" s="6" t="s">
        <v>29</v>
      </c>
      <c r="B10" s="131" t="s">
        <v>30</v>
      </c>
      <c r="C10" s="7" t="s">
        <v>255</v>
      </c>
      <c r="D10" s="8" t="s">
        <v>261</v>
      </c>
      <c r="E10" s="98">
        <v>31870</v>
      </c>
      <c r="F10" s="98">
        <v>11515</v>
      </c>
      <c r="G10" s="7" t="s">
        <v>297</v>
      </c>
      <c r="H10" s="7" t="s">
        <v>298</v>
      </c>
      <c r="I10" s="98" t="s">
        <v>318</v>
      </c>
      <c r="J10" s="98" t="s">
        <v>318</v>
      </c>
      <c r="K10" s="98" t="s">
        <v>318</v>
      </c>
      <c r="L10" s="98">
        <v>211</v>
      </c>
      <c r="M10" s="98" t="s">
        <v>318</v>
      </c>
      <c r="N10" s="98" t="s">
        <v>318</v>
      </c>
      <c r="O10" s="98" t="s">
        <v>318</v>
      </c>
      <c r="P10" s="98">
        <v>16165</v>
      </c>
      <c r="Q10" s="98">
        <f t="shared" ref="Q10:Q36" si="0">SUM(I10:P10)</f>
        <v>16376</v>
      </c>
      <c r="R10" s="98" t="s">
        <v>318</v>
      </c>
      <c r="S10" s="98" t="s">
        <v>318</v>
      </c>
      <c r="T10" s="77"/>
      <c r="U10" s="121" t="s">
        <v>265</v>
      </c>
    </row>
    <row r="11" spans="1:21" ht="22.5" customHeight="1" x14ac:dyDescent="0.15">
      <c r="A11" s="6" t="s">
        <v>32</v>
      </c>
      <c r="B11" s="131" t="s">
        <v>33</v>
      </c>
      <c r="C11" s="7" t="s">
        <v>256</v>
      </c>
      <c r="D11" s="8" t="s">
        <v>261</v>
      </c>
      <c r="E11" s="98">
        <v>25323</v>
      </c>
      <c r="F11" s="98">
        <v>9588</v>
      </c>
      <c r="G11" s="7" t="s">
        <v>299</v>
      </c>
      <c r="H11" s="7" t="s">
        <v>35</v>
      </c>
      <c r="I11" s="98" t="s">
        <v>318</v>
      </c>
      <c r="J11" s="98" t="s">
        <v>318</v>
      </c>
      <c r="K11" s="98">
        <v>1500</v>
      </c>
      <c r="L11" s="98" t="s">
        <v>318</v>
      </c>
      <c r="M11" s="98" t="s">
        <v>318</v>
      </c>
      <c r="N11" s="98" t="s">
        <v>318</v>
      </c>
      <c r="O11" s="98">
        <v>218</v>
      </c>
      <c r="P11" s="98">
        <v>12311</v>
      </c>
      <c r="Q11" s="98">
        <f t="shared" si="0"/>
        <v>14029</v>
      </c>
      <c r="R11" s="98" t="s">
        <v>318</v>
      </c>
      <c r="S11" s="98" t="s">
        <v>318</v>
      </c>
      <c r="T11" s="77" t="s">
        <v>273</v>
      </c>
      <c r="U11" s="122" t="s">
        <v>348</v>
      </c>
    </row>
    <row r="12" spans="1:21" ht="22.5" customHeight="1" x14ac:dyDescent="0.15">
      <c r="A12" s="6" t="s">
        <v>36</v>
      </c>
      <c r="B12" s="131" t="s">
        <v>37</v>
      </c>
      <c r="C12" s="7" t="s">
        <v>4</v>
      </c>
      <c r="D12" s="7" t="s">
        <v>38</v>
      </c>
      <c r="E12" s="98">
        <v>67000</v>
      </c>
      <c r="F12" s="98">
        <v>30900</v>
      </c>
      <c r="G12" s="7" t="s">
        <v>39</v>
      </c>
      <c r="H12" s="7" t="s">
        <v>40</v>
      </c>
      <c r="I12" s="98" t="s">
        <v>318</v>
      </c>
      <c r="J12" s="98" t="s">
        <v>318</v>
      </c>
      <c r="K12" s="98" t="s">
        <v>318</v>
      </c>
      <c r="L12" s="98" t="s">
        <v>318</v>
      </c>
      <c r="M12" s="98" t="s">
        <v>318</v>
      </c>
      <c r="N12" s="98">
        <v>5770</v>
      </c>
      <c r="O12" s="98" t="s">
        <v>318</v>
      </c>
      <c r="P12" s="98">
        <v>25130</v>
      </c>
      <c r="Q12" s="98">
        <f t="shared" si="0"/>
        <v>30900</v>
      </c>
      <c r="R12" s="98" t="s">
        <v>318</v>
      </c>
      <c r="S12" s="98">
        <v>2</v>
      </c>
      <c r="T12" s="77"/>
      <c r="U12" s="121" t="s">
        <v>31</v>
      </c>
    </row>
    <row r="13" spans="1:21" ht="22.5" customHeight="1" x14ac:dyDescent="0.15">
      <c r="A13" s="6" t="s">
        <v>41</v>
      </c>
      <c r="B13" s="131" t="s">
        <v>42</v>
      </c>
      <c r="C13" s="7" t="s">
        <v>43</v>
      </c>
      <c r="D13" s="7" t="s">
        <v>34</v>
      </c>
      <c r="E13" s="98">
        <v>47800</v>
      </c>
      <c r="F13" s="98">
        <v>21000</v>
      </c>
      <c r="G13" s="7" t="s">
        <v>44</v>
      </c>
      <c r="H13" s="7" t="s">
        <v>45</v>
      </c>
      <c r="I13" s="98" t="s">
        <v>318</v>
      </c>
      <c r="J13" s="98" t="s">
        <v>318</v>
      </c>
      <c r="K13" s="98" t="s">
        <v>318</v>
      </c>
      <c r="L13" s="98" t="s">
        <v>318</v>
      </c>
      <c r="M13" s="98">
        <v>13223</v>
      </c>
      <c r="N13" s="98" t="s">
        <v>318</v>
      </c>
      <c r="O13" s="98" t="s">
        <v>318</v>
      </c>
      <c r="P13" s="98">
        <v>7777</v>
      </c>
      <c r="Q13" s="98">
        <f t="shared" si="0"/>
        <v>21000</v>
      </c>
      <c r="R13" s="98">
        <v>2</v>
      </c>
      <c r="S13" s="98" t="s">
        <v>318</v>
      </c>
      <c r="T13" s="77"/>
      <c r="U13" s="122" t="s">
        <v>349</v>
      </c>
    </row>
    <row r="14" spans="1:21" ht="22.5" customHeight="1" x14ac:dyDescent="0.15">
      <c r="A14" s="6" t="s">
        <v>46</v>
      </c>
      <c r="B14" s="131" t="s">
        <v>47</v>
      </c>
      <c r="C14" s="7" t="s">
        <v>48</v>
      </c>
      <c r="D14" s="7" t="s">
        <v>49</v>
      </c>
      <c r="E14" s="98">
        <v>20132</v>
      </c>
      <c r="F14" s="98">
        <v>8749</v>
      </c>
      <c r="G14" s="7" t="s">
        <v>300</v>
      </c>
      <c r="H14" s="7" t="s">
        <v>296</v>
      </c>
      <c r="I14" s="98" t="s">
        <v>318</v>
      </c>
      <c r="J14" s="98" t="s">
        <v>318</v>
      </c>
      <c r="K14" s="98" t="s">
        <v>318</v>
      </c>
      <c r="L14" s="98" t="s">
        <v>318</v>
      </c>
      <c r="M14" s="98">
        <v>3000</v>
      </c>
      <c r="N14" s="98"/>
      <c r="O14" s="98" t="s">
        <v>318</v>
      </c>
      <c r="P14" s="98">
        <v>9680</v>
      </c>
      <c r="Q14" s="98">
        <f t="shared" si="0"/>
        <v>12680</v>
      </c>
      <c r="R14" s="98">
        <v>2</v>
      </c>
      <c r="S14" s="98"/>
      <c r="T14" s="77"/>
      <c r="U14" s="121" t="s">
        <v>266</v>
      </c>
    </row>
    <row r="15" spans="1:21" ht="22.5" customHeight="1" x14ac:dyDescent="0.15">
      <c r="A15" s="6" t="s">
        <v>50</v>
      </c>
      <c r="B15" s="131" t="s">
        <v>51</v>
      </c>
      <c r="C15" s="7" t="s">
        <v>326</v>
      </c>
      <c r="D15" s="8" t="s">
        <v>325</v>
      </c>
      <c r="E15" s="98">
        <v>5469</v>
      </c>
      <c r="F15" s="98">
        <v>3740</v>
      </c>
      <c r="G15" s="7" t="s">
        <v>301</v>
      </c>
      <c r="H15" s="7" t="s">
        <v>331</v>
      </c>
      <c r="I15" s="98" t="s">
        <v>318</v>
      </c>
      <c r="J15" s="98" t="s">
        <v>318</v>
      </c>
      <c r="K15" s="98" t="s">
        <v>318</v>
      </c>
      <c r="L15" s="98" t="s">
        <v>318</v>
      </c>
      <c r="M15" s="98">
        <v>290</v>
      </c>
      <c r="N15" s="98" t="s">
        <v>318</v>
      </c>
      <c r="O15" s="98">
        <v>3188</v>
      </c>
      <c r="P15" s="98">
        <v>507</v>
      </c>
      <c r="Q15" s="98">
        <f t="shared" si="0"/>
        <v>3985</v>
      </c>
      <c r="R15" s="98">
        <v>1</v>
      </c>
      <c r="S15" s="98" t="s">
        <v>318</v>
      </c>
      <c r="T15" s="77"/>
      <c r="U15" s="122" t="s">
        <v>353</v>
      </c>
    </row>
    <row r="16" spans="1:21" ht="22.5" customHeight="1" x14ac:dyDescent="0.15">
      <c r="A16" s="6" t="s">
        <v>53</v>
      </c>
      <c r="B16" s="131" t="s">
        <v>54</v>
      </c>
      <c r="C16" s="7" t="s">
        <v>55</v>
      </c>
      <c r="D16" s="8" t="s">
        <v>261</v>
      </c>
      <c r="E16" s="98">
        <v>7400</v>
      </c>
      <c r="F16" s="98">
        <v>3780</v>
      </c>
      <c r="G16" s="7" t="s">
        <v>302</v>
      </c>
      <c r="H16" s="7" t="s">
        <v>56</v>
      </c>
      <c r="I16" s="98" t="s">
        <v>318</v>
      </c>
      <c r="J16" s="98" t="s">
        <v>318</v>
      </c>
      <c r="K16" s="98" t="s">
        <v>318</v>
      </c>
      <c r="L16" s="98">
        <v>1296</v>
      </c>
      <c r="M16" s="98" t="s">
        <v>318</v>
      </c>
      <c r="N16" s="98" t="s">
        <v>318</v>
      </c>
      <c r="O16" s="98">
        <v>1703</v>
      </c>
      <c r="P16" s="98">
        <v>781</v>
      </c>
      <c r="Q16" s="98">
        <f t="shared" si="0"/>
        <v>3780</v>
      </c>
      <c r="R16" s="98" t="s">
        <v>318</v>
      </c>
      <c r="S16" s="98" t="s">
        <v>318</v>
      </c>
      <c r="T16" s="77"/>
      <c r="U16" s="121" t="s">
        <v>127</v>
      </c>
    </row>
    <row r="17" spans="1:21" ht="22.5" customHeight="1" x14ac:dyDescent="0.15">
      <c r="A17" s="6" t="s">
        <v>57</v>
      </c>
      <c r="B17" s="131" t="s">
        <v>58</v>
      </c>
      <c r="C17" s="7" t="s">
        <v>257</v>
      </c>
      <c r="D17" s="8" t="s">
        <v>261</v>
      </c>
      <c r="E17" s="98">
        <v>8300</v>
      </c>
      <c r="F17" s="98">
        <v>4982</v>
      </c>
      <c r="G17" s="7" t="s">
        <v>303</v>
      </c>
      <c r="H17" s="7" t="s">
        <v>247</v>
      </c>
      <c r="I17" s="98" t="s">
        <v>318</v>
      </c>
      <c r="J17" s="98" t="s">
        <v>318</v>
      </c>
      <c r="K17" s="98">
        <v>336</v>
      </c>
      <c r="L17" s="98"/>
      <c r="M17" s="98" t="s">
        <v>318</v>
      </c>
      <c r="N17" s="98" t="s">
        <v>318</v>
      </c>
      <c r="O17" s="98">
        <v>935</v>
      </c>
      <c r="P17" s="98">
        <v>4237</v>
      </c>
      <c r="Q17" s="98">
        <f t="shared" si="0"/>
        <v>5508</v>
      </c>
      <c r="R17" s="98" t="s">
        <v>318</v>
      </c>
      <c r="S17" s="98" t="s">
        <v>318</v>
      </c>
      <c r="T17" s="77" t="s">
        <v>274</v>
      </c>
      <c r="U17" s="121" t="s">
        <v>354</v>
      </c>
    </row>
    <row r="18" spans="1:21" ht="22.5" customHeight="1" x14ac:dyDescent="0.15">
      <c r="A18" s="9" t="s">
        <v>61</v>
      </c>
      <c r="B18" s="131" t="s">
        <v>62</v>
      </c>
      <c r="C18" s="7" t="s">
        <v>327</v>
      </c>
      <c r="D18" s="7" t="s">
        <v>59</v>
      </c>
      <c r="E18" s="98">
        <v>30450</v>
      </c>
      <c r="F18" s="98">
        <v>15120</v>
      </c>
      <c r="G18" s="7" t="s">
        <v>63</v>
      </c>
      <c r="H18" s="7" t="s">
        <v>64</v>
      </c>
      <c r="I18" s="98" t="s">
        <v>318</v>
      </c>
      <c r="J18" s="98" t="s">
        <v>318</v>
      </c>
      <c r="K18" s="98">
        <v>8250</v>
      </c>
      <c r="L18" s="98" t="s">
        <v>318</v>
      </c>
      <c r="M18" s="98" t="s">
        <v>318</v>
      </c>
      <c r="N18" s="98" t="s">
        <v>318</v>
      </c>
      <c r="O18" s="98" t="s">
        <v>318</v>
      </c>
      <c r="P18" s="98">
        <v>7495</v>
      </c>
      <c r="Q18" s="98">
        <f t="shared" si="0"/>
        <v>15745</v>
      </c>
      <c r="R18" s="98" t="s">
        <v>318</v>
      </c>
      <c r="S18" s="98" t="s">
        <v>318</v>
      </c>
      <c r="T18" s="77" t="s">
        <v>65</v>
      </c>
      <c r="U18" s="121" t="s">
        <v>6</v>
      </c>
    </row>
    <row r="19" spans="1:21" ht="22.5" customHeight="1" x14ac:dyDescent="0.15">
      <c r="A19" s="9" t="s">
        <v>198</v>
      </c>
      <c r="B19" s="131" t="s">
        <v>66</v>
      </c>
      <c r="C19" s="7" t="s">
        <v>67</v>
      </c>
      <c r="D19" s="7" t="s">
        <v>38</v>
      </c>
      <c r="E19" s="98">
        <v>22450</v>
      </c>
      <c r="F19" s="98">
        <v>12810</v>
      </c>
      <c r="G19" s="7" t="s">
        <v>68</v>
      </c>
      <c r="H19" s="7" t="s">
        <v>69</v>
      </c>
      <c r="I19" s="98" t="s">
        <v>318</v>
      </c>
      <c r="J19" s="98" t="s">
        <v>318</v>
      </c>
      <c r="K19" s="98" t="s">
        <v>318</v>
      </c>
      <c r="L19" s="98" t="s">
        <v>318</v>
      </c>
      <c r="M19" s="98">
        <v>6255</v>
      </c>
      <c r="N19" s="98">
        <v>6555</v>
      </c>
      <c r="O19" s="98" t="s">
        <v>318</v>
      </c>
      <c r="P19" s="98" t="s">
        <v>318</v>
      </c>
      <c r="Q19" s="98">
        <f t="shared" si="0"/>
        <v>12810</v>
      </c>
      <c r="R19" s="98">
        <v>1</v>
      </c>
      <c r="S19" s="98">
        <v>2</v>
      </c>
      <c r="T19" s="77"/>
      <c r="U19" s="121" t="s">
        <v>5</v>
      </c>
    </row>
    <row r="20" spans="1:21" ht="22.5" customHeight="1" x14ac:dyDescent="0.15">
      <c r="A20" s="6" t="s">
        <v>70</v>
      </c>
      <c r="B20" s="131" t="s">
        <v>71</v>
      </c>
      <c r="C20" s="7" t="s">
        <v>317</v>
      </c>
      <c r="D20" s="8" t="s">
        <v>262</v>
      </c>
      <c r="E20" s="98">
        <v>35000</v>
      </c>
      <c r="F20" s="98">
        <v>16400</v>
      </c>
      <c r="G20" s="7" t="s">
        <v>304</v>
      </c>
      <c r="H20" s="7" t="s">
        <v>332</v>
      </c>
      <c r="I20" s="98" t="s">
        <v>318</v>
      </c>
      <c r="J20" s="98" t="s">
        <v>318</v>
      </c>
      <c r="K20" s="98" t="s">
        <v>318</v>
      </c>
      <c r="L20" s="98" t="s">
        <v>318</v>
      </c>
      <c r="M20" s="98">
        <v>103</v>
      </c>
      <c r="N20" s="98" t="s">
        <v>318</v>
      </c>
      <c r="O20" s="98" t="s">
        <v>318</v>
      </c>
      <c r="P20" s="98">
        <v>16950</v>
      </c>
      <c r="Q20" s="98">
        <f t="shared" si="0"/>
        <v>17053</v>
      </c>
      <c r="R20" s="98">
        <v>1</v>
      </c>
      <c r="S20" s="98" t="s">
        <v>318</v>
      </c>
      <c r="T20" s="77" t="s">
        <v>417</v>
      </c>
      <c r="U20" s="121" t="s">
        <v>265</v>
      </c>
    </row>
    <row r="21" spans="1:21" ht="22.5" customHeight="1" x14ac:dyDescent="0.15">
      <c r="A21" s="10" t="s">
        <v>72</v>
      </c>
      <c r="B21" s="131" t="s">
        <v>2</v>
      </c>
      <c r="C21" s="7" t="s">
        <v>73</v>
      </c>
      <c r="D21" s="7" t="s">
        <v>59</v>
      </c>
      <c r="E21" s="98">
        <v>8000</v>
      </c>
      <c r="F21" s="98">
        <v>3350</v>
      </c>
      <c r="G21" s="7" t="s">
        <v>44</v>
      </c>
      <c r="H21" s="7" t="s">
        <v>333</v>
      </c>
      <c r="I21" s="98" t="s">
        <v>318</v>
      </c>
      <c r="J21" s="98" t="s">
        <v>318</v>
      </c>
      <c r="K21" s="98" t="s">
        <v>318</v>
      </c>
      <c r="L21" s="98">
        <v>980</v>
      </c>
      <c r="M21" s="98" t="s">
        <v>318</v>
      </c>
      <c r="N21" s="98" t="s">
        <v>318</v>
      </c>
      <c r="O21" s="98" t="s">
        <v>318</v>
      </c>
      <c r="P21" s="98">
        <v>2370</v>
      </c>
      <c r="Q21" s="98">
        <f t="shared" si="0"/>
        <v>3350</v>
      </c>
      <c r="R21" s="98"/>
      <c r="S21" s="98" t="s">
        <v>318</v>
      </c>
      <c r="T21" s="77"/>
      <c r="U21" s="121" t="s">
        <v>5</v>
      </c>
    </row>
    <row r="22" spans="1:21" ht="22.5" customHeight="1" x14ac:dyDescent="0.15">
      <c r="A22" s="10" t="s">
        <v>74</v>
      </c>
      <c r="B22" s="131" t="s">
        <v>3</v>
      </c>
      <c r="C22" s="7" t="s">
        <v>271</v>
      </c>
      <c r="D22" s="8" t="s">
        <v>261</v>
      </c>
      <c r="E22" s="98">
        <v>8822</v>
      </c>
      <c r="F22" s="98">
        <v>5400</v>
      </c>
      <c r="G22" s="7" t="s">
        <v>303</v>
      </c>
      <c r="H22" s="7" t="s">
        <v>305</v>
      </c>
      <c r="I22" s="98" t="s">
        <v>318</v>
      </c>
      <c r="J22" s="98" t="s">
        <v>318</v>
      </c>
      <c r="K22" s="98" t="s">
        <v>318</v>
      </c>
      <c r="L22" s="98" t="s">
        <v>318</v>
      </c>
      <c r="M22" s="98">
        <v>194</v>
      </c>
      <c r="N22" s="98">
        <v>5506</v>
      </c>
      <c r="O22" s="98" t="s">
        <v>318</v>
      </c>
      <c r="P22" s="98" t="s">
        <v>318</v>
      </c>
      <c r="Q22" s="98">
        <f t="shared" si="0"/>
        <v>5700</v>
      </c>
      <c r="R22" s="98">
        <v>3</v>
      </c>
      <c r="S22" s="98">
        <v>8</v>
      </c>
      <c r="T22" s="77"/>
      <c r="U22" s="121" t="s">
        <v>127</v>
      </c>
    </row>
    <row r="23" spans="1:21" ht="22.5" customHeight="1" x14ac:dyDescent="0.15">
      <c r="A23" s="10" t="s">
        <v>252</v>
      </c>
      <c r="B23" s="131" t="s">
        <v>253</v>
      </c>
      <c r="C23" s="7"/>
      <c r="D23" s="7" t="s">
        <v>254</v>
      </c>
      <c r="E23" s="98">
        <v>5530</v>
      </c>
      <c r="F23" s="98">
        <v>2460</v>
      </c>
      <c r="G23" s="7" t="s">
        <v>306</v>
      </c>
      <c r="H23" s="7" t="s">
        <v>334</v>
      </c>
      <c r="I23" s="98" t="s">
        <v>318</v>
      </c>
      <c r="J23" s="98" t="s">
        <v>318</v>
      </c>
      <c r="K23" s="98" t="s">
        <v>318</v>
      </c>
      <c r="L23" s="98" t="s">
        <v>318</v>
      </c>
      <c r="M23" s="98">
        <v>2470</v>
      </c>
      <c r="N23" s="98" t="s">
        <v>318</v>
      </c>
      <c r="O23" s="98" t="s">
        <v>318</v>
      </c>
      <c r="P23" s="98" t="s">
        <v>318</v>
      </c>
      <c r="Q23" s="98">
        <v>2470</v>
      </c>
      <c r="R23" s="98">
        <v>3</v>
      </c>
      <c r="S23" s="98" t="s">
        <v>318</v>
      </c>
      <c r="T23" s="77"/>
      <c r="U23" s="121" t="s">
        <v>267</v>
      </c>
    </row>
    <row r="24" spans="1:21" ht="22.5" customHeight="1" x14ac:dyDescent="0.15">
      <c r="A24" s="10" t="s">
        <v>75</v>
      </c>
      <c r="B24" s="131" t="s">
        <v>76</v>
      </c>
      <c r="C24" s="7" t="s">
        <v>77</v>
      </c>
      <c r="D24" s="8" t="s">
        <v>261</v>
      </c>
      <c r="E24" s="98">
        <v>8100</v>
      </c>
      <c r="F24" s="98">
        <v>3618</v>
      </c>
      <c r="G24" s="7" t="s">
        <v>78</v>
      </c>
      <c r="H24" s="7" t="s">
        <v>79</v>
      </c>
      <c r="I24" s="98" t="s">
        <v>318</v>
      </c>
      <c r="J24" s="98" t="s">
        <v>318</v>
      </c>
      <c r="K24" s="98" t="s">
        <v>318</v>
      </c>
      <c r="L24" s="98">
        <v>1340</v>
      </c>
      <c r="M24" s="98">
        <v>1310</v>
      </c>
      <c r="N24" s="98" t="s">
        <v>318</v>
      </c>
      <c r="O24" s="98" t="s">
        <v>318</v>
      </c>
      <c r="P24" s="98">
        <v>1680</v>
      </c>
      <c r="Q24" s="98">
        <f t="shared" si="0"/>
        <v>4330</v>
      </c>
      <c r="R24" s="98">
        <v>3</v>
      </c>
      <c r="S24" s="98" t="s">
        <v>318</v>
      </c>
      <c r="T24" s="77" t="s">
        <v>418</v>
      </c>
      <c r="U24" s="122" t="s">
        <v>338</v>
      </c>
    </row>
    <row r="25" spans="1:21" ht="22.5" customHeight="1" x14ac:dyDescent="0.15">
      <c r="A25" s="10" t="s">
        <v>80</v>
      </c>
      <c r="B25" s="131" t="s">
        <v>81</v>
      </c>
      <c r="C25" s="7" t="s">
        <v>82</v>
      </c>
      <c r="D25" s="8" t="s">
        <v>83</v>
      </c>
      <c r="E25" s="98">
        <v>82530</v>
      </c>
      <c r="F25" s="98">
        <v>33600</v>
      </c>
      <c r="G25" s="7" t="s">
        <v>307</v>
      </c>
      <c r="H25" s="7" t="s">
        <v>308</v>
      </c>
      <c r="I25" s="98" t="s">
        <v>318</v>
      </c>
      <c r="J25" s="98" t="s">
        <v>318</v>
      </c>
      <c r="K25" s="98">
        <v>9049</v>
      </c>
      <c r="L25" s="98" t="s">
        <v>318</v>
      </c>
      <c r="M25" s="98" t="s">
        <v>318</v>
      </c>
      <c r="N25" s="98">
        <v>2800</v>
      </c>
      <c r="O25" s="98" t="s">
        <v>318</v>
      </c>
      <c r="P25" s="98">
        <v>28464</v>
      </c>
      <c r="Q25" s="98">
        <f t="shared" si="0"/>
        <v>40313</v>
      </c>
      <c r="R25" s="98" t="s">
        <v>318</v>
      </c>
      <c r="S25" s="98">
        <v>1</v>
      </c>
      <c r="T25" s="77" t="s">
        <v>248</v>
      </c>
      <c r="U25" s="121" t="s">
        <v>268</v>
      </c>
    </row>
    <row r="26" spans="1:21" ht="22.5" customHeight="1" x14ac:dyDescent="0.15">
      <c r="A26" s="10" t="s">
        <v>84</v>
      </c>
      <c r="B26" s="131" t="s">
        <v>85</v>
      </c>
      <c r="C26" s="7" t="s">
        <v>77</v>
      </c>
      <c r="D26" s="7" t="s">
        <v>34</v>
      </c>
      <c r="E26" s="98">
        <v>28000</v>
      </c>
      <c r="F26" s="98">
        <v>10900</v>
      </c>
      <c r="G26" s="7" t="s">
        <v>309</v>
      </c>
      <c r="H26" s="7" t="s">
        <v>335</v>
      </c>
      <c r="I26" s="98" t="s">
        <v>318</v>
      </c>
      <c r="J26" s="98">
        <v>10600</v>
      </c>
      <c r="K26" s="98" t="s">
        <v>318</v>
      </c>
      <c r="L26" s="98" t="s">
        <v>318</v>
      </c>
      <c r="M26" s="98" t="s">
        <v>318</v>
      </c>
      <c r="N26" s="98">
        <v>10900</v>
      </c>
      <c r="O26" s="98" t="s">
        <v>318</v>
      </c>
      <c r="P26" s="98" t="s">
        <v>318</v>
      </c>
      <c r="Q26" s="98">
        <f t="shared" si="0"/>
        <v>21500</v>
      </c>
      <c r="R26" s="98" t="s">
        <v>318</v>
      </c>
      <c r="S26" s="98">
        <v>5</v>
      </c>
      <c r="T26" s="77" t="s">
        <v>275</v>
      </c>
      <c r="U26" s="121" t="s">
        <v>266</v>
      </c>
    </row>
    <row r="27" spans="1:21" ht="22.5" customHeight="1" x14ac:dyDescent="0.15">
      <c r="A27" s="10" t="s">
        <v>86</v>
      </c>
      <c r="B27" s="131" t="s">
        <v>87</v>
      </c>
      <c r="C27" s="7" t="s">
        <v>258</v>
      </c>
      <c r="D27" s="8" t="s">
        <v>261</v>
      </c>
      <c r="E27" s="98">
        <v>30530</v>
      </c>
      <c r="F27" s="98">
        <v>16112</v>
      </c>
      <c r="G27" s="7" t="s">
        <v>60</v>
      </c>
      <c r="H27" s="7" t="s">
        <v>88</v>
      </c>
      <c r="I27" s="98" t="s">
        <v>318</v>
      </c>
      <c r="J27" s="98" t="s">
        <v>318</v>
      </c>
      <c r="K27" s="98">
        <v>90</v>
      </c>
      <c r="L27" s="98" t="s">
        <v>318</v>
      </c>
      <c r="M27" s="98" t="s">
        <v>318</v>
      </c>
      <c r="N27" s="98" t="s">
        <v>318</v>
      </c>
      <c r="O27" s="98" t="s">
        <v>318</v>
      </c>
      <c r="P27" s="98">
        <v>16022</v>
      </c>
      <c r="Q27" s="98">
        <f t="shared" si="0"/>
        <v>16112</v>
      </c>
      <c r="R27" s="98" t="s">
        <v>318</v>
      </c>
      <c r="S27" s="98" t="s">
        <v>318</v>
      </c>
      <c r="T27" s="77"/>
      <c r="U27" s="121" t="s">
        <v>265</v>
      </c>
    </row>
    <row r="28" spans="1:21" ht="22.5" customHeight="1" x14ac:dyDescent="0.15">
      <c r="A28" s="10" t="s">
        <v>89</v>
      </c>
      <c r="B28" s="131" t="s">
        <v>90</v>
      </c>
      <c r="C28" s="7" t="s">
        <v>91</v>
      </c>
      <c r="D28" s="8" t="s">
        <v>262</v>
      </c>
      <c r="E28" s="98">
        <v>23780</v>
      </c>
      <c r="F28" s="98">
        <v>9805</v>
      </c>
      <c r="G28" s="7" t="s">
        <v>310</v>
      </c>
      <c r="H28" s="7" t="s">
        <v>311</v>
      </c>
      <c r="I28" s="98" t="s">
        <v>318</v>
      </c>
      <c r="J28" s="98" t="s">
        <v>318</v>
      </c>
      <c r="K28" s="98" t="s">
        <v>318</v>
      </c>
      <c r="L28" s="98" t="s">
        <v>318</v>
      </c>
      <c r="M28" s="98">
        <v>777</v>
      </c>
      <c r="N28" s="98">
        <v>2119</v>
      </c>
      <c r="O28" s="98" t="s">
        <v>318</v>
      </c>
      <c r="P28" s="98">
        <v>6909</v>
      </c>
      <c r="Q28" s="98">
        <f t="shared" si="0"/>
        <v>9805</v>
      </c>
      <c r="R28" s="98">
        <v>2</v>
      </c>
      <c r="S28" s="98">
        <v>2</v>
      </c>
      <c r="T28" s="77"/>
      <c r="U28" s="121" t="s">
        <v>352</v>
      </c>
    </row>
    <row r="29" spans="1:21" ht="22.5" customHeight="1" x14ac:dyDescent="0.15">
      <c r="A29" s="10" t="s">
        <v>92</v>
      </c>
      <c r="B29" s="131" t="s">
        <v>93</v>
      </c>
      <c r="C29" s="7" t="s">
        <v>1</v>
      </c>
      <c r="D29" s="7" t="s">
        <v>52</v>
      </c>
      <c r="E29" s="98">
        <v>17300</v>
      </c>
      <c r="F29" s="98">
        <v>9500</v>
      </c>
      <c r="G29" s="7" t="s">
        <v>60</v>
      </c>
      <c r="H29" s="7" t="s">
        <v>94</v>
      </c>
      <c r="I29" s="98" t="s">
        <v>318</v>
      </c>
      <c r="J29" s="98" t="s">
        <v>318</v>
      </c>
      <c r="K29" s="98" t="s">
        <v>318</v>
      </c>
      <c r="L29" s="98" t="s">
        <v>318</v>
      </c>
      <c r="M29" s="98" t="s">
        <v>318</v>
      </c>
      <c r="N29" s="98">
        <v>336</v>
      </c>
      <c r="O29" s="98" t="s">
        <v>318</v>
      </c>
      <c r="P29" s="98">
        <v>9164</v>
      </c>
      <c r="Q29" s="98">
        <f t="shared" si="0"/>
        <v>9500</v>
      </c>
      <c r="R29" s="98" t="s">
        <v>318</v>
      </c>
      <c r="S29" s="98">
        <v>2</v>
      </c>
      <c r="T29" s="77"/>
      <c r="U29" s="121" t="s">
        <v>31</v>
      </c>
    </row>
    <row r="30" spans="1:21" ht="22.5" customHeight="1" x14ac:dyDescent="0.15">
      <c r="A30" s="10" t="s">
        <v>95</v>
      </c>
      <c r="B30" s="131" t="s">
        <v>96</v>
      </c>
      <c r="C30" s="7" t="s">
        <v>77</v>
      </c>
      <c r="D30" s="7" t="s">
        <v>97</v>
      </c>
      <c r="E30" s="98">
        <v>5800</v>
      </c>
      <c r="F30" s="98">
        <v>2800</v>
      </c>
      <c r="G30" s="7" t="s">
        <v>297</v>
      </c>
      <c r="H30" s="7" t="s">
        <v>39</v>
      </c>
      <c r="I30" s="98" t="s">
        <v>318</v>
      </c>
      <c r="J30" s="98" t="s">
        <v>318</v>
      </c>
      <c r="K30" s="98" t="s">
        <v>318</v>
      </c>
      <c r="L30" s="98">
        <v>2800</v>
      </c>
      <c r="M30" s="98" t="s">
        <v>318</v>
      </c>
      <c r="N30" s="98" t="s">
        <v>318</v>
      </c>
      <c r="O30" s="98" t="s">
        <v>318</v>
      </c>
      <c r="P30" s="98" t="s">
        <v>318</v>
      </c>
      <c r="Q30" s="98">
        <f t="shared" si="0"/>
        <v>2800</v>
      </c>
      <c r="R30" s="98" t="s">
        <v>318</v>
      </c>
      <c r="S30" s="98" t="s">
        <v>318</v>
      </c>
      <c r="T30" s="77" t="s">
        <v>276</v>
      </c>
      <c r="U30" s="121" t="s">
        <v>351</v>
      </c>
    </row>
    <row r="31" spans="1:21" ht="22.5" customHeight="1" x14ac:dyDescent="0.15">
      <c r="A31" s="10" t="s">
        <v>98</v>
      </c>
      <c r="B31" s="131" t="s">
        <v>99</v>
      </c>
      <c r="C31" s="7" t="s">
        <v>328</v>
      </c>
      <c r="D31" s="8" t="s">
        <v>261</v>
      </c>
      <c r="E31" s="98">
        <v>12900</v>
      </c>
      <c r="F31" s="98">
        <v>4800</v>
      </c>
      <c r="G31" s="7" t="s">
        <v>337</v>
      </c>
      <c r="H31" s="7" t="s">
        <v>336</v>
      </c>
      <c r="I31" s="98"/>
      <c r="J31" s="98"/>
      <c r="K31" s="98">
        <v>5270</v>
      </c>
      <c r="L31" s="98"/>
      <c r="M31" s="98">
        <v>3327</v>
      </c>
      <c r="N31" s="98"/>
      <c r="O31" s="98">
        <v>698</v>
      </c>
      <c r="P31" s="98" t="s">
        <v>318</v>
      </c>
      <c r="Q31" s="98">
        <f t="shared" si="0"/>
        <v>9295</v>
      </c>
      <c r="R31" s="98">
        <v>2</v>
      </c>
      <c r="S31" s="98"/>
      <c r="T31" s="77" t="s">
        <v>294</v>
      </c>
      <c r="U31" s="121" t="s">
        <v>350</v>
      </c>
    </row>
    <row r="32" spans="1:21" ht="22.5" customHeight="1" x14ac:dyDescent="0.15">
      <c r="A32" s="10" t="s">
        <v>100</v>
      </c>
      <c r="B32" s="131" t="s">
        <v>101</v>
      </c>
      <c r="C32" s="7" t="s">
        <v>259</v>
      </c>
      <c r="D32" s="8" t="s">
        <v>263</v>
      </c>
      <c r="E32" s="98">
        <v>7290</v>
      </c>
      <c r="F32" s="98">
        <v>3790</v>
      </c>
      <c r="G32" s="7" t="s">
        <v>312</v>
      </c>
      <c r="H32" s="7" t="s">
        <v>264</v>
      </c>
      <c r="I32" s="98"/>
      <c r="J32" s="98">
        <v>2450</v>
      </c>
      <c r="K32" s="98"/>
      <c r="L32" s="98"/>
      <c r="M32" s="98"/>
      <c r="N32" s="98">
        <v>3600</v>
      </c>
      <c r="O32" s="98">
        <v>648</v>
      </c>
      <c r="P32" s="98" t="s">
        <v>318</v>
      </c>
      <c r="Q32" s="98">
        <f t="shared" si="0"/>
        <v>6698</v>
      </c>
      <c r="R32" s="98"/>
      <c r="S32" s="98">
        <v>3</v>
      </c>
      <c r="T32" s="77" t="s">
        <v>281</v>
      </c>
      <c r="U32" s="121" t="s">
        <v>127</v>
      </c>
    </row>
    <row r="33" spans="1:21" ht="22.5" customHeight="1" x14ac:dyDescent="0.15">
      <c r="A33" s="11" t="s">
        <v>102</v>
      </c>
      <c r="B33" s="131" t="s">
        <v>103</v>
      </c>
      <c r="C33" s="7" t="s">
        <v>104</v>
      </c>
      <c r="D33" s="7" t="s">
        <v>0</v>
      </c>
      <c r="E33" s="98">
        <v>145580</v>
      </c>
      <c r="F33" s="98">
        <v>68418</v>
      </c>
      <c r="G33" s="7" t="s">
        <v>302</v>
      </c>
      <c r="H33" s="7" t="s">
        <v>314</v>
      </c>
      <c r="I33" s="98" t="s">
        <v>318</v>
      </c>
      <c r="J33" s="98" t="s">
        <v>318</v>
      </c>
      <c r="K33" s="98">
        <v>630</v>
      </c>
      <c r="L33" s="98">
        <v>2513</v>
      </c>
      <c r="M33" s="98">
        <v>3848</v>
      </c>
      <c r="N33" s="98">
        <v>14700</v>
      </c>
      <c r="O33" s="98">
        <v>1521</v>
      </c>
      <c r="P33" s="98">
        <v>96262</v>
      </c>
      <c r="Q33" s="98">
        <f t="shared" si="0"/>
        <v>119474</v>
      </c>
      <c r="R33" s="98">
        <v>2</v>
      </c>
      <c r="S33" s="98">
        <v>7</v>
      </c>
      <c r="T33" s="77" t="s">
        <v>277</v>
      </c>
      <c r="U33" s="123" t="s">
        <v>355</v>
      </c>
    </row>
    <row r="34" spans="1:21" ht="22.5" customHeight="1" x14ac:dyDescent="0.15">
      <c r="A34" s="11" t="s">
        <v>105</v>
      </c>
      <c r="B34" s="131" t="s">
        <v>106</v>
      </c>
      <c r="C34" s="7" t="s">
        <v>329</v>
      </c>
      <c r="D34" s="7" t="s">
        <v>107</v>
      </c>
      <c r="E34" s="98">
        <v>123150</v>
      </c>
      <c r="F34" s="98">
        <v>81555</v>
      </c>
      <c r="G34" s="7" t="s">
        <v>313</v>
      </c>
      <c r="H34" s="7" t="s">
        <v>279</v>
      </c>
      <c r="I34" s="98" t="s">
        <v>318</v>
      </c>
      <c r="J34" s="98" t="s">
        <v>318</v>
      </c>
      <c r="K34" s="98">
        <v>50000</v>
      </c>
      <c r="L34" s="98" t="s">
        <v>318</v>
      </c>
      <c r="M34" s="98" t="s">
        <v>318</v>
      </c>
      <c r="N34" s="98" t="s">
        <v>318</v>
      </c>
      <c r="O34" s="98">
        <v>177</v>
      </c>
      <c r="P34" s="98">
        <v>31410</v>
      </c>
      <c r="Q34" s="98">
        <f t="shared" si="0"/>
        <v>81587</v>
      </c>
      <c r="R34" s="98" t="s">
        <v>318</v>
      </c>
      <c r="S34" s="98" t="s">
        <v>318</v>
      </c>
      <c r="T34" s="77" t="s">
        <v>419</v>
      </c>
      <c r="U34" s="124" t="s">
        <v>350</v>
      </c>
    </row>
    <row r="35" spans="1:21" ht="22.5" customHeight="1" x14ac:dyDescent="0.15">
      <c r="A35" s="11" t="s">
        <v>108</v>
      </c>
      <c r="B35" s="131" t="s">
        <v>109</v>
      </c>
      <c r="C35" s="7" t="s">
        <v>272</v>
      </c>
      <c r="D35" s="8" t="s">
        <v>261</v>
      </c>
      <c r="E35" s="98">
        <v>21161</v>
      </c>
      <c r="F35" s="98">
        <v>9542</v>
      </c>
      <c r="G35" s="7" t="s">
        <v>295</v>
      </c>
      <c r="H35" s="7" t="s">
        <v>315</v>
      </c>
      <c r="I35" s="98" t="s">
        <v>318</v>
      </c>
      <c r="J35" s="98" t="s">
        <v>318</v>
      </c>
      <c r="K35" s="98" t="s">
        <v>318</v>
      </c>
      <c r="L35" s="98" t="s">
        <v>318</v>
      </c>
      <c r="M35" s="98">
        <v>1320</v>
      </c>
      <c r="N35" s="98" t="s">
        <v>318</v>
      </c>
      <c r="O35" s="98">
        <v>118</v>
      </c>
      <c r="P35" s="98">
        <v>8115</v>
      </c>
      <c r="Q35" s="98">
        <f t="shared" si="0"/>
        <v>9553</v>
      </c>
      <c r="R35" s="98">
        <v>5</v>
      </c>
      <c r="S35" s="98" t="s">
        <v>318</v>
      </c>
      <c r="T35" s="77"/>
      <c r="U35" s="124" t="s">
        <v>269</v>
      </c>
    </row>
    <row r="36" spans="1:21" ht="22.5" customHeight="1" x14ac:dyDescent="0.15">
      <c r="A36" s="19" t="s">
        <v>110</v>
      </c>
      <c r="B36" s="132" t="s">
        <v>111</v>
      </c>
      <c r="C36" s="133" t="s">
        <v>260</v>
      </c>
      <c r="D36" s="134" t="s">
        <v>261</v>
      </c>
      <c r="E36" s="125">
        <v>13750</v>
      </c>
      <c r="F36" s="125">
        <v>7395</v>
      </c>
      <c r="G36" s="133" t="s">
        <v>306</v>
      </c>
      <c r="H36" s="133" t="s">
        <v>112</v>
      </c>
      <c r="I36" s="125" t="s">
        <v>318</v>
      </c>
      <c r="J36" s="125" t="s">
        <v>318</v>
      </c>
      <c r="K36" s="125" t="s">
        <v>318</v>
      </c>
      <c r="L36" s="125" t="s">
        <v>318</v>
      </c>
      <c r="M36" s="125">
        <v>203</v>
      </c>
      <c r="N36" s="125">
        <v>6409</v>
      </c>
      <c r="O36" s="125">
        <v>783</v>
      </c>
      <c r="P36" s="125" t="s">
        <v>318</v>
      </c>
      <c r="Q36" s="98">
        <f t="shared" si="0"/>
        <v>7395</v>
      </c>
      <c r="R36" s="125">
        <v>3</v>
      </c>
      <c r="S36" s="125">
        <v>6</v>
      </c>
      <c r="T36" s="126"/>
      <c r="U36" s="167" t="s">
        <v>356</v>
      </c>
    </row>
    <row r="37" spans="1:21" ht="15" customHeight="1" x14ac:dyDescent="0.15">
      <c r="A37" s="12" t="s">
        <v>113</v>
      </c>
      <c r="B37" s="13"/>
      <c r="C37" s="14"/>
      <c r="D37" s="14"/>
      <c r="E37" s="99">
        <f>SUM(E8:E36)</f>
        <v>1131428</v>
      </c>
      <c r="F37" s="99">
        <f>SUM(F8:F36)</f>
        <v>515330</v>
      </c>
      <c r="G37" s="14"/>
      <c r="H37" s="14"/>
      <c r="I37" s="99">
        <f>SUM(I8:I36)</f>
        <v>30000</v>
      </c>
      <c r="J37" s="99">
        <f t="shared" ref="J37:S37" si="1">SUM(J8:J36)</f>
        <v>21250</v>
      </c>
      <c r="K37" s="99">
        <f t="shared" si="1"/>
        <v>134325</v>
      </c>
      <c r="L37" s="99">
        <f t="shared" si="1"/>
        <v>15579</v>
      </c>
      <c r="M37" s="99">
        <f t="shared" si="1"/>
        <v>36430</v>
      </c>
      <c r="N37" s="99">
        <f t="shared" si="1"/>
        <v>70269</v>
      </c>
      <c r="O37" s="99">
        <f t="shared" si="1"/>
        <v>11012</v>
      </c>
      <c r="P37" s="99">
        <f>SUM(P8:P36)</f>
        <v>339846</v>
      </c>
      <c r="Q37" s="99">
        <f>SUM(Q8:Q36)</f>
        <v>658711</v>
      </c>
      <c r="R37" s="99">
        <f t="shared" si="1"/>
        <v>31</v>
      </c>
      <c r="S37" s="99">
        <f t="shared" si="1"/>
        <v>52</v>
      </c>
      <c r="T37" s="15"/>
      <c r="U37" s="16"/>
    </row>
    <row r="38" spans="1:21" ht="15" customHeight="1" x14ac:dyDescent="0.15">
      <c r="A38" s="17" t="s">
        <v>114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</row>
    <row r="39" spans="1:21" ht="1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</row>
    <row r="111" spans="26:26" ht="15" customHeight="1" x14ac:dyDescent="0.15">
      <c r="Z111" s="1" ph="1"/>
    </row>
  </sheetData>
  <sheetProtection selectLockedCells="1" selectUnlockedCells="1"/>
  <mergeCells count="17">
    <mergeCell ref="R6:S6"/>
    <mergeCell ref="E5:E6"/>
    <mergeCell ref="F5:F6"/>
    <mergeCell ref="H5:H6"/>
    <mergeCell ref="A1:U2"/>
    <mergeCell ref="A5:A7"/>
    <mergeCell ref="B5:B7"/>
    <mergeCell ref="C5:C7"/>
    <mergeCell ref="D5:D7"/>
    <mergeCell ref="G5:G7"/>
    <mergeCell ref="I5:Q5"/>
    <mergeCell ref="R5:S5"/>
    <mergeCell ref="T5:T7"/>
    <mergeCell ref="U5:U7"/>
    <mergeCell ref="I6:K6"/>
    <mergeCell ref="L6:N6"/>
    <mergeCell ref="Q6:Q7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zoomScaleNormal="100" zoomScaleSheetLayoutView="8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Q20" sqref="Q20:R20"/>
    </sheetView>
  </sheetViews>
  <sheetFormatPr defaultColWidth="9.85546875" defaultRowHeight="15" customHeight="1" x14ac:dyDescent="0.15"/>
  <cols>
    <col min="1" max="1" width="16.42578125" style="1" customWidth="1"/>
    <col min="2" max="2" width="11.42578125" style="1" customWidth="1"/>
    <col min="3" max="3" width="8.5703125" style="1" customWidth="1"/>
    <col min="4" max="4" width="8.5703125" style="1" bestFit="1" customWidth="1"/>
    <col min="5" max="5" width="8.5703125" style="2" customWidth="1"/>
    <col min="6" max="6" width="7.85546875" style="2" customWidth="1"/>
    <col min="7" max="13" width="7.85546875" style="1" customWidth="1"/>
    <col min="14" max="14" width="9.28515625" style="1" customWidth="1"/>
    <col min="15" max="18" width="7.85546875" style="1" customWidth="1"/>
    <col min="19" max="19" width="8.5703125" style="1" customWidth="1"/>
    <col min="20" max="20" width="7.85546875" style="1" customWidth="1"/>
    <col min="21" max="21" width="8.5703125" style="1" customWidth="1"/>
    <col min="22" max="22" width="7.85546875" style="1" customWidth="1"/>
    <col min="23" max="23" width="9.28515625" style="1" customWidth="1"/>
    <col min="24" max="26" width="6.42578125" style="1" customWidth="1"/>
    <col min="27" max="27" width="8.5703125" style="1" customWidth="1"/>
    <col min="28" max="16384" width="9.85546875" style="1"/>
  </cols>
  <sheetData>
    <row r="1" spans="1:26" ht="15" customHeight="1" x14ac:dyDescent="0.15">
      <c r="A1" s="4" t="s">
        <v>128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" customHeight="1" x14ac:dyDescent="0.15">
      <c r="A3" s="238" t="s">
        <v>177</v>
      </c>
      <c r="B3" s="264" t="s">
        <v>129</v>
      </c>
      <c r="C3" s="265" t="s">
        <v>130</v>
      </c>
      <c r="D3" s="265"/>
      <c r="E3" s="265"/>
      <c r="F3" s="266" t="s">
        <v>131</v>
      </c>
      <c r="G3" s="266"/>
      <c r="H3" s="266"/>
      <c r="I3" s="266"/>
      <c r="J3" s="266"/>
      <c r="K3" s="266"/>
      <c r="L3" s="266"/>
      <c r="M3" s="266"/>
      <c r="N3" s="266"/>
      <c r="O3" s="265" t="s">
        <v>132</v>
      </c>
      <c r="P3" s="265"/>
      <c r="Q3" s="265"/>
      <c r="R3" s="265"/>
      <c r="S3" s="265"/>
      <c r="T3" s="265"/>
      <c r="U3" s="265"/>
      <c r="V3" s="265"/>
      <c r="W3" s="265"/>
      <c r="X3" s="272" t="s">
        <v>133</v>
      </c>
      <c r="Y3" s="272" t="s">
        <v>134</v>
      </c>
      <c r="Z3" s="273" t="s">
        <v>135</v>
      </c>
    </row>
    <row r="4" spans="1:26" ht="15" customHeight="1" x14ac:dyDescent="0.15">
      <c r="A4" s="239"/>
      <c r="B4" s="264"/>
      <c r="C4" s="262" t="s">
        <v>116</v>
      </c>
      <c r="D4" s="262"/>
      <c r="E4" s="262"/>
      <c r="F4" s="274" t="s">
        <v>11</v>
      </c>
      <c r="G4" s="274"/>
      <c r="H4" s="274"/>
      <c r="I4" s="259" t="s">
        <v>12</v>
      </c>
      <c r="J4" s="259"/>
      <c r="K4" s="259"/>
      <c r="L4" s="94" t="s">
        <v>13</v>
      </c>
      <c r="M4" s="94" t="s">
        <v>136</v>
      </c>
      <c r="N4" s="260" t="s">
        <v>14</v>
      </c>
      <c r="O4" s="275" t="s">
        <v>137</v>
      </c>
      <c r="P4" s="275"/>
      <c r="Q4" s="275"/>
      <c r="R4" s="275"/>
      <c r="S4" s="275"/>
      <c r="T4" s="275"/>
      <c r="U4" s="275"/>
      <c r="V4" s="269" t="s">
        <v>138</v>
      </c>
      <c r="W4" s="260" t="s">
        <v>14</v>
      </c>
      <c r="X4" s="272"/>
      <c r="Y4" s="272"/>
      <c r="Z4" s="273"/>
    </row>
    <row r="5" spans="1:26" ht="15" customHeight="1" x14ac:dyDescent="0.15">
      <c r="A5" s="239"/>
      <c r="B5" s="264"/>
      <c r="C5" s="277" t="s">
        <v>139</v>
      </c>
      <c r="D5" s="277"/>
      <c r="E5" s="260" t="s">
        <v>140</v>
      </c>
      <c r="F5" s="267" t="s">
        <v>152</v>
      </c>
      <c r="G5" s="269" t="s">
        <v>153</v>
      </c>
      <c r="H5" s="260" t="s">
        <v>141</v>
      </c>
      <c r="I5" s="260" t="s">
        <v>19</v>
      </c>
      <c r="J5" s="260" t="s">
        <v>150</v>
      </c>
      <c r="K5" s="260" t="s">
        <v>151</v>
      </c>
      <c r="L5" s="260" t="s">
        <v>22</v>
      </c>
      <c r="M5" s="260" t="s">
        <v>142</v>
      </c>
      <c r="N5" s="260"/>
      <c r="O5" s="271" t="s">
        <v>143</v>
      </c>
      <c r="P5" s="271"/>
      <c r="Q5" s="271"/>
      <c r="R5" s="271"/>
      <c r="S5" s="271"/>
      <c r="T5" s="269" t="s">
        <v>144</v>
      </c>
      <c r="U5" s="260" t="s">
        <v>14</v>
      </c>
      <c r="V5" s="269"/>
      <c r="W5" s="260"/>
      <c r="X5" s="272"/>
      <c r="Y5" s="272"/>
      <c r="Z5" s="273"/>
    </row>
    <row r="6" spans="1:26" ht="15" customHeight="1" x14ac:dyDescent="0.15">
      <c r="A6" s="263"/>
      <c r="B6" s="155" t="s">
        <v>186</v>
      </c>
      <c r="C6" s="278"/>
      <c r="D6" s="278"/>
      <c r="E6" s="261"/>
      <c r="F6" s="268"/>
      <c r="G6" s="270"/>
      <c r="H6" s="270"/>
      <c r="I6" s="270"/>
      <c r="J6" s="270"/>
      <c r="K6" s="270"/>
      <c r="L6" s="270"/>
      <c r="M6" s="270"/>
      <c r="N6" s="270"/>
      <c r="O6" s="95" t="s">
        <v>145</v>
      </c>
      <c r="P6" s="95" t="s">
        <v>146</v>
      </c>
      <c r="Q6" s="95" t="s">
        <v>147</v>
      </c>
      <c r="R6" s="95" t="s">
        <v>13</v>
      </c>
      <c r="S6" s="95" t="s">
        <v>14</v>
      </c>
      <c r="T6" s="276"/>
      <c r="U6" s="276"/>
      <c r="V6" s="276"/>
      <c r="W6" s="270"/>
      <c r="X6" s="20" t="s">
        <v>148</v>
      </c>
      <c r="Y6" s="20" t="s">
        <v>148</v>
      </c>
      <c r="Z6" s="23" t="s">
        <v>148</v>
      </c>
    </row>
    <row r="7" spans="1:26" ht="22.5" customHeight="1" x14ac:dyDescent="0.15">
      <c r="A7" s="22" t="s">
        <v>25</v>
      </c>
      <c r="B7" s="160">
        <v>232972</v>
      </c>
      <c r="C7" s="161">
        <v>79104</v>
      </c>
      <c r="D7" s="135">
        <v>45893</v>
      </c>
      <c r="E7" s="161">
        <v>70339</v>
      </c>
      <c r="F7" s="96">
        <v>10959</v>
      </c>
      <c r="G7" s="96">
        <v>1122</v>
      </c>
      <c r="H7" s="96">
        <v>8718</v>
      </c>
      <c r="I7" s="96">
        <v>553</v>
      </c>
      <c r="J7" s="96" t="s">
        <v>318</v>
      </c>
      <c r="K7" s="96">
        <v>141</v>
      </c>
      <c r="L7" s="96">
        <v>221</v>
      </c>
      <c r="M7" s="96">
        <v>5855</v>
      </c>
      <c r="N7" s="96">
        <v>27569</v>
      </c>
      <c r="O7" s="96" t="s">
        <v>318</v>
      </c>
      <c r="P7" s="96" t="s">
        <v>318</v>
      </c>
      <c r="Q7" s="96" t="s">
        <v>318</v>
      </c>
      <c r="R7" s="96" t="s">
        <v>318</v>
      </c>
      <c r="S7" s="96">
        <v>23380</v>
      </c>
      <c r="T7" s="96">
        <v>509</v>
      </c>
      <c r="U7" s="96">
        <v>23889</v>
      </c>
      <c r="V7" s="96">
        <v>1855</v>
      </c>
      <c r="W7" s="96">
        <v>25744</v>
      </c>
      <c r="X7" s="100">
        <v>90.817277812305775</v>
      </c>
      <c r="Y7" s="100">
        <v>92.794437538843994</v>
      </c>
      <c r="Z7" s="101">
        <v>88.919650080906152</v>
      </c>
    </row>
    <row r="8" spans="1:26" ht="22.5" customHeight="1" x14ac:dyDescent="0.15">
      <c r="A8" s="6" t="s">
        <v>27</v>
      </c>
      <c r="B8" s="162">
        <v>39681</v>
      </c>
      <c r="C8" s="163">
        <v>15927</v>
      </c>
      <c r="D8" s="136">
        <v>45894</v>
      </c>
      <c r="E8" s="163">
        <v>13541</v>
      </c>
      <c r="F8" s="78" t="s">
        <v>318</v>
      </c>
      <c r="G8" s="78" t="s">
        <v>318</v>
      </c>
      <c r="H8" s="78" t="s">
        <v>318</v>
      </c>
      <c r="I8" s="78" t="s">
        <v>318</v>
      </c>
      <c r="J8" s="78">
        <v>15</v>
      </c>
      <c r="K8" s="78">
        <v>2445</v>
      </c>
      <c r="L8" s="78">
        <v>19</v>
      </c>
      <c r="M8" s="78">
        <v>2581</v>
      </c>
      <c r="N8" s="78">
        <v>5060</v>
      </c>
      <c r="O8" s="78">
        <v>2895</v>
      </c>
      <c r="P8" s="78">
        <v>545</v>
      </c>
      <c r="Q8" s="78">
        <v>640</v>
      </c>
      <c r="R8" s="78">
        <v>330</v>
      </c>
      <c r="S8" s="78">
        <v>4410</v>
      </c>
      <c r="T8" s="78">
        <v>235</v>
      </c>
      <c r="U8" s="78">
        <v>4645</v>
      </c>
      <c r="V8" s="78">
        <v>311</v>
      </c>
      <c r="W8" s="78">
        <v>4956</v>
      </c>
      <c r="X8" s="102">
        <v>88.983050847457619</v>
      </c>
      <c r="Y8" s="102">
        <v>93.724778046811934</v>
      </c>
      <c r="Z8" s="103">
        <v>85.019149871287752</v>
      </c>
    </row>
    <row r="9" spans="1:26" ht="22.5" customHeight="1" x14ac:dyDescent="0.15">
      <c r="A9" s="6" t="s">
        <v>29</v>
      </c>
      <c r="B9" s="162">
        <v>27506</v>
      </c>
      <c r="C9" s="163">
        <v>11181</v>
      </c>
      <c r="D9" s="136">
        <v>45872</v>
      </c>
      <c r="E9" s="163">
        <v>9716</v>
      </c>
      <c r="F9" s="78" t="s">
        <v>318</v>
      </c>
      <c r="G9" s="78" t="s">
        <v>318</v>
      </c>
      <c r="H9" s="78" t="s">
        <v>318</v>
      </c>
      <c r="I9" s="78">
        <v>90</v>
      </c>
      <c r="J9" s="78" t="s">
        <v>318</v>
      </c>
      <c r="K9" s="78" t="s">
        <v>318</v>
      </c>
      <c r="L9" s="78" t="s">
        <v>318</v>
      </c>
      <c r="M9" s="78">
        <v>3466</v>
      </c>
      <c r="N9" s="78">
        <v>3556</v>
      </c>
      <c r="O9" s="78">
        <v>2029</v>
      </c>
      <c r="P9" s="78">
        <v>692</v>
      </c>
      <c r="Q9" s="78">
        <v>146</v>
      </c>
      <c r="R9" s="78">
        <v>5</v>
      </c>
      <c r="S9" s="78">
        <v>2872</v>
      </c>
      <c r="T9" s="78">
        <v>104</v>
      </c>
      <c r="U9" s="78">
        <v>2976</v>
      </c>
      <c r="V9" s="78">
        <v>580</v>
      </c>
      <c r="W9" s="78">
        <v>3556</v>
      </c>
      <c r="X9" s="102">
        <v>80.764904386951628</v>
      </c>
      <c r="Y9" s="102">
        <v>83.689538807649043</v>
      </c>
      <c r="Z9" s="103">
        <v>86.89741525802701</v>
      </c>
    </row>
    <row r="10" spans="1:26" ht="22.5" customHeight="1" x14ac:dyDescent="0.15">
      <c r="A10" s="6" t="s">
        <v>32</v>
      </c>
      <c r="B10" s="162">
        <v>21528</v>
      </c>
      <c r="C10" s="163">
        <v>8176</v>
      </c>
      <c r="D10" s="136">
        <v>45891</v>
      </c>
      <c r="E10" s="163">
        <v>7285</v>
      </c>
      <c r="F10" s="78" t="s">
        <v>318</v>
      </c>
      <c r="G10" s="78" t="s">
        <v>318</v>
      </c>
      <c r="H10" s="78" t="s">
        <v>318</v>
      </c>
      <c r="I10" s="78" t="s">
        <v>318</v>
      </c>
      <c r="J10" s="78" t="s">
        <v>318</v>
      </c>
      <c r="K10" s="78" t="s">
        <v>318</v>
      </c>
      <c r="L10" s="78">
        <v>14</v>
      </c>
      <c r="M10" s="78">
        <v>2757</v>
      </c>
      <c r="N10" s="78">
        <v>2771</v>
      </c>
      <c r="O10" s="78" t="s">
        <v>318</v>
      </c>
      <c r="P10" s="78" t="s">
        <v>318</v>
      </c>
      <c r="Q10" s="78" t="s">
        <v>318</v>
      </c>
      <c r="R10" s="78" t="s">
        <v>318</v>
      </c>
      <c r="S10" s="78">
        <v>2148</v>
      </c>
      <c r="T10" s="78">
        <v>21</v>
      </c>
      <c r="U10" s="78">
        <v>2169</v>
      </c>
      <c r="V10" s="78">
        <v>490</v>
      </c>
      <c r="W10" s="78">
        <v>2659</v>
      </c>
      <c r="X10" s="102">
        <v>80.782248965776603</v>
      </c>
      <c r="Y10" s="102">
        <v>81.572019556224134</v>
      </c>
      <c r="Z10" s="103">
        <v>89.102250489236795</v>
      </c>
    </row>
    <row r="11" spans="1:26" ht="22.5" customHeight="1" x14ac:dyDescent="0.15">
      <c r="A11" s="6" t="s">
        <v>36</v>
      </c>
      <c r="B11" s="162">
        <v>60067</v>
      </c>
      <c r="C11" s="163">
        <v>20998</v>
      </c>
      <c r="D11" s="136">
        <v>45893</v>
      </c>
      <c r="E11" s="163">
        <v>18443</v>
      </c>
      <c r="F11" s="78" t="s">
        <v>318</v>
      </c>
      <c r="G11" s="78" t="s">
        <v>318</v>
      </c>
      <c r="H11" s="78" t="s">
        <v>318</v>
      </c>
      <c r="I11" s="78" t="s">
        <v>318</v>
      </c>
      <c r="J11" s="78" t="s">
        <v>318</v>
      </c>
      <c r="K11" s="78" t="s">
        <v>318</v>
      </c>
      <c r="L11" s="78" t="s">
        <v>318</v>
      </c>
      <c r="M11" s="78">
        <v>6740</v>
      </c>
      <c r="N11" s="78">
        <v>6740</v>
      </c>
      <c r="O11" s="78">
        <v>4442</v>
      </c>
      <c r="P11" s="78">
        <v>1236</v>
      </c>
      <c r="Q11" s="78">
        <v>260</v>
      </c>
      <c r="R11" s="78">
        <v>108</v>
      </c>
      <c r="S11" s="78">
        <v>6046</v>
      </c>
      <c r="T11" s="78">
        <v>50</v>
      </c>
      <c r="U11" s="78">
        <v>6096</v>
      </c>
      <c r="V11" s="78">
        <v>654</v>
      </c>
      <c r="W11" s="78">
        <v>6750</v>
      </c>
      <c r="X11" s="102">
        <v>89.57037037037037</v>
      </c>
      <c r="Y11" s="102">
        <v>90.311111111111103</v>
      </c>
      <c r="Z11" s="103">
        <v>87.832174492808832</v>
      </c>
    </row>
    <row r="12" spans="1:26" ht="22.5" customHeight="1" x14ac:dyDescent="0.15">
      <c r="A12" s="6" t="s">
        <v>41</v>
      </c>
      <c r="B12" s="162">
        <v>47591</v>
      </c>
      <c r="C12" s="163">
        <v>18609</v>
      </c>
      <c r="D12" s="136">
        <v>45871</v>
      </c>
      <c r="E12" s="163">
        <v>15033</v>
      </c>
      <c r="F12" s="78" t="s">
        <v>318</v>
      </c>
      <c r="G12" s="78" t="s">
        <v>318</v>
      </c>
      <c r="H12" s="78" t="s">
        <v>318</v>
      </c>
      <c r="I12" s="78" t="s">
        <v>318</v>
      </c>
      <c r="J12" s="78">
        <v>3133</v>
      </c>
      <c r="K12" s="78" t="s">
        <v>318</v>
      </c>
      <c r="L12" s="78" t="s">
        <v>318</v>
      </c>
      <c r="M12" s="78">
        <v>2369</v>
      </c>
      <c r="N12" s="78">
        <v>5502</v>
      </c>
      <c r="O12" s="78" t="s">
        <v>318</v>
      </c>
      <c r="P12" s="78" t="s">
        <v>318</v>
      </c>
      <c r="Q12" s="78" t="s">
        <v>318</v>
      </c>
      <c r="R12" s="78" t="s">
        <v>318</v>
      </c>
      <c r="S12" s="78">
        <v>4675</v>
      </c>
      <c r="T12" s="78">
        <v>49</v>
      </c>
      <c r="U12" s="78">
        <v>4724</v>
      </c>
      <c r="V12" s="78">
        <v>778</v>
      </c>
      <c r="W12" s="78">
        <v>5502</v>
      </c>
      <c r="X12" s="102">
        <v>84.969102144674665</v>
      </c>
      <c r="Y12" s="102">
        <v>85.859687386404943</v>
      </c>
      <c r="Z12" s="103">
        <v>80.783491858778007</v>
      </c>
    </row>
    <row r="13" spans="1:26" ht="22.5" customHeight="1" x14ac:dyDescent="0.15">
      <c r="A13" s="6" t="s">
        <v>46</v>
      </c>
      <c r="B13" s="162">
        <v>16490</v>
      </c>
      <c r="C13" s="163">
        <v>7014</v>
      </c>
      <c r="D13" s="136">
        <v>45899</v>
      </c>
      <c r="E13" s="163">
        <v>6079</v>
      </c>
      <c r="F13" s="78" t="s">
        <v>318</v>
      </c>
      <c r="G13" s="78" t="s">
        <v>318</v>
      </c>
      <c r="H13" s="78" t="s">
        <v>318</v>
      </c>
      <c r="I13" s="78" t="s">
        <v>318</v>
      </c>
      <c r="J13" s="78">
        <v>18</v>
      </c>
      <c r="K13" s="78" t="s">
        <v>318</v>
      </c>
      <c r="L13" s="78" t="s">
        <v>318</v>
      </c>
      <c r="M13" s="78">
        <v>2207</v>
      </c>
      <c r="N13" s="78">
        <v>2225</v>
      </c>
      <c r="O13" s="78">
        <v>1249</v>
      </c>
      <c r="P13" s="78">
        <v>338</v>
      </c>
      <c r="Q13" s="78">
        <v>280</v>
      </c>
      <c r="R13" s="78">
        <v>8</v>
      </c>
      <c r="S13" s="78">
        <v>1875</v>
      </c>
      <c r="T13" s="78">
        <v>17</v>
      </c>
      <c r="U13" s="78">
        <v>1892</v>
      </c>
      <c r="V13" s="78">
        <v>333</v>
      </c>
      <c r="W13" s="78">
        <v>2225</v>
      </c>
      <c r="X13" s="102">
        <v>84.269662921348313</v>
      </c>
      <c r="Y13" s="102">
        <v>85.033707865168537</v>
      </c>
      <c r="Z13" s="103">
        <v>86.669518106643849</v>
      </c>
    </row>
    <row r="14" spans="1:26" ht="22.5" customHeight="1" x14ac:dyDescent="0.15">
      <c r="A14" s="6" t="s">
        <v>50</v>
      </c>
      <c r="B14" s="162">
        <v>4556</v>
      </c>
      <c r="C14" s="163">
        <v>2697</v>
      </c>
      <c r="D14" s="136">
        <v>45975</v>
      </c>
      <c r="E14" s="163">
        <v>2490</v>
      </c>
      <c r="F14" s="78" t="s">
        <v>318</v>
      </c>
      <c r="G14" s="78" t="s">
        <v>318</v>
      </c>
      <c r="H14" s="78" t="s">
        <v>318</v>
      </c>
      <c r="I14" s="78" t="s">
        <v>318</v>
      </c>
      <c r="J14" s="78">
        <v>16</v>
      </c>
      <c r="K14" s="78" t="s">
        <v>318</v>
      </c>
      <c r="L14" s="78">
        <v>1341</v>
      </c>
      <c r="M14" s="78">
        <v>106</v>
      </c>
      <c r="N14" s="78">
        <v>1463</v>
      </c>
      <c r="O14" s="78">
        <v>368</v>
      </c>
      <c r="P14" s="78">
        <v>124</v>
      </c>
      <c r="Q14" s="78">
        <v>33</v>
      </c>
      <c r="R14" s="78">
        <v>5</v>
      </c>
      <c r="S14" s="78">
        <v>530</v>
      </c>
      <c r="T14" s="78">
        <v>21</v>
      </c>
      <c r="U14" s="78">
        <v>551</v>
      </c>
      <c r="V14" s="78">
        <v>358</v>
      </c>
      <c r="W14" s="78">
        <v>909</v>
      </c>
      <c r="X14" s="102">
        <v>58.305830583058302</v>
      </c>
      <c r="Y14" s="102">
        <v>60.616061606160621</v>
      </c>
      <c r="Z14" s="103">
        <v>92.324805339265851</v>
      </c>
    </row>
    <row r="15" spans="1:26" ht="22.5" customHeight="1" x14ac:dyDescent="0.15">
      <c r="A15" s="6" t="s">
        <v>53</v>
      </c>
      <c r="B15" s="162">
        <v>5778</v>
      </c>
      <c r="C15" s="163">
        <v>2818</v>
      </c>
      <c r="D15" s="136">
        <v>45849</v>
      </c>
      <c r="E15" s="163">
        <v>2216</v>
      </c>
      <c r="F15" s="78" t="s">
        <v>318</v>
      </c>
      <c r="G15" s="78" t="s">
        <v>318</v>
      </c>
      <c r="H15" s="78" t="s">
        <v>318</v>
      </c>
      <c r="I15" s="78">
        <v>215</v>
      </c>
      <c r="J15" s="78" t="s">
        <v>318</v>
      </c>
      <c r="K15" s="78" t="s">
        <v>318</v>
      </c>
      <c r="L15" s="78">
        <v>350</v>
      </c>
      <c r="M15" s="78">
        <v>246</v>
      </c>
      <c r="N15" s="78">
        <v>811</v>
      </c>
      <c r="O15" s="78">
        <v>420</v>
      </c>
      <c r="P15" s="78">
        <v>122</v>
      </c>
      <c r="Q15" s="78">
        <v>68</v>
      </c>
      <c r="R15" s="78">
        <v>1</v>
      </c>
      <c r="S15" s="78">
        <v>611</v>
      </c>
      <c r="T15" s="78">
        <v>45</v>
      </c>
      <c r="U15" s="78">
        <v>656</v>
      </c>
      <c r="V15" s="78">
        <v>155</v>
      </c>
      <c r="W15" s="78">
        <v>811</v>
      </c>
      <c r="X15" s="102">
        <v>75.339087546239213</v>
      </c>
      <c r="Y15" s="102">
        <v>80.887792848335394</v>
      </c>
      <c r="Z15" s="103">
        <v>78.637331440738109</v>
      </c>
    </row>
    <row r="16" spans="1:26" ht="22.5" customHeight="1" x14ac:dyDescent="0.15">
      <c r="A16" s="6" t="s">
        <v>57</v>
      </c>
      <c r="B16" s="162">
        <v>6998</v>
      </c>
      <c r="C16" s="163">
        <v>4569</v>
      </c>
      <c r="D16" s="136">
        <v>45926</v>
      </c>
      <c r="E16" s="163">
        <v>3724</v>
      </c>
      <c r="F16" s="78" t="s">
        <v>318</v>
      </c>
      <c r="G16" s="78" t="s">
        <v>318</v>
      </c>
      <c r="H16" s="78">
        <v>40</v>
      </c>
      <c r="I16" s="78"/>
      <c r="J16" s="78" t="s">
        <v>318</v>
      </c>
      <c r="K16" s="78" t="s">
        <v>318</v>
      </c>
      <c r="L16" s="78">
        <v>134</v>
      </c>
      <c r="M16" s="78">
        <v>1190</v>
      </c>
      <c r="N16" s="78">
        <v>1364</v>
      </c>
      <c r="O16" s="78">
        <v>478</v>
      </c>
      <c r="P16" s="78">
        <v>149</v>
      </c>
      <c r="Q16" s="78">
        <v>532</v>
      </c>
      <c r="R16" s="78"/>
      <c r="S16" s="78">
        <v>1159</v>
      </c>
      <c r="T16" s="78"/>
      <c r="U16" s="78">
        <v>1159</v>
      </c>
      <c r="V16" s="78">
        <v>204</v>
      </c>
      <c r="W16" s="78">
        <v>1363</v>
      </c>
      <c r="X16" s="102">
        <v>85.033015407190021</v>
      </c>
      <c r="Y16" s="102">
        <v>85.033015407190021</v>
      </c>
      <c r="Z16" s="103">
        <v>81.505799956226738</v>
      </c>
    </row>
    <row r="17" spans="1:26" ht="22.5" customHeight="1" x14ac:dyDescent="0.15">
      <c r="A17" s="9" t="s">
        <v>61</v>
      </c>
      <c r="B17" s="162">
        <v>25140</v>
      </c>
      <c r="C17" s="163">
        <v>8455</v>
      </c>
      <c r="D17" s="136">
        <v>45898</v>
      </c>
      <c r="E17" s="163">
        <v>7238</v>
      </c>
      <c r="F17" s="78" t="s">
        <v>318</v>
      </c>
      <c r="G17" s="78" t="s">
        <v>318</v>
      </c>
      <c r="H17" s="78">
        <v>1005</v>
      </c>
      <c r="I17" s="78"/>
      <c r="J17" s="78" t="s">
        <v>318</v>
      </c>
      <c r="K17" s="78" t="s">
        <v>318</v>
      </c>
      <c r="L17" s="78" t="s">
        <v>318</v>
      </c>
      <c r="M17" s="78">
        <v>1787</v>
      </c>
      <c r="N17" s="78">
        <v>2792</v>
      </c>
      <c r="O17" s="78">
        <v>1861</v>
      </c>
      <c r="P17" s="78">
        <v>208</v>
      </c>
      <c r="Q17" s="78">
        <v>30</v>
      </c>
      <c r="R17" s="78">
        <v>245</v>
      </c>
      <c r="S17" s="78">
        <v>2344</v>
      </c>
      <c r="T17" s="78">
        <v>13</v>
      </c>
      <c r="U17" s="78">
        <v>2357</v>
      </c>
      <c r="V17" s="78">
        <v>292</v>
      </c>
      <c r="W17" s="78">
        <v>2649</v>
      </c>
      <c r="X17" s="102">
        <v>88.486221215553044</v>
      </c>
      <c r="Y17" s="102">
        <v>88.976972442431105</v>
      </c>
      <c r="Z17" s="103">
        <v>85.606150206978114</v>
      </c>
    </row>
    <row r="18" spans="1:26" ht="22.5" customHeight="1" x14ac:dyDescent="0.15">
      <c r="A18" s="9" t="s">
        <v>198</v>
      </c>
      <c r="B18" s="162">
        <v>15038</v>
      </c>
      <c r="C18" s="163">
        <v>7197</v>
      </c>
      <c r="D18" s="136">
        <v>45901</v>
      </c>
      <c r="E18" s="163">
        <v>6210</v>
      </c>
      <c r="F18" s="78" t="s">
        <v>318</v>
      </c>
      <c r="G18" s="78" t="s">
        <v>318</v>
      </c>
      <c r="H18" s="78" t="s">
        <v>318</v>
      </c>
      <c r="I18" s="78"/>
      <c r="J18" s="78">
        <v>970</v>
      </c>
      <c r="K18" s="78">
        <v>1232</v>
      </c>
      <c r="L18" s="78" t="s">
        <v>318</v>
      </c>
      <c r="M18" s="78" t="s">
        <v>318</v>
      </c>
      <c r="N18" s="78">
        <v>2202</v>
      </c>
      <c r="O18" s="78" t="s">
        <v>318</v>
      </c>
      <c r="P18" s="78" t="s">
        <v>318</v>
      </c>
      <c r="Q18" s="78" t="s">
        <v>318</v>
      </c>
      <c r="R18" s="78" t="s">
        <v>318</v>
      </c>
      <c r="S18" s="78">
        <v>1833</v>
      </c>
      <c r="T18" s="78">
        <v>174</v>
      </c>
      <c r="U18" s="78">
        <v>2007</v>
      </c>
      <c r="V18" s="78">
        <v>266</v>
      </c>
      <c r="W18" s="78">
        <v>2273</v>
      </c>
      <c r="X18" s="102">
        <v>80.642322921249459</v>
      </c>
      <c r="Y18" s="102">
        <v>88.297404311482623</v>
      </c>
      <c r="Z18" s="103">
        <v>86.285952480200081</v>
      </c>
    </row>
    <row r="19" spans="1:26" ht="22.5" customHeight="1" x14ac:dyDescent="0.15">
      <c r="A19" s="6" t="s">
        <v>70</v>
      </c>
      <c r="B19" s="162">
        <v>31375</v>
      </c>
      <c r="C19" s="163">
        <v>11598</v>
      </c>
      <c r="D19" s="136">
        <v>45894</v>
      </c>
      <c r="E19" s="163">
        <v>10098</v>
      </c>
      <c r="F19" s="78" t="s">
        <v>318</v>
      </c>
      <c r="G19" s="78" t="s">
        <v>318</v>
      </c>
      <c r="H19" s="78" t="s">
        <v>318</v>
      </c>
      <c r="I19" s="78"/>
      <c r="J19" s="78">
        <v>12</v>
      </c>
      <c r="K19" s="78" t="s">
        <v>318</v>
      </c>
      <c r="L19" s="78" t="s">
        <v>318</v>
      </c>
      <c r="M19" s="78">
        <v>3972</v>
      </c>
      <c r="N19" s="78">
        <v>3984</v>
      </c>
      <c r="O19" s="78">
        <v>2255</v>
      </c>
      <c r="P19" s="78">
        <v>849</v>
      </c>
      <c r="Q19" s="78" t="s">
        <v>318</v>
      </c>
      <c r="R19" s="78">
        <v>11</v>
      </c>
      <c r="S19" s="78">
        <v>3115</v>
      </c>
      <c r="T19" s="78">
        <v>81</v>
      </c>
      <c r="U19" s="78">
        <v>3196</v>
      </c>
      <c r="V19" s="78">
        <v>500</v>
      </c>
      <c r="W19" s="78">
        <v>3696</v>
      </c>
      <c r="X19" s="102">
        <v>84.280303030303031</v>
      </c>
      <c r="Y19" s="102">
        <v>86.471861471861473</v>
      </c>
      <c r="Z19" s="103">
        <v>87.066735644076559</v>
      </c>
    </row>
    <row r="20" spans="1:26" ht="22.5" customHeight="1" x14ac:dyDescent="0.15">
      <c r="A20" s="10" t="s">
        <v>72</v>
      </c>
      <c r="B20" s="162">
        <v>4736</v>
      </c>
      <c r="C20" s="163">
        <v>1500</v>
      </c>
      <c r="D20" s="136">
        <v>45658</v>
      </c>
      <c r="E20" s="163">
        <v>1180</v>
      </c>
      <c r="F20" s="78" t="s">
        <v>318</v>
      </c>
      <c r="G20" s="78" t="s">
        <v>318</v>
      </c>
      <c r="H20" s="78" t="s">
        <v>318</v>
      </c>
      <c r="I20" s="78"/>
      <c r="J20" s="78" t="s">
        <v>318</v>
      </c>
      <c r="K20" s="78" t="s">
        <v>318</v>
      </c>
      <c r="L20" s="78" t="s">
        <v>318</v>
      </c>
      <c r="M20" s="78">
        <v>432</v>
      </c>
      <c r="N20" s="78">
        <v>432</v>
      </c>
      <c r="O20" s="78">
        <v>318</v>
      </c>
      <c r="P20" s="78">
        <v>39</v>
      </c>
      <c r="Q20" s="78"/>
      <c r="R20" s="78"/>
      <c r="S20" s="78">
        <v>357</v>
      </c>
      <c r="T20" s="78">
        <v>12</v>
      </c>
      <c r="U20" s="78">
        <v>369</v>
      </c>
      <c r="V20" s="78">
        <v>63</v>
      </c>
      <c r="W20" s="78">
        <v>432</v>
      </c>
      <c r="X20" s="102">
        <v>82.638888888888886</v>
      </c>
      <c r="Y20" s="102">
        <v>85.416666666666657</v>
      </c>
      <c r="Z20" s="103">
        <v>78.666666666666657</v>
      </c>
    </row>
    <row r="21" spans="1:26" ht="22.5" customHeight="1" x14ac:dyDescent="0.15">
      <c r="A21" s="10" t="s">
        <v>74</v>
      </c>
      <c r="B21" s="162">
        <v>7268</v>
      </c>
      <c r="C21" s="163">
        <v>5295</v>
      </c>
      <c r="D21" s="136">
        <v>46014</v>
      </c>
      <c r="E21" s="163">
        <v>2671</v>
      </c>
      <c r="F21" s="78" t="s">
        <v>318</v>
      </c>
      <c r="G21" s="78" t="s">
        <v>318</v>
      </c>
      <c r="H21" s="78" t="s">
        <v>318</v>
      </c>
      <c r="I21" s="78" t="s">
        <v>318</v>
      </c>
      <c r="J21" s="78" t="s">
        <v>318</v>
      </c>
      <c r="K21" s="78">
        <v>975</v>
      </c>
      <c r="L21" s="78" t="s">
        <v>318</v>
      </c>
      <c r="M21" s="78" t="s">
        <v>318</v>
      </c>
      <c r="N21" s="78">
        <v>975</v>
      </c>
      <c r="O21" s="78">
        <v>576</v>
      </c>
      <c r="P21" s="78">
        <v>118</v>
      </c>
      <c r="Q21" s="78">
        <v>6</v>
      </c>
      <c r="R21" s="78">
        <v>66</v>
      </c>
      <c r="S21" s="78">
        <v>766</v>
      </c>
      <c r="T21" s="78">
        <v>6</v>
      </c>
      <c r="U21" s="78">
        <v>772</v>
      </c>
      <c r="V21" s="78">
        <v>203</v>
      </c>
      <c r="W21" s="78">
        <v>975</v>
      </c>
      <c r="X21" s="102">
        <v>78.564102564102569</v>
      </c>
      <c r="Y21" s="102">
        <v>79.179487179487182</v>
      </c>
      <c r="Z21" s="103">
        <v>50.443814919735594</v>
      </c>
    </row>
    <row r="22" spans="1:26" ht="22.5" customHeight="1" x14ac:dyDescent="0.15">
      <c r="A22" s="10" t="s">
        <v>252</v>
      </c>
      <c r="B22" s="162">
        <v>4744</v>
      </c>
      <c r="C22" s="163">
        <v>2099</v>
      </c>
      <c r="D22" s="136">
        <v>46022</v>
      </c>
      <c r="E22" s="163">
        <v>1842</v>
      </c>
      <c r="F22" s="78" t="s">
        <v>318</v>
      </c>
      <c r="G22" s="78" t="s">
        <v>318</v>
      </c>
      <c r="H22" s="78" t="s">
        <v>318</v>
      </c>
      <c r="I22" s="78" t="s">
        <v>318</v>
      </c>
      <c r="J22" s="78">
        <v>674</v>
      </c>
      <c r="K22" s="78" t="s">
        <v>318</v>
      </c>
      <c r="L22" s="78" t="s">
        <v>318</v>
      </c>
      <c r="M22" s="78" t="s">
        <v>318</v>
      </c>
      <c r="N22" s="78">
        <v>674</v>
      </c>
      <c r="O22" s="78">
        <v>373</v>
      </c>
      <c r="P22" s="78">
        <v>118</v>
      </c>
      <c r="Q22" s="78" t="s">
        <v>318</v>
      </c>
      <c r="R22" s="78">
        <v>1</v>
      </c>
      <c r="S22" s="78">
        <v>492</v>
      </c>
      <c r="T22" s="78" t="s">
        <v>318</v>
      </c>
      <c r="U22" s="78">
        <v>492</v>
      </c>
      <c r="V22" s="78">
        <v>182</v>
      </c>
      <c r="W22" s="78">
        <v>674</v>
      </c>
      <c r="X22" s="102">
        <v>72.997032640949556</v>
      </c>
      <c r="Y22" s="102">
        <v>72.997032640949556</v>
      </c>
      <c r="Z22" s="103">
        <v>87.756074321105288</v>
      </c>
    </row>
    <row r="23" spans="1:26" ht="22.5" customHeight="1" x14ac:dyDescent="0.15">
      <c r="A23" s="10" t="s">
        <v>75</v>
      </c>
      <c r="B23" s="162">
        <v>6306</v>
      </c>
      <c r="C23" s="163">
        <v>2399</v>
      </c>
      <c r="D23" s="136">
        <v>45720</v>
      </c>
      <c r="E23" s="163">
        <v>1951</v>
      </c>
      <c r="F23" s="78" t="s">
        <v>318</v>
      </c>
      <c r="G23" s="78" t="s">
        <v>318</v>
      </c>
      <c r="H23" s="78" t="s">
        <v>318</v>
      </c>
      <c r="I23" s="78">
        <v>119</v>
      </c>
      <c r="J23" s="78">
        <v>199</v>
      </c>
      <c r="K23" s="78" t="s">
        <v>318</v>
      </c>
      <c r="L23" s="78" t="s">
        <v>318</v>
      </c>
      <c r="M23" s="78">
        <v>445</v>
      </c>
      <c r="N23" s="78">
        <v>763</v>
      </c>
      <c r="O23" s="78">
        <v>423</v>
      </c>
      <c r="P23" s="78">
        <v>120</v>
      </c>
      <c r="Q23" s="78">
        <v>1</v>
      </c>
      <c r="R23" s="78" t="s">
        <v>318</v>
      </c>
      <c r="S23" s="78">
        <v>544</v>
      </c>
      <c r="T23" s="78">
        <v>2</v>
      </c>
      <c r="U23" s="78">
        <v>546</v>
      </c>
      <c r="V23" s="78">
        <v>168</v>
      </c>
      <c r="W23" s="78">
        <v>714</v>
      </c>
      <c r="X23" s="102">
        <v>76.19047619047619</v>
      </c>
      <c r="Y23" s="102">
        <v>76.470588235294116</v>
      </c>
      <c r="Z23" s="103">
        <v>81.325552313463945</v>
      </c>
    </row>
    <row r="24" spans="1:26" ht="22.5" customHeight="1" x14ac:dyDescent="0.15">
      <c r="A24" s="10" t="s">
        <v>80</v>
      </c>
      <c r="B24" s="162">
        <v>74646</v>
      </c>
      <c r="C24" s="163">
        <v>28310</v>
      </c>
      <c r="D24" s="136">
        <v>45674</v>
      </c>
      <c r="E24" s="163">
        <v>26533</v>
      </c>
      <c r="F24" s="78" t="s">
        <v>318</v>
      </c>
      <c r="G24" s="78" t="s">
        <v>318</v>
      </c>
      <c r="H24" s="78">
        <v>1990</v>
      </c>
      <c r="I24" s="78" t="s">
        <v>318</v>
      </c>
      <c r="J24" s="78" t="s">
        <v>318</v>
      </c>
      <c r="K24" s="78"/>
      <c r="L24" s="78" t="s">
        <v>318</v>
      </c>
      <c r="M24" s="78">
        <v>7862</v>
      </c>
      <c r="N24" s="78">
        <v>9852</v>
      </c>
      <c r="O24" s="78">
        <v>6546</v>
      </c>
      <c r="P24" s="78">
        <v>426</v>
      </c>
      <c r="Q24" s="78">
        <v>255</v>
      </c>
      <c r="R24" s="78">
        <v>800</v>
      </c>
      <c r="S24" s="78">
        <v>8027</v>
      </c>
      <c r="T24" s="78">
        <v>307</v>
      </c>
      <c r="U24" s="78">
        <v>8334</v>
      </c>
      <c r="V24" s="78">
        <v>1377</v>
      </c>
      <c r="W24" s="78">
        <v>9711</v>
      </c>
      <c r="X24" s="102">
        <v>82.658840490165787</v>
      </c>
      <c r="Y24" s="102">
        <v>85.820203892493055</v>
      </c>
      <c r="Z24" s="103">
        <v>93.723066054397748</v>
      </c>
    </row>
    <row r="25" spans="1:26" ht="22.5" customHeight="1" x14ac:dyDescent="0.15">
      <c r="A25" s="10" t="s">
        <v>84</v>
      </c>
      <c r="B25" s="162">
        <v>23864</v>
      </c>
      <c r="C25" s="163">
        <v>9419</v>
      </c>
      <c r="D25" s="136">
        <v>45893</v>
      </c>
      <c r="E25" s="163">
        <v>8255</v>
      </c>
      <c r="F25" s="78" t="s">
        <v>318</v>
      </c>
      <c r="G25" s="78" t="s">
        <v>318</v>
      </c>
      <c r="H25" s="78" t="s">
        <v>318</v>
      </c>
      <c r="I25" s="78" t="s">
        <v>318</v>
      </c>
      <c r="J25" s="78" t="s">
        <v>318</v>
      </c>
      <c r="K25" s="78">
        <v>3013</v>
      </c>
      <c r="L25" s="78" t="s">
        <v>318</v>
      </c>
      <c r="M25" s="78" t="s">
        <v>318</v>
      </c>
      <c r="N25" s="78">
        <v>3013</v>
      </c>
      <c r="O25" s="78">
        <v>1893</v>
      </c>
      <c r="P25" s="78">
        <v>492</v>
      </c>
      <c r="Q25" s="78">
        <v>57</v>
      </c>
      <c r="R25" s="78">
        <v>54</v>
      </c>
      <c r="S25" s="78">
        <v>2496</v>
      </c>
      <c r="T25" s="78">
        <v>78</v>
      </c>
      <c r="U25" s="78">
        <v>2574</v>
      </c>
      <c r="V25" s="78">
        <v>439</v>
      </c>
      <c r="W25" s="78">
        <v>3013</v>
      </c>
      <c r="X25" s="102">
        <v>82.841022236973117</v>
      </c>
      <c r="Y25" s="102">
        <v>85.429804181878524</v>
      </c>
      <c r="Z25" s="103">
        <v>87.642000212336768</v>
      </c>
    </row>
    <row r="26" spans="1:26" ht="22.5" customHeight="1" x14ac:dyDescent="0.15">
      <c r="A26" s="10" t="s">
        <v>86</v>
      </c>
      <c r="B26" s="162">
        <v>28173</v>
      </c>
      <c r="C26" s="163">
        <v>12422</v>
      </c>
      <c r="D26" s="136">
        <v>45886</v>
      </c>
      <c r="E26" s="163">
        <v>10158</v>
      </c>
      <c r="F26" s="78" t="s">
        <v>318</v>
      </c>
      <c r="G26" s="78" t="s">
        <v>318</v>
      </c>
      <c r="H26" s="78">
        <v>10</v>
      </c>
      <c r="I26" s="78" t="s">
        <v>318</v>
      </c>
      <c r="J26" s="78" t="s">
        <v>318</v>
      </c>
      <c r="K26" s="78" t="s">
        <v>318</v>
      </c>
      <c r="L26" s="78" t="s">
        <v>318</v>
      </c>
      <c r="M26" s="78">
        <v>3708</v>
      </c>
      <c r="N26" s="78">
        <v>3718</v>
      </c>
      <c r="O26" s="78">
        <v>2138</v>
      </c>
      <c r="P26" s="78">
        <v>438</v>
      </c>
      <c r="Q26" s="78">
        <v>65</v>
      </c>
      <c r="R26" s="78">
        <v>322</v>
      </c>
      <c r="S26" s="78">
        <v>2963</v>
      </c>
      <c r="T26" s="78">
        <v>1</v>
      </c>
      <c r="U26" s="78">
        <v>2964</v>
      </c>
      <c r="V26" s="78">
        <v>754</v>
      </c>
      <c r="W26" s="78">
        <v>3718</v>
      </c>
      <c r="X26" s="102">
        <v>79.693383539537393</v>
      </c>
      <c r="Y26" s="102">
        <v>79.72027972027972</v>
      </c>
      <c r="Z26" s="103">
        <v>81.77427145387216</v>
      </c>
    </row>
    <row r="27" spans="1:26" ht="22.5" customHeight="1" x14ac:dyDescent="0.15">
      <c r="A27" s="10" t="s">
        <v>89</v>
      </c>
      <c r="B27" s="162">
        <v>21387</v>
      </c>
      <c r="C27" s="163">
        <v>7330</v>
      </c>
      <c r="D27" s="136">
        <v>45815</v>
      </c>
      <c r="E27" s="163">
        <v>6601</v>
      </c>
      <c r="F27" s="78" t="s">
        <v>318</v>
      </c>
      <c r="G27" s="78" t="s">
        <v>318</v>
      </c>
      <c r="H27" s="78" t="s">
        <v>318</v>
      </c>
      <c r="I27" s="78" t="s">
        <v>318</v>
      </c>
      <c r="J27" s="78">
        <v>578</v>
      </c>
      <c r="K27" s="78">
        <v>569</v>
      </c>
      <c r="L27" s="78" t="s">
        <v>318</v>
      </c>
      <c r="M27" s="78">
        <v>1575</v>
      </c>
      <c r="N27" s="78">
        <v>2722</v>
      </c>
      <c r="O27" s="78">
        <v>1482</v>
      </c>
      <c r="P27" s="78">
        <v>230</v>
      </c>
      <c r="Q27" s="78">
        <v>353</v>
      </c>
      <c r="R27" s="78">
        <v>166</v>
      </c>
      <c r="S27" s="78">
        <v>2231</v>
      </c>
      <c r="T27" s="78">
        <v>7</v>
      </c>
      <c r="U27" s="78">
        <v>2238</v>
      </c>
      <c r="V27" s="78">
        <v>178</v>
      </c>
      <c r="W27" s="78">
        <v>2416</v>
      </c>
      <c r="X27" s="102">
        <v>92.342715231788077</v>
      </c>
      <c r="Y27" s="102">
        <v>92.632450331125824</v>
      </c>
      <c r="Z27" s="103">
        <v>90.054570259208731</v>
      </c>
    </row>
    <row r="28" spans="1:26" ht="22.5" customHeight="1" x14ac:dyDescent="0.15">
      <c r="A28" s="10" t="s">
        <v>92</v>
      </c>
      <c r="B28" s="162">
        <v>13506</v>
      </c>
      <c r="C28" s="163">
        <v>6166</v>
      </c>
      <c r="D28" s="136">
        <v>45882</v>
      </c>
      <c r="E28" s="163">
        <v>5098</v>
      </c>
      <c r="F28" s="78" t="s">
        <v>318</v>
      </c>
      <c r="G28" s="78" t="s">
        <v>318</v>
      </c>
      <c r="H28" s="78" t="s">
        <v>318</v>
      </c>
      <c r="I28" s="78" t="s">
        <v>318</v>
      </c>
      <c r="J28" s="78" t="s">
        <v>318</v>
      </c>
      <c r="K28" s="78" t="s">
        <v>318</v>
      </c>
      <c r="L28" s="78" t="s">
        <v>318</v>
      </c>
      <c r="M28" s="78">
        <v>1866</v>
      </c>
      <c r="N28" s="78">
        <v>1866</v>
      </c>
      <c r="O28" s="78" t="s">
        <v>318</v>
      </c>
      <c r="P28" s="78" t="s">
        <v>318</v>
      </c>
      <c r="Q28" s="78" t="s">
        <v>318</v>
      </c>
      <c r="R28" s="78" t="s">
        <v>318</v>
      </c>
      <c r="S28" s="78">
        <v>1485</v>
      </c>
      <c r="T28" s="78">
        <v>5</v>
      </c>
      <c r="U28" s="78">
        <v>1490</v>
      </c>
      <c r="V28" s="78">
        <v>376</v>
      </c>
      <c r="W28" s="78">
        <v>1866</v>
      </c>
      <c r="X28" s="102">
        <v>79.581993569131839</v>
      </c>
      <c r="Y28" s="102">
        <v>79.849946409431936</v>
      </c>
      <c r="Z28" s="103">
        <v>82.679208563087897</v>
      </c>
    </row>
    <row r="29" spans="1:26" ht="22.5" customHeight="1" x14ac:dyDescent="0.15">
      <c r="A29" s="10" t="s">
        <v>95</v>
      </c>
      <c r="B29" s="162">
        <v>4256</v>
      </c>
      <c r="C29" s="163">
        <v>2385</v>
      </c>
      <c r="D29" s="136">
        <v>45877</v>
      </c>
      <c r="E29" s="163">
        <v>2016</v>
      </c>
      <c r="F29" s="78" t="s">
        <v>318</v>
      </c>
      <c r="G29" s="78" t="s">
        <v>318</v>
      </c>
      <c r="H29" s="78" t="s">
        <v>318</v>
      </c>
      <c r="I29" s="78">
        <v>738</v>
      </c>
      <c r="J29" s="78" t="s">
        <v>318</v>
      </c>
      <c r="K29" s="78" t="s">
        <v>318</v>
      </c>
      <c r="L29" s="78" t="s">
        <v>318</v>
      </c>
      <c r="M29" s="78" t="s">
        <v>318</v>
      </c>
      <c r="N29" s="78">
        <v>738</v>
      </c>
      <c r="O29" s="78">
        <v>322</v>
      </c>
      <c r="P29" s="78">
        <v>48</v>
      </c>
      <c r="Q29" s="78">
        <v>33</v>
      </c>
      <c r="R29" s="78">
        <v>93</v>
      </c>
      <c r="S29" s="78">
        <v>496</v>
      </c>
      <c r="T29" s="78" t="s">
        <v>318</v>
      </c>
      <c r="U29" s="78">
        <v>496</v>
      </c>
      <c r="V29" s="78">
        <v>242</v>
      </c>
      <c r="W29" s="78">
        <v>738</v>
      </c>
      <c r="X29" s="102">
        <v>67.208672086720867</v>
      </c>
      <c r="Y29" s="102">
        <v>67.208672086720867</v>
      </c>
      <c r="Z29" s="103">
        <v>84.528301886792462</v>
      </c>
    </row>
    <row r="30" spans="1:26" ht="22.5" customHeight="1" x14ac:dyDescent="0.15">
      <c r="A30" s="10" t="s">
        <v>98</v>
      </c>
      <c r="B30" s="162">
        <v>12171</v>
      </c>
      <c r="C30" s="163">
        <v>4691</v>
      </c>
      <c r="D30" s="136">
        <v>45893</v>
      </c>
      <c r="E30" s="163">
        <v>3975</v>
      </c>
      <c r="F30" s="78" t="s">
        <v>318</v>
      </c>
      <c r="G30" s="78" t="s">
        <v>318</v>
      </c>
      <c r="H30" s="78">
        <v>931</v>
      </c>
      <c r="I30" s="78" t="s">
        <v>318</v>
      </c>
      <c r="J30" s="78">
        <v>484</v>
      </c>
      <c r="K30" s="78" t="s">
        <v>318</v>
      </c>
      <c r="L30" s="78">
        <v>112</v>
      </c>
      <c r="M30" s="78" t="s">
        <v>318</v>
      </c>
      <c r="N30" s="78">
        <v>1527</v>
      </c>
      <c r="O30" s="78">
        <v>984</v>
      </c>
      <c r="P30" s="78">
        <v>226</v>
      </c>
      <c r="Q30" s="78">
        <v>89</v>
      </c>
      <c r="R30" s="78">
        <v>1</v>
      </c>
      <c r="S30" s="78">
        <v>1300</v>
      </c>
      <c r="T30" s="78">
        <v>65</v>
      </c>
      <c r="U30" s="78">
        <v>1365</v>
      </c>
      <c r="V30" s="78">
        <v>90</v>
      </c>
      <c r="W30" s="78">
        <v>1455</v>
      </c>
      <c r="X30" s="102">
        <v>89.347079037800697</v>
      </c>
      <c r="Y30" s="102">
        <v>93.814432989690715</v>
      </c>
      <c r="Z30" s="103">
        <v>84.736729908335107</v>
      </c>
    </row>
    <row r="31" spans="1:26" ht="22.5" customHeight="1" x14ac:dyDescent="0.15">
      <c r="A31" s="10" t="s">
        <v>100</v>
      </c>
      <c r="B31" s="162">
        <v>6089</v>
      </c>
      <c r="C31" s="163">
        <v>2992</v>
      </c>
      <c r="D31" s="136">
        <v>45899</v>
      </c>
      <c r="E31" s="163">
        <v>2495</v>
      </c>
      <c r="F31" s="78"/>
      <c r="G31" s="78">
        <v>665</v>
      </c>
      <c r="H31" s="78"/>
      <c r="I31" s="78"/>
      <c r="J31" s="78"/>
      <c r="K31" s="78">
        <v>289</v>
      </c>
      <c r="L31" s="78">
        <v>61</v>
      </c>
      <c r="M31" s="78"/>
      <c r="N31" s="78">
        <v>1015</v>
      </c>
      <c r="O31" s="78">
        <v>485</v>
      </c>
      <c r="P31" s="78">
        <v>175</v>
      </c>
      <c r="Q31" s="78">
        <v>49</v>
      </c>
      <c r="R31" s="78">
        <v>2</v>
      </c>
      <c r="S31" s="78">
        <v>711</v>
      </c>
      <c r="T31" s="78">
        <v>9</v>
      </c>
      <c r="U31" s="78">
        <v>720</v>
      </c>
      <c r="V31" s="78">
        <v>193</v>
      </c>
      <c r="W31" s="78">
        <v>913</v>
      </c>
      <c r="X31" s="102">
        <v>77.875136911281501</v>
      </c>
      <c r="Y31" s="102">
        <v>78.860898138006576</v>
      </c>
      <c r="Z31" s="103">
        <v>83.389037433155082</v>
      </c>
    </row>
    <row r="32" spans="1:26" ht="22.5" customHeight="1" x14ac:dyDescent="0.15">
      <c r="A32" s="11" t="s">
        <v>102</v>
      </c>
      <c r="B32" s="162">
        <v>124318</v>
      </c>
      <c r="C32" s="163">
        <v>49122</v>
      </c>
      <c r="D32" s="136">
        <v>45891</v>
      </c>
      <c r="E32" s="163">
        <v>43757</v>
      </c>
      <c r="F32" s="78"/>
      <c r="G32" s="78"/>
      <c r="H32" s="78">
        <v>354</v>
      </c>
      <c r="I32" s="78">
        <v>1083</v>
      </c>
      <c r="J32" s="78">
        <v>229</v>
      </c>
      <c r="K32" s="78"/>
      <c r="L32" s="78">
        <v>500</v>
      </c>
      <c r="M32" s="78">
        <v>14211</v>
      </c>
      <c r="N32" s="78">
        <v>16377</v>
      </c>
      <c r="O32" s="78">
        <v>9965</v>
      </c>
      <c r="P32" s="78">
        <v>3065</v>
      </c>
      <c r="Q32" s="78">
        <v>276</v>
      </c>
      <c r="R32" s="78">
        <v>125</v>
      </c>
      <c r="S32" s="78">
        <v>13431</v>
      </c>
      <c r="T32" s="78">
        <v>854</v>
      </c>
      <c r="U32" s="78">
        <v>14285</v>
      </c>
      <c r="V32" s="78">
        <v>1730</v>
      </c>
      <c r="W32" s="78">
        <v>16015</v>
      </c>
      <c r="X32" s="102">
        <v>83.865126443958786</v>
      </c>
      <c r="Y32" s="102">
        <v>89.197627224477046</v>
      </c>
      <c r="Z32" s="103">
        <v>89.078213427792036</v>
      </c>
    </row>
    <row r="33" spans="1:26" ht="22.5" customHeight="1" x14ac:dyDescent="0.15">
      <c r="A33" s="11" t="s">
        <v>105</v>
      </c>
      <c r="B33" s="162">
        <v>93519</v>
      </c>
      <c r="C33" s="163">
        <v>34305</v>
      </c>
      <c r="D33" s="136">
        <v>45892</v>
      </c>
      <c r="E33" s="163">
        <v>30306</v>
      </c>
      <c r="F33" s="78" t="s">
        <v>318</v>
      </c>
      <c r="G33" s="78" t="s">
        <v>318</v>
      </c>
      <c r="H33" s="78">
        <v>5198</v>
      </c>
      <c r="I33" s="78" t="s">
        <v>318</v>
      </c>
      <c r="J33" s="78" t="s">
        <v>318</v>
      </c>
      <c r="K33" s="78" t="s">
        <v>318</v>
      </c>
      <c r="L33" s="78" t="s">
        <v>318</v>
      </c>
      <c r="M33" s="78">
        <v>6248</v>
      </c>
      <c r="N33" s="78">
        <v>11446</v>
      </c>
      <c r="O33" s="78" t="s">
        <v>318</v>
      </c>
      <c r="P33" s="78" t="s">
        <v>318</v>
      </c>
      <c r="Q33" s="78" t="s">
        <v>318</v>
      </c>
      <c r="R33" s="78" t="s">
        <v>318</v>
      </c>
      <c r="S33" s="78">
        <v>10319</v>
      </c>
      <c r="T33" s="78">
        <v>389</v>
      </c>
      <c r="U33" s="78">
        <v>10708</v>
      </c>
      <c r="V33" s="78">
        <v>384</v>
      </c>
      <c r="W33" s="78">
        <v>11092</v>
      </c>
      <c r="X33" s="102">
        <v>93.031013342949876</v>
      </c>
      <c r="Y33" s="102">
        <v>96.538045438153617</v>
      </c>
      <c r="Z33" s="103">
        <v>88.342807170966324</v>
      </c>
    </row>
    <row r="34" spans="1:26" ht="22.5" customHeight="1" x14ac:dyDescent="0.15">
      <c r="A34" s="11" t="s">
        <v>108</v>
      </c>
      <c r="B34" s="162">
        <v>19204</v>
      </c>
      <c r="C34" s="163">
        <v>7471</v>
      </c>
      <c r="D34" s="136">
        <v>45898</v>
      </c>
      <c r="E34" s="163">
        <v>6689</v>
      </c>
      <c r="F34" s="78" t="s">
        <v>318</v>
      </c>
      <c r="G34" s="78" t="s">
        <v>318</v>
      </c>
      <c r="H34" s="78" t="s">
        <v>318</v>
      </c>
      <c r="I34" s="78" t="s">
        <v>318</v>
      </c>
      <c r="J34" s="78">
        <v>364</v>
      </c>
      <c r="K34" s="78" t="s">
        <v>318</v>
      </c>
      <c r="L34" s="78">
        <v>21</v>
      </c>
      <c r="M34" s="78">
        <v>2204</v>
      </c>
      <c r="N34" s="78">
        <v>2589</v>
      </c>
      <c r="O34" s="78">
        <v>1589</v>
      </c>
      <c r="P34" s="78">
        <v>572</v>
      </c>
      <c r="Q34" s="78" t="s">
        <v>318</v>
      </c>
      <c r="R34" s="78">
        <v>153</v>
      </c>
      <c r="S34" s="78">
        <v>2314</v>
      </c>
      <c r="T34" s="78">
        <v>20</v>
      </c>
      <c r="U34" s="78">
        <v>2334</v>
      </c>
      <c r="V34" s="78">
        <v>114</v>
      </c>
      <c r="W34" s="78">
        <v>2448</v>
      </c>
      <c r="X34" s="102">
        <v>94.526143790849673</v>
      </c>
      <c r="Y34" s="102">
        <v>95.343137254901961</v>
      </c>
      <c r="Z34" s="103">
        <v>89.532860393521617</v>
      </c>
    </row>
    <row r="35" spans="1:26" ht="22.5" customHeight="1" x14ac:dyDescent="0.15">
      <c r="A35" s="19" t="s">
        <v>110</v>
      </c>
      <c r="B35" s="164">
        <v>12149</v>
      </c>
      <c r="C35" s="165">
        <v>4672</v>
      </c>
      <c r="D35" s="154">
        <v>45884</v>
      </c>
      <c r="E35" s="165">
        <v>4213</v>
      </c>
      <c r="F35" s="78" t="s">
        <v>318</v>
      </c>
      <c r="G35" s="78" t="s">
        <v>318</v>
      </c>
      <c r="H35" s="78" t="s">
        <v>318</v>
      </c>
      <c r="I35" s="78" t="s">
        <v>318</v>
      </c>
      <c r="J35" s="78">
        <v>41</v>
      </c>
      <c r="K35" s="78">
        <v>1211</v>
      </c>
      <c r="L35" s="78">
        <v>290</v>
      </c>
      <c r="M35" s="78" t="s">
        <v>318</v>
      </c>
      <c r="N35" s="78">
        <v>1542</v>
      </c>
      <c r="O35" s="78" t="s">
        <v>318</v>
      </c>
      <c r="P35" s="78" t="s">
        <v>318</v>
      </c>
      <c r="Q35" s="78" t="s">
        <v>318</v>
      </c>
      <c r="R35" s="78" t="s">
        <v>318</v>
      </c>
      <c r="S35" s="78">
        <v>1138</v>
      </c>
      <c r="T35" s="78">
        <v>83</v>
      </c>
      <c r="U35" s="78">
        <v>1221</v>
      </c>
      <c r="V35" s="78">
        <v>321</v>
      </c>
      <c r="W35" s="78">
        <v>1542</v>
      </c>
      <c r="X35" s="102">
        <v>73.800259403372252</v>
      </c>
      <c r="Y35" s="102">
        <v>79.182879377431902</v>
      </c>
      <c r="Z35" s="103">
        <v>90.175513698630141</v>
      </c>
    </row>
    <row r="36" spans="1:26" ht="15" customHeight="1" x14ac:dyDescent="0.15">
      <c r="A36" s="12" t="s">
        <v>149</v>
      </c>
      <c r="B36" s="156">
        <f>SUM(B7:B35)</f>
        <v>991056</v>
      </c>
      <c r="C36" s="157">
        <f>SUM(C7:C35)</f>
        <v>378921</v>
      </c>
      <c r="D36" s="158"/>
      <c r="E36" s="159">
        <f>SUM(E7:E35)</f>
        <v>330152</v>
      </c>
      <c r="F36" s="79">
        <f>SUM(F7:F35)</f>
        <v>10959</v>
      </c>
      <c r="G36" s="79">
        <f t="shared" ref="G36:V36" si="0">SUM(G7:G35)</f>
        <v>1787</v>
      </c>
      <c r="H36" s="79">
        <f t="shared" si="0"/>
        <v>18246</v>
      </c>
      <c r="I36" s="79">
        <f t="shared" si="0"/>
        <v>2798</v>
      </c>
      <c r="J36" s="79">
        <f t="shared" si="0"/>
        <v>6733</v>
      </c>
      <c r="K36" s="79">
        <f t="shared" si="0"/>
        <v>9875</v>
      </c>
      <c r="L36" s="79">
        <f t="shared" si="0"/>
        <v>3063</v>
      </c>
      <c r="M36" s="79">
        <f t="shared" si="0"/>
        <v>71827</v>
      </c>
      <c r="N36" s="79">
        <f t="shared" si="0"/>
        <v>125288</v>
      </c>
      <c r="O36" s="79">
        <f t="shared" si="0"/>
        <v>43091</v>
      </c>
      <c r="P36" s="79">
        <f t="shared" si="0"/>
        <v>10330</v>
      </c>
      <c r="Q36" s="79">
        <f t="shared" si="0"/>
        <v>3173</v>
      </c>
      <c r="R36" s="79">
        <f t="shared" si="0"/>
        <v>2496</v>
      </c>
      <c r="S36" s="79">
        <f t="shared" si="0"/>
        <v>104068</v>
      </c>
      <c r="T36" s="79">
        <f t="shared" si="0"/>
        <v>3157</v>
      </c>
      <c r="U36" s="79">
        <f>SUM(U7:U35)</f>
        <v>107225</v>
      </c>
      <c r="V36" s="79">
        <f t="shared" si="0"/>
        <v>13590</v>
      </c>
      <c r="W36" s="79">
        <f>SUM(W7:W35)</f>
        <v>120815</v>
      </c>
      <c r="X36" s="80">
        <f>S36/W36*100</f>
        <v>86.138310640235076</v>
      </c>
      <c r="Y36" s="80">
        <f>U36/W36*100</f>
        <v>88.751396763646895</v>
      </c>
      <c r="Z36" s="81">
        <f>E36/C36*100</f>
        <v>87.129507205987537</v>
      </c>
    </row>
    <row r="37" spans="1:26" ht="15" customHeight="1" x14ac:dyDescent="0.15">
      <c r="A37" s="4" t="s">
        <v>416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43" spans="1:26" ht="15" customHeight="1" x14ac:dyDescent="0.15">
      <c r="B43" s="65"/>
    </row>
    <row r="44" spans="1:26" ht="15" customHeight="1" x14ac:dyDescent="0.15">
      <c r="B44" s="65"/>
    </row>
    <row r="45" spans="1:26" ht="15" customHeight="1" x14ac:dyDescent="0.15">
      <c r="B45" s="65"/>
    </row>
    <row r="46" spans="1:26" ht="15" customHeight="1" x14ac:dyDescent="0.15">
      <c r="B46" s="65"/>
    </row>
    <row r="47" spans="1:26" ht="15" customHeight="1" x14ac:dyDescent="0.15">
      <c r="B47" s="65"/>
    </row>
    <row r="48" spans="1:26" ht="15" customHeight="1" x14ac:dyDescent="0.15">
      <c r="B48" s="65"/>
    </row>
    <row r="49" spans="2:2" ht="15" customHeight="1" x14ac:dyDescent="0.15">
      <c r="B49" s="65"/>
    </row>
    <row r="50" spans="2:2" ht="15" customHeight="1" x14ac:dyDescent="0.15">
      <c r="B50" s="65"/>
    </row>
    <row r="51" spans="2:2" ht="15" customHeight="1" x14ac:dyDescent="0.15">
      <c r="B51" s="65"/>
    </row>
    <row r="52" spans="2:2" ht="15" customHeight="1" x14ac:dyDescent="0.15">
      <c r="B52" s="65"/>
    </row>
    <row r="53" spans="2:2" ht="15" customHeight="1" x14ac:dyDescent="0.15">
      <c r="B53" s="65"/>
    </row>
    <row r="54" spans="2:2" ht="15" customHeight="1" x14ac:dyDescent="0.15">
      <c r="B54" s="65"/>
    </row>
    <row r="55" spans="2:2" ht="15" customHeight="1" x14ac:dyDescent="0.15">
      <c r="B55" s="65"/>
    </row>
    <row r="56" spans="2:2" ht="15" customHeight="1" x14ac:dyDescent="0.15">
      <c r="B56" s="65"/>
    </row>
    <row r="57" spans="2:2" ht="15" customHeight="1" x14ac:dyDescent="0.15">
      <c r="B57" s="65"/>
    </row>
    <row r="58" spans="2:2" ht="15" customHeight="1" x14ac:dyDescent="0.15">
      <c r="B58" s="65"/>
    </row>
    <row r="59" spans="2:2" ht="15" customHeight="1" x14ac:dyDescent="0.15">
      <c r="B59" s="65"/>
    </row>
    <row r="60" spans="2:2" ht="15" customHeight="1" x14ac:dyDescent="0.15">
      <c r="B60" s="65"/>
    </row>
    <row r="61" spans="2:2" ht="15" customHeight="1" x14ac:dyDescent="0.15">
      <c r="B61" s="65"/>
    </row>
    <row r="62" spans="2:2" ht="15" customHeight="1" x14ac:dyDescent="0.15">
      <c r="B62" s="65"/>
    </row>
    <row r="63" spans="2:2" ht="15" customHeight="1" x14ac:dyDescent="0.15">
      <c r="B63" s="65"/>
    </row>
    <row r="64" spans="2:2" ht="15" customHeight="1" x14ac:dyDescent="0.15">
      <c r="B64" s="65"/>
    </row>
    <row r="65" spans="2:26" ht="15" customHeight="1" x14ac:dyDescent="0.15">
      <c r="B65" s="65"/>
    </row>
    <row r="66" spans="2:26" ht="15" customHeight="1" x14ac:dyDescent="0.15">
      <c r="B66" s="65"/>
    </row>
    <row r="67" spans="2:26" ht="15" customHeight="1" x14ac:dyDescent="0.15">
      <c r="B67" s="65"/>
    </row>
    <row r="68" spans="2:26" ht="15" customHeight="1" x14ac:dyDescent="0.15">
      <c r="B68" s="65"/>
    </row>
    <row r="69" spans="2:26" ht="15" customHeight="1" x14ac:dyDescent="0.15">
      <c r="B69" s="65"/>
    </row>
    <row r="70" spans="2:26" ht="15" customHeight="1" x14ac:dyDescent="0.15">
      <c r="B70" s="65"/>
      <c r="X70" s="1" ph="1"/>
      <c r="Y70" s="1" ph="1"/>
      <c r="Z70" s="1" ph="1"/>
    </row>
  </sheetData>
  <sheetProtection selectLockedCells="1" selectUnlockedCells="1"/>
  <mergeCells count="28">
    <mergeCell ref="Y3:Y5"/>
    <mergeCell ref="Z3:Z5"/>
    <mergeCell ref="C4:E4"/>
    <mergeCell ref="F4:H4"/>
    <mergeCell ref="I4:K4"/>
    <mergeCell ref="N4:N6"/>
    <mergeCell ref="O4:U4"/>
    <mergeCell ref="V4:V6"/>
    <mergeCell ref="W4:W6"/>
    <mergeCell ref="C5:D6"/>
    <mergeCell ref="X3:X5"/>
    <mergeCell ref="T5:T6"/>
    <mergeCell ref="U5:U6"/>
    <mergeCell ref="I5:I6"/>
    <mergeCell ref="J5:J6"/>
    <mergeCell ref="K5:K6"/>
    <mergeCell ref="A3:A6"/>
    <mergeCell ref="B3:B5"/>
    <mergeCell ref="C3:E3"/>
    <mergeCell ref="F3:N3"/>
    <mergeCell ref="O3:W3"/>
    <mergeCell ref="E5:E6"/>
    <mergeCell ref="F5:F6"/>
    <mergeCell ref="G5:G6"/>
    <mergeCell ref="H5:H6"/>
    <mergeCell ref="L5:L6"/>
    <mergeCell ref="M5:M6"/>
    <mergeCell ref="O5:S5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3"/>
  <sheetViews>
    <sheetView topLeftCell="D28" zoomScale="85" zoomScaleNormal="85" zoomScaleSheetLayoutView="80" workbookViewId="0">
      <selection activeCell="R37" sqref="R37"/>
    </sheetView>
  </sheetViews>
  <sheetFormatPr defaultColWidth="8.5703125" defaultRowHeight="15" customHeight="1" x14ac:dyDescent="0.15"/>
  <cols>
    <col min="1" max="1" width="16.42578125" style="1" customWidth="1"/>
    <col min="2" max="5" width="14.7109375" style="1" customWidth="1"/>
    <col min="6" max="8" width="14.7109375" style="2" customWidth="1"/>
    <col min="9" max="15" width="14.7109375" style="1" customWidth="1"/>
    <col min="16" max="16" width="9.28515625" style="1" customWidth="1"/>
    <col min="17" max="17" width="16.42578125" style="1" customWidth="1"/>
    <col min="18" max="30" width="13.28515625" style="1" customWidth="1"/>
    <col min="31" max="31" width="13.7109375" style="1" customWidth="1"/>
    <col min="32" max="33" width="9.28515625" style="1" customWidth="1"/>
    <col min="34" max="16384" width="8.5703125" style="1"/>
  </cols>
  <sheetData>
    <row r="1" spans="1:37" ht="15" customHeight="1" x14ac:dyDescent="0.15">
      <c r="A1" s="37" t="s">
        <v>176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24"/>
      <c r="O1" s="82"/>
      <c r="P1" s="82"/>
      <c r="U1" s="2"/>
      <c r="V1" s="2"/>
      <c r="AH1" s="82"/>
      <c r="AI1" s="82"/>
      <c r="AJ1" s="82"/>
      <c r="AK1" s="82"/>
    </row>
    <row r="2" spans="1:37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3" t="s">
        <v>285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53"/>
      <c r="AC2" s="53"/>
      <c r="AD2" s="53" t="s">
        <v>285</v>
      </c>
      <c r="AE2" s="4"/>
      <c r="AF2" s="4"/>
      <c r="AG2" s="4"/>
    </row>
    <row r="3" spans="1:37" ht="15" customHeight="1" x14ac:dyDescent="0.15">
      <c r="A3" s="281" t="s">
        <v>421</v>
      </c>
      <c r="B3" s="279" t="s">
        <v>320</v>
      </c>
      <c r="C3" s="284"/>
      <c r="D3" s="284"/>
      <c r="E3" s="284"/>
      <c r="F3" s="284"/>
      <c r="G3" s="284"/>
      <c r="H3" s="280"/>
      <c r="I3" s="279" t="s">
        <v>321</v>
      </c>
      <c r="J3" s="284"/>
      <c r="K3" s="284"/>
      <c r="L3" s="284"/>
      <c r="M3" s="284"/>
      <c r="N3" s="284"/>
      <c r="O3" s="280"/>
      <c r="P3" s="230"/>
      <c r="Q3" s="281" t="s">
        <v>421</v>
      </c>
      <c r="R3" s="279" t="s">
        <v>323</v>
      </c>
      <c r="S3" s="284"/>
      <c r="T3" s="284"/>
      <c r="U3" s="284"/>
      <c r="V3" s="284"/>
      <c r="W3" s="284"/>
      <c r="X3" s="284"/>
      <c r="Y3" s="284"/>
      <c r="Z3" s="284"/>
      <c r="AA3" s="284"/>
      <c r="AB3" s="284"/>
      <c r="AC3" s="284"/>
      <c r="AD3" s="280"/>
      <c r="AE3" s="51"/>
      <c r="AF3" s="279" t="s">
        <v>174</v>
      </c>
      <c r="AG3" s="280"/>
    </row>
    <row r="4" spans="1:37" ht="15" customHeight="1" x14ac:dyDescent="0.15">
      <c r="A4" s="282"/>
      <c r="B4" s="26"/>
      <c r="C4" s="39"/>
      <c r="D4" s="39"/>
      <c r="E4" s="39"/>
      <c r="F4" s="44"/>
      <c r="G4" s="229"/>
      <c r="H4" s="227"/>
      <c r="I4" s="43"/>
      <c r="J4" s="44"/>
      <c r="K4" s="45"/>
      <c r="L4" s="45"/>
      <c r="M4" s="45"/>
      <c r="N4" s="45"/>
      <c r="O4" s="46" t="s">
        <v>154</v>
      </c>
      <c r="P4" s="230"/>
      <c r="Q4" s="282"/>
      <c r="R4" s="49"/>
      <c r="S4" s="40"/>
      <c r="T4" s="40"/>
      <c r="U4" s="40"/>
      <c r="V4" s="40"/>
      <c r="W4" s="40"/>
      <c r="X4" s="40"/>
      <c r="Y4" s="40"/>
      <c r="Z4" s="44"/>
      <c r="AA4" s="229"/>
      <c r="AB4" s="40"/>
      <c r="AC4" s="75"/>
      <c r="AD4" s="40"/>
      <c r="AE4" s="226" t="s">
        <v>185</v>
      </c>
      <c r="AF4" s="49" t="s">
        <v>167</v>
      </c>
      <c r="AG4" s="168" t="s">
        <v>168</v>
      </c>
    </row>
    <row r="5" spans="1:37" ht="15" customHeight="1" x14ac:dyDescent="0.15">
      <c r="A5" s="282"/>
      <c r="B5" s="38" t="s">
        <v>155</v>
      </c>
      <c r="C5" s="224" t="s">
        <v>169</v>
      </c>
      <c r="D5" s="224" t="s">
        <v>179</v>
      </c>
      <c r="E5" s="224" t="s">
        <v>422</v>
      </c>
      <c r="F5" s="42" t="s">
        <v>156</v>
      </c>
      <c r="G5" s="42" t="s">
        <v>432</v>
      </c>
      <c r="H5" s="228" t="s">
        <v>180</v>
      </c>
      <c r="I5" s="38" t="s">
        <v>181</v>
      </c>
      <c r="J5" s="47" t="s">
        <v>182</v>
      </c>
      <c r="K5" s="224" t="s">
        <v>184</v>
      </c>
      <c r="L5" s="224" t="s">
        <v>170</v>
      </c>
      <c r="M5" s="224" t="s">
        <v>183</v>
      </c>
      <c r="N5" s="224" t="s">
        <v>283</v>
      </c>
      <c r="O5" s="48" t="s">
        <v>157</v>
      </c>
      <c r="P5" s="230"/>
      <c r="Q5" s="282"/>
      <c r="R5" s="50" t="s">
        <v>158</v>
      </c>
      <c r="S5" s="42" t="s">
        <v>159</v>
      </c>
      <c r="T5" s="42" t="s">
        <v>160</v>
      </c>
      <c r="U5" s="42" t="s">
        <v>161</v>
      </c>
      <c r="V5" s="42" t="s">
        <v>162</v>
      </c>
      <c r="W5" s="42" t="s">
        <v>163</v>
      </c>
      <c r="X5" s="42" t="s">
        <v>164</v>
      </c>
      <c r="Y5" s="42" t="s">
        <v>284</v>
      </c>
      <c r="Z5" s="42" t="s">
        <v>13</v>
      </c>
      <c r="AA5" s="42" t="s">
        <v>425</v>
      </c>
      <c r="AB5" s="42" t="s">
        <v>165</v>
      </c>
      <c r="AC5" s="76" t="s">
        <v>166</v>
      </c>
      <c r="AD5" s="42" t="s">
        <v>427</v>
      </c>
      <c r="AE5" s="226" t="s">
        <v>171</v>
      </c>
      <c r="AF5" s="50" t="s">
        <v>172</v>
      </c>
      <c r="AG5" s="169" t="s">
        <v>172</v>
      </c>
    </row>
    <row r="6" spans="1:37" ht="15" customHeight="1" x14ac:dyDescent="0.15">
      <c r="A6" s="283"/>
      <c r="B6" s="28"/>
      <c r="C6" s="225" t="s">
        <v>423</v>
      </c>
      <c r="D6" s="225"/>
      <c r="E6" s="225" t="s">
        <v>424</v>
      </c>
      <c r="F6" s="42"/>
      <c r="G6" s="42" t="s">
        <v>433</v>
      </c>
      <c r="H6" s="41" t="s">
        <v>175</v>
      </c>
      <c r="I6" s="38"/>
      <c r="J6" s="47"/>
      <c r="K6" s="225"/>
      <c r="L6" s="225"/>
      <c r="M6" s="225"/>
      <c r="N6" s="225"/>
      <c r="O6" s="66" t="s">
        <v>322</v>
      </c>
      <c r="P6" s="230"/>
      <c r="Q6" s="283"/>
      <c r="R6" s="50"/>
      <c r="S6" s="42"/>
      <c r="T6" s="42"/>
      <c r="U6" s="42"/>
      <c r="V6" s="42"/>
      <c r="W6" s="42"/>
      <c r="X6" s="42"/>
      <c r="Y6" s="42"/>
      <c r="Z6" s="42"/>
      <c r="AA6" s="42" t="s">
        <v>434</v>
      </c>
      <c r="AB6" s="42" t="s">
        <v>426</v>
      </c>
      <c r="AC6" s="76"/>
      <c r="AD6" s="42" t="s">
        <v>428</v>
      </c>
      <c r="AE6" s="52" t="s">
        <v>429</v>
      </c>
      <c r="AF6" s="50" t="s">
        <v>430</v>
      </c>
      <c r="AG6" s="169" t="s">
        <v>431</v>
      </c>
    </row>
    <row r="7" spans="1:37" ht="22.5" customHeight="1" x14ac:dyDescent="0.15">
      <c r="A7" s="30" t="s">
        <v>25</v>
      </c>
      <c r="B7" s="137">
        <v>5916221</v>
      </c>
      <c r="C7" s="83">
        <v>5025052</v>
      </c>
      <c r="D7" s="83">
        <v>1863</v>
      </c>
      <c r="E7" s="83">
        <v>472136</v>
      </c>
      <c r="F7" s="83">
        <v>5431878</v>
      </c>
      <c r="G7" s="83">
        <v>5429414</v>
      </c>
      <c r="H7" s="84">
        <v>484343</v>
      </c>
      <c r="I7" s="137">
        <v>914538</v>
      </c>
      <c r="J7" s="83">
        <v>3396655</v>
      </c>
      <c r="K7" s="83">
        <v>0</v>
      </c>
      <c r="L7" s="83">
        <v>2112184</v>
      </c>
      <c r="M7" s="83">
        <v>1279223</v>
      </c>
      <c r="N7" s="83">
        <v>5248</v>
      </c>
      <c r="O7" s="84">
        <v>2482117</v>
      </c>
      <c r="P7" s="231"/>
      <c r="Q7" s="30" t="s">
        <v>25</v>
      </c>
      <c r="R7" s="137">
        <v>1101996</v>
      </c>
      <c r="S7" s="83">
        <v>134265</v>
      </c>
      <c r="T7" s="83">
        <v>193783</v>
      </c>
      <c r="U7" s="83">
        <v>46840</v>
      </c>
      <c r="V7" s="83">
        <v>214041</v>
      </c>
      <c r="W7" s="83">
        <v>2060838</v>
      </c>
      <c r="X7" s="83">
        <v>433254</v>
      </c>
      <c r="Y7" s="83">
        <v>794062</v>
      </c>
      <c r="Z7" s="83">
        <v>439071</v>
      </c>
      <c r="AA7" s="83">
        <v>0</v>
      </c>
      <c r="AB7" s="83">
        <v>13728</v>
      </c>
      <c r="AC7" s="84">
        <v>5431878</v>
      </c>
      <c r="AD7" s="83">
        <v>0</v>
      </c>
      <c r="AE7" s="151">
        <v>23380</v>
      </c>
      <c r="AF7" s="137">
        <v>215</v>
      </c>
      <c r="AG7" s="84">
        <v>211</v>
      </c>
    </row>
    <row r="8" spans="1:37" ht="22.5" customHeight="1" x14ac:dyDescent="0.15">
      <c r="A8" s="32" t="s">
        <v>27</v>
      </c>
      <c r="B8" s="138">
        <v>986985</v>
      </c>
      <c r="C8" s="85">
        <v>873737</v>
      </c>
      <c r="D8" s="85">
        <v>0</v>
      </c>
      <c r="E8" s="85">
        <v>70227</v>
      </c>
      <c r="F8" s="85">
        <v>924047</v>
      </c>
      <c r="G8" s="85">
        <v>921912</v>
      </c>
      <c r="H8" s="86">
        <v>62938</v>
      </c>
      <c r="I8" s="138">
        <v>170977</v>
      </c>
      <c r="J8" s="85">
        <v>722041</v>
      </c>
      <c r="K8" s="85">
        <v>25981</v>
      </c>
      <c r="L8" s="85">
        <v>574433</v>
      </c>
      <c r="M8" s="85">
        <v>121627</v>
      </c>
      <c r="N8" s="85">
        <v>0</v>
      </c>
      <c r="O8" s="86">
        <v>551064</v>
      </c>
      <c r="P8" s="231"/>
      <c r="Q8" s="32" t="s">
        <v>27</v>
      </c>
      <c r="R8" s="138">
        <v>67314</v>
      </c>
      <c r="S8" s="85">
        <v>38002</v>
      </c>
      <c r="T8" s="85">
        <v>51610</v>
      </c>
      <c r="U8" s="85">
        <v>328</v>
      </c>
      <c r="V8" s="85">
        <v>16706</v>
      </c>
      <c r="W8" s="85">
        <v>410118</v>
      </c>
      <c r="X8" s="85">
        <v>191042</v>
      </c>
      <c r="Y8" s="85">
        <v>99065</v>
      </c>
      <c r="Z8" s="85">
        <v>49862</v>
      </c>
      <c r="AA8" s="85">
        <v>0</v>
      </c>
      <c r="AB8" s="85">
        <v>0</v>
      </c>
      <c r="AC8" s="86">
        <v>924047</v>
      </c>
      <c r="AD8" s="85">
        <v>0</v>
      </c>
      <c r="AE8" s="152">
        <v>4410</v>
      </c>
      <c r="AF8" s="138">
        <v>198</v>
      </c>
      <c r="AG8" s="86">
        <v>193</v>
      </c>
    </row>
    <row r="9" spans="1:37" ht="22.5" customHeight="1" x14ac:dyDescent="0.15">
      <c r="A9" s="32" t="s">
        <v>29</v>
      </c>
      <c r="B9" s="138">
        <v>723346</v>
      </c>
      <c r="C9" s="85">
        <v>650894</v>
      </c>
      <c r="D9" s="85">
        <v>555</v>
      </c>
      <c r="E9" s="85">
        <v>42148</v>
      </c>
      <c r="F9" s="85">
        <v>690547</v>
      </c>
      <c r="G9" s="85">
        <v>690547</v>
      </c>
      <c r="H9" s="86">
        <v>32799</v>
      </c>
      <c r="I9" s="138">
        <v>106405</v>
      </c>
      <c r="J9" s="85">
        <v>352729</v>
      </c>
      <c r="K9" s="85">
        <v>0</v>
      </c>
      <c r="L9" s="85">
        <v>275302</v>
      </c>
      <c r="M9" s="85">
        <v>77427</v>
      </c>
      <c r="N9" s="85">
        <v>0</v>
      </c>
      <c r="O9" s="86">
        <v>246324</v>
      </c>
      <c r="P9" s="231"/>
      <c r="Q9" s="32" t="s">
        <v>29</v>
      </c>
      <c r="R9" s="138">
        <v>67395</v>
      </c>
      <c r="S9" s="85">
        <v>8663</v>
      </c>
      <c r="T9" s="85">
        <v>17420</v>
      </c>
      <c r="U9" s="85">
        <v>503</v>
      </c>
      <c r="V9" s="85">
        <v>23376</v>
      </c>
      <c r="W9" s="85">
        <v>218811</v>
      </c>
      <c r="X9" s="85">
        <v>262688</v>
      </c>
      <c r="Y9" s="85">
        <v>62064</v>
      </c>
      <c r="Z9" s="85">
        <v>29627</v>
      </c>
      <c r="AA9" s="85">
        <v>0</v>
      </c>
      <c r="AB9" s="85">
        <v>0</v>
      </c>
      <c r="AC9" s="86">
        <v>690547</v>
      </c>
      <c r="AD9" s="85">
        <v>0</v>
      </c>
      <c r="AE9" s="152">
        <v>2872</v>
      </c>
      <c r="AF9" s="138">
        <v>227</v>
      </c>
      <c r="AG9" s="86">
        <v>226</v>
      </c>
    </row>
    <row r="10" spans="1:37" ht="22.5" customHeight="1" x14ac:dyDescent="0.15">
      <c r="A10" s="32" t="s">
        <v>32</v>
      </c>
      <c r="B10" s="138">
        <v>570162</v>
      </c>
      <c r="C10" s="85">
        <v>496025</v>
      </c>
      <c r="D10" s="85">
        <v>3618</v>
      </c>
      <c r="E10" s="85">
        <v>42207</v>
      </c>
      <c r="F10" s="85">
        <v>566867</v>
      </c>
      <c r="G10" s="85">
        <v>566677</v>
      </c>
      <c r="H10" s="86">
        <v>3295</v>
      </c>
      <c r="I10" s="138">
        <v>18154</v>
      </c>
      <c r="J10" s="85">
        <v>255753</v>
      </c>
      <c r="K10" s="85">
        <v>49110</v>
      </c>
      <c r="L10" s="85">
        <v>127820</v>
      </c>
      <c r="M10" s="85">
        <v>78823</v>
      </c>
      <c r="N10" s="85">
        <v>0</v>
      </c>
      <c r="O10" s="86">
        <v>237599</v>
      </c>
      <c r="P10" s="231"/>
      <c r="Q10" s="32" t="s">
        <v>32</v>
      </c>
      <c r="R10" s="138">
        <v>31032</v>
      </c>
      <c r="S10" s="85">
        <v>4120</v>
      </c>
      <c r="T10" s="85">
        <v>13581</v>
      </c>
      <c r="U10" s="85">
        <v>151</v>
      </c>
      <c r="V10" s="85">
        <v>8158</v>
      </c>
      <c r="W10" s="85">
        <v>259033</v>
      </c>
      <c r="X10" s="85">
        <v>200061</v>
      </c>
      <c r="Y10" s="85">
        <v>27526</v>
      </c>
      <c r="Z10" s="85">
        <v>23205</v>
      </c>
      <c r="AA10" s="85">
        <v>0</v>
      </c>
      <c r="AB10" s="85">
        <v>0</v>
      </c>
      <c r="AC10" s="86">
        <v>566867</v>
      </c>
      <c r="AD10" s="85">
        <v>0</v>
      </c>
      <c r="AE10" s="152">
        <v>2148</v>
      </c>
      <c r="AF10" s="138">
        <v>231</v>
      </c>
      <c r="AG10" s="86">
        <v>244</v>
      </c>
    </row>
    <row r="11" spans="1:37" ht="22.5" customHeight="1" x14ac:dyDescent="0.15">
      <c r="A11" s="32" t="s">
        <v>36</v>
      </c>
      <c r="B11" s="138">
        <v>1521639</v>
      </c>
      <c r="C11" s="85">
        <v>1334122</v>
      </c>
      <c r="D11" s="85">
        <v>19845</v>
      </c>
      <c r="E11" s="85">
        <v>134606</v>
      </c>
      <c r="F11" s="85">
        <v>1282022</v>
      </c>
      <c r="G11" s="85">
        <v>1281988</v>
      </c>
      <c r="H11" s="86">
        <v>239617</v>
      </c>
      <c r="I11" s="138">
        <v>17895</v>
      </c>
      <c r="J11" s="85">
        <v>1244562</v>
      </c>
      <c r="K11" s="85">
        <v>53319</v>
      </c>
      <c r="L11" s="85">
        <v>1039769</v>
      </c>
      <c r="M11" s="85">
        <v>151474</v>
      </c>
      <c r="N11" s="85">
        <v>0</v>
      </c>
      <c r="O11" s="86">
        <v>1226667</v>
      </c>
      <c r="P11" s="231"/>
      <c r="Q11" s="32" t="s">
        <v>36</v>
      </c>
      <c r="R11" s="138">
        <v>49170</v>
      </c>
      <c r="S11" s="85">
        <v>12131</v>
      </c>
      <c r="T11" s="85">
        <v>35125</v>
      </c>
      <c r="U11" s="85">
        <v>490</v>
      </c>
      <c r="V11" s="85">
        <v>32296</v>
      </c>
      <c r="W11" s="85">
        <v>559379</v>
      </c>
      <c r="X11" s="85">
        <v>425009</v>
      </c>
      <c r="Y11" s="85">
        <v>114245</v>
      </c>
      <c r="Z11" s="85">
        <v>54177</v>
      </c>
      <c r="AA11" s="85">
        <v>0</v>
      </c>
      <c r="AB11" s="85">
        <v>0</v>
      </c>
      <c r="AC11" s="86">
        <v>1282022</v>
      </c>
      <c r="AD11" s="85">
        <v>0</v>
      </c>
      <c r="AE11" s="152">
        <v>6046</v>
      </c>
      <c r="AF11" s="138">
        <v>221</v>
      </c>
      <c r="AG11" s="86">
        <v>190</v>
      </c>
    </row>
    <row r="12" spans="1:37" ht="22.5" customHeight="1" x14ac:dyDescent="0.15">
      <c r="A12" s="32" t="s">
        <v>41</v>
      </c>
      <c r="B12" s="138">
        <v>1098773</v>
      </c>
      <c r="C12" s="85">
        <v>974523</v>
      </c>
      <c r="D12" s="85">
        <v>5449</v>
      </c>
      <c r="E12" s="85">
        <v>73840</v>
      </c>
      <c r="F12" s="85">
        <v>958860</v>
      </c>
      <c r="G12" s="85">
        <v>958769</v>
      </c>
      <c r="H12" s="86">
        <v>139913</v>
      </c>
      <c r="I12" s="138">
        <v>60198</v>
      </c>
      <c r="J12" s="85">
        <v>423721</v>
      </c>
      <c r="K12" s="85">
        <v>0</v>
      </c>
      <c r="L12" s="85">
        <v>334109</v>
      </c>
      <c r="M12" s="85">
        <v>89612</v>
      </c>
      <c r="N12" s="85">
        <v>0</v>
      </c>
      <c r="O12" s="86">
        <v>363523</v>
      </c>
      <c r="P12" s="231"/>
      <c r="Q12" s="32" t="s">
        <v>41</v>
      </c>
      <c r="R12" s="138">
        <v>72062</v>
      </c>
      <c r="S12" s="85">
        <v>62119</v>
      </c>
      <c r="T12" s="85">
        <v>57401</v>
      </c>
      <c r="U12" s="85">
        <v>2132</v>
      </c>
      <c r="V12" s="85">
        <v>17962</v>
      </c>
      <c r="W12" s="85">
        <v>364538</v>
      </c>
      <c r="X12" s="85">
        <v>134399</v>
      </c>
      <c r="Y12" s="85">
        <v>134469</v>
      </c>
      <c r="Z12" s="85">
        <v>113778</v>
      </c>
      <c r="AA12" s="85">
        <v>0</v>
      </c>
      <c r="AB12" s="85">
        <v>0</v>
      </c>
      <c r="AC12" s="86">
        <v>958860</v>
      </c>
      <c r="AD12" s="85">
        <v>0</v>
      </c>
      <c r="AE12" s="152">
        <v>4675</v>
      </c>
      <c r="AF12" s="138">
        <v>208</v>
      </c>
      <c r="AG12" s="86">
        <v>189</v>
      </c>
    </row>
    <row r="13" spans="1:37" ht="22.5" customHeight="1" x14ac:dyDescent="0.15">
      <c r="A13" s="32" t="s">
        <v>46</v>
      </c>
      <c r="B13" s="138">
        <v>481170</v>
      </c>
      <c r="C13" s="85">
        <v>393570</v>
      </c>
      <c r="D13" s="85">
        <v>0</v>
      </c>
      <c r="E13" s="85">
        <v>27278</v>
      </c>
      <c r="F13" s="85">
        <v>449533</v>
      </c>
      <c r="G13" s="85">
        <v>449533</v>
      </c>
      <c r="H13" s="86">
        <v>31637</v>
      </c>
      <c r="I13" s="138">
        <v>27833</v>
      </c>
      <c r="J13" s="85">
        <v>171285</v>
      </c>
      <c r="K13" s="85">
        <v>224</v>
      </c>
      <c r="L13" s="85">
        <v>114037</v>
      </c>
      <c r="M13" s="85">
        <v>57024</v>
      </c>
      <c r="N13" s="85">
        <v>0</v>
      </c>
      <c r="O13" s="86">
        <v>143452</v>
      </c>
      <c r="P13" s="231"/>
      <c r="Q13" s="32" t="s">
        <v>46</v>
      </c>
      <c r="R13" s="138">
        <v>43817</v>
      </c>
      <c r="S13" s="85">
        <v>3553</v>
      </c>
      <c r="T13" s="85">
        <v>34454</v>
      </c>
      <c r="U13" s="85">
        <v>14</v>
      </c>
      <c r="V13" s="85">
        <v>8387</v>
      </c>
      <c r="W13" s="85">
        <v>137259</v>
      </c>
      <c r="X13" s="85">
        <v>159662</v>
      </c>
      <c r="Y13" s="85">
        <v>28545</v>
      </c>
      <c r="Z13" s="85">
        <v>27829</v>
      </c>
      <c r="AA13" s="85">
        <v>678</v>
      </c>
      <c r="AB13" s="85">
        <v>6013</v>
      </c>
      <c r="AC13" s="86">
        <v>449533</v>
      </c>
      <c r="AD13" s="85">
        <v>0</v>
      </c>
      <c r="AE13" s="152">
        <v>1875</v>
      </c>
      <c r="AF13" s="138">
        <v>210</v>
      </c>
      <c r="AG13" s="86">
        <v>222</v>
      </c>
    </row>
    <row r="14" spans="1:37" ht="22.5" customHeight="1" x14ac:dyDescent="0.15">
      <c r="A14" s="32" t="s">
        <v>50</v>
      </c>
      <c r="B14" s="138">
        <v>194271</v>
      </c>
      <c r="C14" s="85">
        <v>116978</v>
      </c>
      <c r="D14" s="85">
        <v>32395</v>
      </c>
      <c r="E14" s="85">
        <v>44012</v>
      </c>
      <c r="F14" s="85">
        <v>190491</v>
      </c>
      <c r="G14" s="85">
        <v>190491</v>
      </c>
      <c r="H14" s="86">
        <v>3780</v>
      </c>
      <c r="I14" s="138">
        <v>98695</v>
      </c>
      <c r="J14" s="85">
        <v>152548</v>
      </c>
      <c r="K14" s="85">
        <v>65534</v>
      </c>
      <c r="L14" s="85">
        <v>43326</v>
      </c>
      <c r="M14" s="85">
        <v>43688</v>
      </c>
      <c r="N14" s="85">
        <v>0</v>
      </c>
      <c r="O14" s="86">
        <v>53853</v>
      </c>
      <c r="P14" s="231"/>
      <c r="Q14" s="32" t="s">
        <v>50</v>
      </c>
      <c r="R14" s="138">
        <v>29113</v>
      </c>
      <c r="S14" s="85">
        <v>1293</v>
      </c>
      <c r="T14" s="85">
        <v>1603</v>
      </c>
      <c r="U14" s="85">
        <v>917</v>
      </c>
      <c r="V14" s="85">
        <v>8912</v>
      </c>
      <c r="W14" s="85">
        <v>93269</v>
      </c>
      <c r="X14" s="85">
        <v>8206</v>
      </c>
      <c r="Y14" s="85">
        <v>31509</v>
      </c>
      <c r="Z14" s="85">
        <v>15401</v>
      </c>
      <c r="AA14" s="85">
        <v>0</v>
      </c>
      <c r="AB14" s="85">
        <v>268</v>
      </c>
      <c r="AC14" s="86">
        <v>190491</v>
      </c>
      <c r="AD14" s="85">
        <v>0</v>
      </c>
      <c r="AE14" s="152">
        <v>530</v>
      </c>
      <c r="AF14" s="138">
        <v>221</v>
      </c>
      <c r="AG14" s="86">
        <v>276</v>
      </c>
    </row>
    <row r="15" spans="1:37" ht="22.5" customHeight="1" x14ac:dyDescent="0.15">
      <c r="A15" s="32" t="s">
        <v>53</v>
      </c>
      <c r="B15" s="138">
        <v>154765</v>
      </c>
      <c r="C15" s="85">
        <v>143243</v>
      </c>
      <c r="D15" s="85">
        <v>325</v>
      </c>
      <c r="E15" s="85">
        <v>7105</v>
      </c>
      <c r="F15" s="85">
        <v>126882</v>
      </c>
      <c r="G15" s="85">
        <v>126873</v>
      </c>
      <c r="H15" s="86">
        <v>27883</v>
      </c>
      <c r="I15" s="138">
        <v>16122</v>
      </c>
      <c r="J15" s="85">
        <v>106336</v>
      </c>
      <c r="K15" s="85">
        <v>73476</v>
      </c>
      <c r="L15" s="85">
        <v>21445</v>
      </c>
      <c r="M15" s="85">
        <v>11415</v>
      </c>
      <c r="N15" s="85">
        <v>0</v>
      </c>
      <c r="O15" s="86">
        <v>90214</v>
      </c>
      <c r="P15" s="231"/>
      <c r="Q15" s="32" t="s">
        <v>53</v>
      </c>
      <c r="R15" s="138">
        <v>24260</v>
      </c>
      <c r="S15" s="85">
        <v>4752</v>
      </c>
      <c r="T15" s="85">
        <v>11544</v>
      </c>
      <c r="U15" s="85">
        <v>297</v>
      </c>
      <c r="V15" s="85">
        <v>747</v>
      </c>
      <c r="W15" s="85">
        <v>48506</v>
      </c>
      <c r="X15" s="85">
        <v>13541</v>
      </c>
      <c r="Y15" s="85">
        <v>9791</v>
      </c>
      <c r="Z15" s="85">
        <v>13444</v>
      </c>
      <c r="AA15" s="85">
        <v>0</v>
      </c>
      <c r="AB15" s="85">
        <v>0</v>
      </c>
      <c r="AC15" s="86">
        <v>126882</v>
      </c>
      <c r="AD15" s="85">
        <v>0</v>
      </c>
      <c r="AE15" s="152">
        <v>611</v>
      </c>
      <c r="AF15" s="138">
        <v>234</v>
      </c>
      <c r="AG15" s="86">
        <v>196</v>
      </c>
    </row>
    <row r="16" spans="1:37" ht="22.5" customHeight="1" x14ac:dyDescent="0.15">
      <c r="A16" s="32" t="s">
        <v>57</v>
      </c>
      <c r="B16" s="138">
        <v>229173</v>
      </c>
      <c r="C16" s="85">
        <v>195492</v>
      </c>
      <c r="D16" s="85">
        <v>16990</v>
      </c>
      <c r="E16" s="85">
        <v>15519</v>
      </c>
      <c r="F16" s="85">
        <v>226800</v>
      </c>
      <c r="G16" s="85">
        <v>226798</v>
      </c>
      <c r="H16" s="86">
        <v>2373</v>
      </c>
      <c r="I16" s="138">
        <v>110581</v>
      </c>
      <c r="J16" s="85">
        <v>191930</v>
      </c>
      <c r="K16" s="85">
        <v>0</v>
      </c>
      <c r="L16" s="85">
        <v>144789</v>
      </c>
      <c r="M16" s="85">
        <v>47141</v>
      </c>
      <c r="N16" s="85">
        <v>0</v>
      </c>
      <c r="O16" s="86">
        <v>81349</v>
      </c>
      <c r="P16" s="231"/>
      <c r="Q16" s="32" t="s">
        <v>57</v>
      </c>
      <c r="R16" s="138">
        <v>15525</v>
      </c>
      <c r="S16" s="85">
        <v>2672</v>
      </c>
      <c r="T16" s="85">
        <v>11321</v>
      </c>
      <c r="U16" s="85">
        <v>329</v>
      </c>
      <c r="V16" s="85">
        <v>9641</v>
      </c>
      <c r="W16" s="85">
        <v>68475</v>
      </c>
      <c r="X16" s="85">
        <v>73505</v>
      </c>
      <c r="Y16" s="85">
        <v>26516</v>
      </c>
      <c r="Z16" s="85">
        <v>18816</v>
      </c>
      <c r="AA16" s="85">
        <v>0</v>
      </c>
      <c r="AB16" s="85">
        <v>0</v>
      </c>
      <c r="AC16" s="86">
        <v>226800</v>
      </c>
      <c r="AD16" s="85">
        <v>0</v>
      </c>
      <c r="AE16" s="152">
        <v>1159</v>
      </c>
      <c r="AF16" s="138">
        <v>169</v>
      </c>
      <c r="AG16" s="86">
        <v>182</v>
      </c>
    </row>
    <row r="17" spans="1:33" ht="22.5" customHeight="1" x14ac:dyDescent="0.15">
      <c r="A17" s="33" t="s">
        <v>61</v>
      </c>
      <c r="B17" s="138">
        <v>621920</v>
      </c>
      <c r="C17" s="85">
        <v>540821</v>
      </c>
      <c r="D17" s="85">
        <v>0</v>
      </c>
      <c r="E17" s="85">
        <v>22988</v>
      </c>
      <c r="F17" s="85">
        <v>512235</v>
      </c>
      <c r="G17" s="85">
        <v>512235</v>
      </c>
      <c r="H17" s="86">
        <v>109685</v>
      </c>
      <c r="I17" s="138">
        <v>11968</v>
      </c>
      <c r="J17" s="85">
        <v>145041</v>
      </c>
      <c r="K17" s="85">
        <v>0</v>
      </c>
      <c r="L17" s="85">
        <v>96412</v>
      </c>
      <c r="M17" s="85">
        <v>48629</v>
      </c>
      <c r="N17" s="85">
        <v>0</v>
      </c>
      <c r="O17" s="86">
        <v>133073</v>
      </c>
      <c r="P17" s="231"/>
      <c r="Q17" s="33" t="s">
        <v>61</v>
      </c>
      <c r="R17" s="138">
        <v>99663</v>
      </c>
      <c r="S17" s="85">
        <v>19096</v>
      </c>
      <c r="T17" s="85">
        <v>13117</v>
      </c>
      <c r="U17" s="85">
        <v>6942</v>
      </c>
      <c r="V17" s="85">
        <v>7709</v>
      </c>
      <c r="W17" s="85">
        <v>122319</v>
      </c>
      <c r="X17" s="85">
        <v>123776</v>
      </c>
      <c r="Y17" s="85">
        <v>44147</v>
      </c>
      <c r="Z17" s="85">
        <v>72517</v>
      </c>
      <c r="AA17" s="85">
        <v>0</v>
      </c>
      <c r="AB17" s="85">
        <v>2949</v>
      </c>
      <c r="AC17" s="86">
        <v>512235</v>
      </c>
      <c r="AD17" s="85">
        <v>0</v>
      </c>
      <c r="AE17" s="152">
        <v>2344</v>
      </c>
      <c r="AF17" s="138">
        <v>231</v>
      </c>
      <c r="AG17" s="86">
        <v>207</v>
      </c>
    </row>
    <row r="18" spans="1:33" ht="22.5" customHeight="1" x14ac:dyDescent="0.15">
      <c r="A18" s="33" t="s">
        <v>198</v>
      </c>
      <c r="B18" s="138">
        <v>444401</v>
      </c>
      <c r="C18" s="139">
        <v>344432</v>
      </c>
      <c r="D18" s="85">
        <v>34657</v>
      </c>
      <c r="E18" s="85">
        <v>48122</v>
      </c>
      <c r="F18" s="85">
        <v>415610</v>
      </c>
      <c r="G18" s="85">
        <v>415610</v>
      </c>
      <c r="H18" s="86">
        <v>28791</v>
      </c>
      <c r="I18" s="138">
        <v>9636</v>
      </c>
      <c r="J18" s="85">
        <v>251882</v>
      </c>
      <c r="K18" s="85">
        <v>0</v>
      </c>
      <c r="L18" s="85">
        <v>181922</v>
      </c>
      <c r="M18" s="85">
        <v>69960</v>
      </c>
      <c r="N18" s="85">
        <v>0</v>
      </c>
      <c r="O18" s="86">
        <v>242246</v>
      </c>
      <c r="P18" s="231"/>
      <c r="Q18" s="33" t="s">
        <v>198</v>
      </c>
      <c r="R18" s="138">
        <v>44186</v>
      </c>
      <c r="S18" s="85">
        <v>53446</v>
      </c>
      <c r="T18" s="85">
        <v>20492</v>
      </c>
      <c r="U18" s="85">
        <v>1037</v>
      </c>
      <c r="V18" s="85">
        <v>16593</v>
      </c>
      <c r="W18" s="85">
        <v>205588</v>
      </c>
      <c r="X18" s="85">
        <v>0</v>
      </c>
      <c r="Y18" s="85">
        <v>41232</v>
      </c>
      <c r="Z18" s="85">
        <v>33036</v>
      </c>
      <c r="AA18" s="85">
        <v>0</v>
      </c>
      <c r="AB18" s="85">
        <v>0</v>
      </c>
      <c r="AC18" s="86">
        <v>415610</v>
      </c>
      <c r="AD18" s="85">
        <v>0</v>
      </c>
      <c r="AE18" s="152">
        <v>1833</v>
      </c>
      <c r="AF18" s="138">
        <v>188</v>
      </c>
      <c r="AG18" s="86">
        <v>200</v>
      </c>
    </row>
    <row r="19" spans="1:33" ht="22.5" customHeight="1" x14ac:dyDescent="0.15">
      <c r="A19" s="32" t="s">
        <v>70</v>
      </c>
      <c r="B19" s="138">
        <v>991852</v>
      </c>
      <c r="C19" s="85">
        <v>814688</v>
      </c>
      <c r="D19" s="85">
        <v>2738</v>
      </c>
      <c r="E19" s="85">
        <v>136329</v>
      </c>
      <c r="F19" s="85">
        <v>933323</v>
      </c>
      <c r="G19" s="85">
        <v>931750</v>
      </c>
      <c r="H19" s="86">
        <v>58529</v>
      </c>
      <c r="I19" s="138">
        <v>34799</v>
      </c>
      <c r="J19" s="85">
        <v>419268</v>
      </c>
      <c r="K19" s="85">
        <v>65664</v>
      </c>
      <c r="L19" s="85">
        <v>171846</v>
      </c>
      <c r="M19" s="85">
        <v>181261</v>
      </c>
      <c r="N19" s="85">
        <v>497</v>
      </c>
      <c r="O19" s="86">
        <v>384469</v>
      </c>
      <c r="P19" s="231"/>
      <c r="Q19" s="32" t="s">
        <v>70</v>
      </c>
      <c r="R19" s="138">
        <v>44325</v>
      </c>
      <c r="S19" s="85">
        <v>15228</v>
      </c>
      <c r="T19" s="85">
        <v>20597</v>
      </c>
      <c r="U19" s="85">
        <v>706</v>
      </c>
      <c r="V19" s="85">
        <v>13832</v>
      </c>
      <c r="W19" s="85">
        <v>425643</v>
      </c>
      <c r="X19" s="85">
        <v>294496</v>
      </c>
      <c r="Y19" s="85">
        <v>67807</v>
      </c>
      <c r="Z19" s="85">
        <v>50689</v>
      </c>
      <c r="AA19" s="85">
        <v>0</v>
      </c>
      <c r="AB19" s="85">
        <v>0</v>
      </c>
      <c r="AC19" s="86">
        <v>933323</v>
      </c>
      <c r="AD19" s="85">
        <v>0</v>
      </c>
      <c r="AE19" s="152">
        <v>3115</v>
      </c>
      <c r="AF19" s="138">
        <v>262</v>
      </c>
      <c r="AG19" s="86">
        <v>255</v>
      </c>
    </row>
    <row r="20" spans="1:33" ht="22.5" customHeight="1" x14ac:dyDescent="0.15">
      <c r="A20" s="34" t="s">
        <v>72</v>
      </c>
      <c r="B20" s="138">
        <v>191511</v>
      </c>
      <c r="C20" s="85">
        <v>97704</v>
      </c>
      <c r="D20" s="85">
        <v>66461</v>
      </c>
      <c r="E20" s="85">
        <v>22623</v>
      </c>
      <c r="F20" s="85">
        <v>179609</v>
      </c>
      <c r="G20" s="85">
        <v>179609</v>
      </c>
      <c r="H20" s="86">
        <v>11902</v>
      </c>
      <c r="I20" s="138">
        <v>40000</v>
      </c>
      <c r="J20" s="85">
        <v>116308</v>
      </c>
      <c r="K20" s="85">
        <v>0</v>
      </c>
      <c r="L20" s="85">
        <v>57892</v>
      </c>
      <c r="M20" s="85">
        <v>58416</v>
      </c>
      <c r="N20" s="85">
        <v>0</v>
      </c>
      <c r="O20" s="86">
        <v>76308</v>
      </c>
      <c r="P20" s="231"/>
      <c r="Q20" s="34" t="s">
        <v>72</v>
      </c>
      <c r="R20" s="138">
        <v>14602</v>
      </c>
      <c r="S20" s="85">
        <v>2549</v>
      </c>
      <c r="T20" s="85">
        <v>7012</v>
      </c>
      <c r="U20" s="85">
        <v>136</v>
      </c>
      <c r="V20" s="85">
        <v>6362</v>
      </c>
      <c r="W20" s="85">
        <v>94161</v>
      </c>
      <c r="X20" s="85">
        <v>39012</v>
      </c>
      <c r="Y20" s="85">
        <v>4890</v>
      </c>
      <c r="Z20" s="85">
        <v>7045</v>
      </c>
      <c r="AA20" s="85">
        <v>0</v>
      </c>
      <c r="AB20" s="85">
        <v>3840</v>
      </c>
      <c r="AC20" s="86">
        <v>179609</v>
      </c>
      <c r="AD20" s="85">
        <v>0</v>
      </c>
      <c r="AE20" s="152">
        <v>357</v>
      </c>
      <c r="AF20" s="138">
        <v>274</v>
      </c>
      <c r="AG20" s="86">
        <v>429</v>
      </c>
    </row>
    <row r="21" spans="1:33" ht="22.5" customHeight="1" x14ac:dyDescent="0.15">
      <c r="A21" s="34" t="s">
        <v>74</v>
      </c>
      <c r="B21" s="138">
        <v>236414</v>
      </c>
      <c r="C21" s="85">
        <v>157135</v>
      </c>
      <c r="D21" s="85">
        <v>12047</v>
      </c>
      <c r="E21" s="85">
        <v>59114</v>
      </c>
      <c r="F21" s="85">
        <v>240459</v>
      </c>
      <c r="G21" s="85">
        <v>240459</v>
      </c>
      <c r="H21" s="86">
        <v>-4045</v>
      </c>
      <c r="I21" s="138">
        <v>154151</v>
      </c>
      <c r="J21" s="85">
        <v>282747</v>
      </c>
      <c r="K21" s="85">
        <v>0</v>
      </c>
      <c r="L21" s="85">
        <v>127366</v>
      </c>
      <c r="M21" s="85">
        <v>155381</v>
      </c>
      <c r="N21" s="85">
        <v>0</v>
      </c>
      <c r="O21" s="86">
        <v>128596</v>
      </c>
      <c r="P21" s="231"/>
      <c r="Q21" s="34" t="s">
        <v>74</v>
      </c>
      <c r="R21" s="138">
        <v>5796</v>
      </c>
      <c r="S21" s="85">
        <v>25307</v>
      </c>
      <c r="T21" s="85">
        <v>25265</v>
      </c>
      <c r="U21" s="85">
        <v>1101</v>
      </c>
      <c r="V21" s="85">
        <v>18712</v>
      </c>
      <c r="W21" s="85">
        <v>138336</v>
      </c>
      <c r="X21" s="85">
        <v>0</v>
      </c>
      <c r="Y21" s="85">
        <v>12653</v>
      </c>
      <c r="Z21" s="85">
        <v>13289</v>
      </c>
      <c r="AA21" s="85">
        <v>0</v>
      </c>
      <c r="AB21" s="85">
        <v>0</v>
      </c>
      <c r="AC21" s="86">
        <v>240459</v>
      </c>
      <c r="AD21" s="85">
        <v>0</v>
      </c>
      <c r="AE21" s="152">
        <v>766</v>
      </c>
      <c r="AF21" s="138">
        <v>205</v>
      </c>
      <c r="AG21" s="86">
        <v>237</v>
      </c>
    </row>
    <row r="22" spans="1:33" ht="22.5" customHeight="1" x14ac:dyDescent="0.15">
      <c r="A22" s="10" t="s">
        <v>252</v>
      </c>
      <c r="B22" s="138">
        <v>190272</v>
      </c>
      <c r="C22" s="85">
        <v>94167</v>
      </c>
      <c r="D22" s="85">
        <v>16271</v>
      </c>
      <c r="E22" s="85">
        <v>76797</v>
      </c>
      <c r="F22" s="85">
        <v>190373</v>
      </c>
      <c r="G22" s="85">
        <v>190373</v>
      </c>
      <c r="H22" s="86">
        <v>-101</v>
      </c>
      <c r="I22" s="138">
        <v>51451</v>
      </c>
      <c r="J22" s="85">
        <v>103342</v>
      </c>
      <c r="K22" s="85">
        <v>0</v>
      </c>
      <c r="L22" s="85">
        <v>2988</v>
      </c>
      <c r="M22" s="85">
        <v>100354</v>
      </c>
      <c r="N22" s="85">
        <v>0</v>
      </c>
      <c r="O22" s="86">
        <v>51891</v>
      </c>
      <c r="P22" s="231"/>
      <c r="Q22" s="10" t="s">
        <v>252</v>
      </c>
      <c r="R22" s="138">
        <v>9606</v>
      </c>
      <c r="S22" s="85">
        <v>0</v>
      </c>
      <c r="T22" s="85">
        <v>15034</v>
      </c>
      <c r="U22" s="85">
        <v>0</v>
      </c>
      <c r="V22" s="85">
        <v>12915</v>
      </c>
      <c r="W22" s="85">
        <v>108748</v>
      </c>
      <c r="X22" s="85">
        <v>0</v>
      </c>
      <c r="Y22" s="85">
        <v>20177</v>
      </c>
      <c r="Z22" s="85">
        <v>23893</v>
      </c>
      <c r="AA22" s="85">
        <v>0</v>
      </c>
      <c r="AB22" s="85">
        <v>0</v>
      </c>
      <c r="AC22" s="86">
        <v>190373</v>
      </c>
      <c r="AD22" s="85">
        <v>0</v>
      </c>
      <c r="AE22" s="152">
        <v>492</v>
      </c>
      <c r="AF22" s="138">
        <v>191</v>
      </c>
      <c r="AG22" s="86">
        <v>231</v>
      </c>
    </row>
    <row r="23" spans="1:33" ht="22.5" customHeight="1" x14ac:dyDescent="0.15">
      <c r="A23" s="34" t="s">
        <v>75</v>
      </c>
      <c r="B23" s="138">
        <v>303683</v>
      </c>
      <c r="C23" s="85">
        <v>151125</v>
      </c>
      <c r="D23" s="85">
        <v>107726</v>
      </c>
      <c r="E23" s="85">
        <v>44339</v>
      </c>
      <c r="F23" s="85">
        <v>299847</v>
      </c>
      <c r="G23" s="85">
        <v>299847</v>
      </c>
      <c r="H23" s="86">
        <v>3836</v>
      </c>
      <c r="I23" s="138">
        <v>36700</v>
      </c>
      <c r="J23" s="85">
        <v>174732</v>
      </c>
      <c r="K23" s="85">
        <v>0</v>
      </c>
      <c r="L23" s="85">
        <v>77616</v>
      </c>
      <c r="M23" s="85">
        <v>97116</v>
      </c>
      <c r="N23" s="85">
        <v>0</v>
      </c>
      <c r="O23" s="86">
        <v>138032</v>
      </c>
      <c r="P23" s="231"/>
      <c r="Q23" s="34" t="s">
        <v>75</v>
      </c>
      <c r="R23" s="138">
        <v>11024</v>
      </c>
      <c r="S23" s="85">
        <v>9178</v>
      </c>
      <c r="T23" s="85">
        <v>8981</v>
      </c>
      <c r="U23" s="85">
        <v>802</v>
      </c>
      <c r="V23" s="85">
        <v>14734</v>
      </c>
      <c r="W23" s="85">
        <v>190418</v>
      </c>
      <c r="X23" s="85">
        <v>29635</v>
      </c>
      <c r="Y23" s="85">
        <v>17008</v>
      </c>
      <c r="Z23" s="85">
        <v>18067</v>
      </c>
      <c r="AA23" s="85">
        <v>0</v>
      </c>
      <c r="AB23" s="85">
        <v>0</v>
      </c>
      <c r="AC23" s="86">
        <v>299847</v>
      </c>
      <c r="AD23" s="85">
        <v>0</v>
      </c>
      <c r="AE23" s="152">
        <v>544</v>
      </c>
      <c r="AF23" s="138">
        <v>278</v>
      </c>
      <c r="AG23" s="86">
        <v>470</v>
      </c>
    </row>
    <row r="24" spans="1:33" ht="22.5" customHeight="1" x14ac:dyDescent="0.15">
      <c r="A24" s="34" t="s">
        <v>80</v>
      </c>
      <c r="B24" s="138">
        <v>1893019</v>
      </c>
      <c r="C24" s="85">
        <v>1517767</v>
      </c>
      <c r="D24" s="85">
        <v>143638</v>
      </c>
      <c r="E24" s="85">
        <v>117385</v>
      </c>
      <c r="F24" s="85">
        <v>1631491</v>
      </c>
      <c r="G24" s="85">
        <v>1631491</v>
      </c>
      <c r="H24" s="86">
        <v>261528</v>
      </c>
      <c r="I24" s="138">
        <v>72297</v>
      </c>
      <c r="J24" s="85">
        <v>1309619</v>
      </c>
      <c r="K24" s="85">
        <v>220334</v>
      </c>
      <c r="L24" s="85">
        <v>970279</v>
      </c>
      <c r="M24" s="85">
        <v>116832</v>
      </c>
      <c r="N24" s="85">
        <v>2174</v>
      </c>
      <c r="O24" s="86">
        <v>1237322</v>
      </c>
      <c r="P24" s="231"/>
      <c r="Q24" s="34" t="s">
        <v>80</v>
      </c>
      <c r="R24" s="138">
        <v>202605</v>
      </c>
      <c r="S24" s="85">
        <v>30831</v>
      </c>
      <c r="T24" s="85">
        <v>76875</v>
      </c>
      <c r="U24" s="85">
        <v>107</v>
      </c>
      <c r="V24" s="85">
        <v>13783</v>
      </c>
      <c r="W24" s="85">
        <v>432282</v>
      </c>
      <c r="X24" s="85">
        <v>483933</v>
      </c>
      <c r="Y24" s="85">
        <v>326788</v>
      </c>
      <c r="Z24" s="85">
        <v>64287</v>
      </c>
      <c r="AA24" s="85">
        <v>950</v>
      </c>
      <c r="AB24" s="85">
        <v>0</v>
      </c>
      <c r="AC24" s="86">
        <v>1631491</v>
      </c>
      <c r="AD24" s="85">
        <v>0</v>
      </c>
      <c r="AE24" s="152">
        <v>8027</v>
      </c>
      <c r="AF24" s="138">
        <v>189</v>
      </c>
      <c r="AG24" s="86">
        <v>189</v>
      </c>
    </row>
    <row r="25" spans="1:33" ht="22.5" customHeight="1" x14ac:dyDescent="0.15">
      <c r="A25" s="34" t="s">
        <v>84</v>
      </c>
      <c r="B25" s="138">
        <v>658861</v>
      </c>
      <c r="C25" s="85">
        <v>590067</v>
      </c>
      <c r="D25" s="85">
        <v>0</v>
      </c>
      <c r="E25" s="85">
        <v>45959</v>
      </c>
      <c r="F25" s="85">
        <v>526414</v>
      </c>
      <c r="G25" s="85">
        <v>523923</v>
      </c>
      <c r="H25" s="86">
        <v>132447</v>
      </c>
      <c r="I25" s="138">
        <v>148811</v>
      </c>
      <c r="J25" s="85">
        <v>457619</v>
      </c>
      <c r="K25" s="85">
        <v>0</v>
      </c>
      <c r="L25" s="85">
        <v>183122</v>
      </c>
      <c r="M25" s="85">
        <v>274497</v>
      </c>
      <c r="N25" s="85">
        <v>0</v>
      </c>
      <c r="O25" s="86">
        <v>308808</v>
      </c>
      <c r="P25" s="231"/>
      <c r="Q25" s="34" t="s">
        <v>84</v>
      </c>
      <c r="R25" s="138">
        <v>42363</v>
      </c>
      <c r="S25" s="85">
        <v>42958</v>
      </c>
      <c r="T25" s="85">
        <v>32249</v>
      </c>
      <c r="U25" s="85">
        <v>793</v>
      </c>
      <c r="V25" s="85">
        <v>46636</v>
      </c>
      <c r="W25" s="85">
        <v>257529</v>
      </c>
      <c r="X25" s="85">
        <v>0</v>
      </c>
      <c r="Y25" s="85">
        <v>0</v>
      </c>
      <c r="Z25" s="85">
        <v>103886</v>
      </c>
      <c r="AA25" s="85">
        <v>0</v>
      </c>
      <c r="AB25" s="85">
        <v>0</v>
      </c>
      <c r="AC25" s="86">
        <v>526414</v>
      </c>
      <c r="AD25" s="85">
        <v>0</v>
      </c>
      <c r="AE25" s="152">
        <v>2496</v>
      </c>
      <c r="AF25" s="138">
        <v>236</v>
      </c>
      <c r="AG25" s="86">
        <v>191</v>
      </c>
    </row>
    <row r="26" spans="1:33" ht="22.5" customHeight="1" x14ac:dyDescent="0.15">
      <c r="A26" s="34" t="s">
        <v>86</v>
      </c>
      <c r="B26" s="138">
        <v>765444</v>
      </c>
      <c r="C26" s="85">
        <v>701159</v>
      </c>
      <c r="D26" s="85">
        <v>3159</v>
      </c>
      <c r="E26" s="85">
        <v>30636</v>
      </c>
      <c r="F26" s="85">
        <v>676209</v>
      </c>
      <c r="G26" s="85">
        <v>675698</v>
      </c>
      <c r="H26" s="86">
        <v>89235</v>
      </c>
      <c r="I26" s="138">
        <v>13837</v>
      </c>
      <c r="J26" s="85">
        <v>341671</v>
      </c>
      <c r="K26" s="85">
        <v>39651</v>
      </c>
      <c r="L26" s="85">
        <v>205257</v>
      </c>
      <c r="M26" s="85">
        <v>94550</v>
      </c>
      <c r="N26" s="85">
        <v>2213</v>
      </c>
      <c r="O26" s="86">
        <v>327834</v>
      </c>
      <c r="P26" s="231"/>
      <c r="Q26" s="34" t="s">
        <v>86</v>
      </c>
      <c r="R26" s="138">
        <v>61235</v>
      </c>
      <c r="S26" s="85">
        <v>7535</v>
      </c>
      <c r="T26" s="85">
        <v>35560</v>
      </c>
      <c r="U26" s="85">
        <v>313</v>
      </c>
      <c r="V26" s="85">
        <v>16499</v>
      </c>
      <c r="W26" s="85">
        <v>176621</v>
      </c>
      <c r="X26" s="85">
        <v>263017</v>
      </c>
      <c r="Y26" s="85">
        <v>68540</v>
      </c>
      <c r="Z26" s="85">
        <v>39063</v>
      </c>
      <c r="AA26" s="85">
        <v>0</v>
      </c>
      <c r="AB26" s="85">
        <v>7826</v>
      </c>
      <c r="AC26" s="86">
        <v>676209</v>
      </c>
      <c r="AD26" s="85">
        <v>0</v>
      </c>
      <c r="AE26" s="152">
        <v>2963</v>
      </c>
      <c r="AF26" s="138">
        <v>237</v>
      </c>
      <c r="AG26" s="86">
        <v>215</v>
      </c>
    </row>
    <row r="27" spans="1:33" ht="22.5" customHeight="1" x14ac:dyDescent="0.15">
      <c r="A27" s="34" t="s">
        <v>89</v>
      </c>
      <c r="B27" s="138">
        <v>516795</v>
      </c>
      <c r="C27" s="85">
        <v>465902</v>
      </c>
      <c r="D27" s="85">
        <v>0</v>
      </c>
      <c r="E27" s="85">
        <v>27282</v>
      </c>
      <c r="F27" s="85">
        <v>440056</v>
      </c>
      <c r="G27" s="85">
        <v>439880</v>
      </c>
      <c r="H27" s="86">
        <v>76739</v>
      </c>
      <c r="I27" s="138">
        <v>44356</v>
      </c>
      <c r="J27" s="85">
        <v>228526</v>
      </c>
      <c r="K27" s="85">
        <v>0</v>
      </c>
      <c r="L27" s="85">
        <v>178998</v>
      </c>
      <c r="M27" s="85">
        <v>49528</v>
      </c>
      <c r="N27" s="85">
        <v>0</v>
      </c>
      <c r="O27" s="86">
        <v>184170</v>
      </c>
      <c r="P27" s="231"/>
      <c r="Q27" s="34" t="s">
        <v>89</v>
      </c>
      <c r="R27" s="138">
        <v>50095</v>
      </c>
      <c r="S27" s="85">
        <v>20836</v>
      </c>
      <c r="T27" s="85">
        <v>24282</v>
      </c>
      <c r="U27" s="85">
        <v>2918</v>
      </c>
      <c r="V27" s="85">
        <v>5909</v>
      </c>
      <c r="W27" s="85">
        <v>153645</v>
      </c>
      <c r="X27" s="85">
        <v>113740</v>
      </c>
      <c r="Y27" s="85">
        <v>39244</v>
      </c>
      <c r="Z27" s="85">
        <v>23014</v>
      </c>
      <c r="AA27" s="85">
        <v>0</v>
      </c>
      <c r="AB27" s="85">
        <v>6373</v>
      </c>
      <c r="AC27" s="86">
        <v>440056</v>
      </c>
      <c r="AD27" s="85">
        <v>0</v>
      </c>
      <c r="AE27" s="152">
        <v>2231</v>
      </c>
      <c r="AF27" s="138">
        <v>209</v>
      </c>
      <c r="AG27" s="86">
        <v>182</v>
      </c>
    </row>
    <row r="28" spans="1:33" ht="22.5" customHeight="1" x14ac:dyDescent="0.15">
      <c r="A28" s="34" t="s">
        <v>92</v>
      </c>
      <c r="B28" s="138">
        <v>422937</v>
      </c>
      <c r="C28" s="85">
        <v>384985</v>
      </c>
      <c r="D28" s="85">
        <v>16670</v>
      </c>
      <c r="E28" s="85">
        <v>9532</v>
      </c>
      <c r="F28" s="85">
        <v>413581</v>
      </c>
      <c r="G28" s="85">
        <v>413207</v>
      </c>
      <c r="H28" s="86">
        <v>9356</v>
      </c>
      <c r="I28" s="138">
        <v>138105</v>
      </c>
      <c r="J28" s="85">
        <v>302102</v>
      </c>
      <c r="K28" s="85">
        <v>0</v>
      </c>
      <c r="L28" s="85">
        <v>149976</v>
      </c>
      <c r="M28" s="85">
        <v>152126</v>
      </c>
      <c r="N28" s="85">
        <v>0</v>
      </c>
      <c r="O28" s="86">
        <v>163997</v>
      </c>
      <c r="P28" s="231"/>
      <c r="Q28" s="34" t="s">
        <v>92</v>
      </c>
      <c r="R28" s="138">
        <v>34168</v>
      </c>
      <c r="S28" s="85">
        <v>0</v>
      </c>
      <c r="T28" s="85">
        <v>4808</v>
      </c>
      <c r="U28" s="85">
        <v>363</v>
      </c>
      <c r="V28" s="85">
        <v>22842</v>
      </c>
      <c r="W28" s="85">
        <v>126902</v>
      </c>
      <c r="X28" s="85">
        <v>148922</v>
      </c>
      <c r="Y28" s="85">
        <v>42675</v>
      </c>
      <c r="Z28" s="85">
        <v>29471</v>
      </c>
      <c r="AA28" s="85">
        <v>0</v>
      </c>
      <c r="AB28" s="85">
        <v>3430</v>
      </c>
      <c r="AC28" s="86">
        <v>413581</v>
      </c>
      <c r="AD28" s="85">
        <v>0</v>
      </c>
      <c r="AE28" s="152">
        <v>1485</v>
      </c>
      <c r="AF28" s="138">
        <v>259</v>
      </c>
      <c r="AG28" s="86">
        <v>270</v>
      </c>
    </row>
    <row r="29" spans="1:33" ht="22.5" customHeight="1" x14ac:dyDescent="0.15">
      <c r="A29" s="34" t="s">
        <v>95</v>
      </c>
      <c r="B29" s="138">
        <v>104926</v>
      </c>
      <c r="C29" s="85">
        <v>95108</v>
      </c>
      <c r="D29" s="85">
        <v>0</v>
      </c>
      <c r="E29" s="85">
        <v>7709</v>
      </c>
      <c r="F29" s="85">
        <v>124641</v>
      </c>
      <c r="G29" s="85">
        <v>124616</v>
      </c>
      <c r="H29" s="86">
        <v>-19715</v>
      </c>
      <c r="I29" s="138">
        <v>14800</v>
      </c>
      <c r="J29" s="85">
        <v>58322</v>
      </c>
      <c r="K29" s="85">
        <v>0</v>
      </c>
      <c r="L29" s="85">
        <v>15433</v>
      </c>
      <c r="M29" s="85">
        <v>42889</v>
      </c>
      <c r="N29" s="85">
        <v>0</v>
      </c>
      <c r="O29" s="86">
        <v>43522</v>
      </c>
      <c r="P29" s="231"/>
      <c r="Q29" s="34" t="s">
        <v>95</v>
      </c>
      <c r="R29" s="138">
        <v>17102</v>
      </c>
      <c r="S29" s="85">
        <v>3323</v>
      </c>
      <c r="T29" s="85">
        <v>1482</v>
      </c>
      <c r="U29" s="85">
        <v>671</v>
      </c>
      <c r="V29" s="85">
        <v>9805</v>
      </c>
      <c r="W29" s="85">
        <v>61824</v>
      </c>
      <c r="X29" s="85">
        <v>0</v>
      </c>
      <c r="Y29" s="85">
        <v>16845</v>
      </c>
      <c r="Z29" s="85">
        <v>13589</v>
      </c>
      <c r="AA29" s="85">
        <v>0</v>
      </c>
      <c r="AB29" s="85">
        <v>0</v>
      </c>
      <c r="AC29" s="86">
        <v>124641</v>
      </c>
      <c r="AD29" s="85">
        <v>0</v>
      </c>
      <c r="AE29" s="152">
        <v>496</v>
      </c>
      <c r="AF29" s="138">
        <v>192</v>
      </c>
      <c r="AG29" s="86">
        <v>236</v>
      </c>
    </row>
    <row r="30" spans="1:33" ht="22.5" customHeight="1" x14ac:dyDescent="0.15">
      <c r="A30" s="34" t="s">
        <v>98</v>
      </c>
      <c r="B30" s="138">
        <v>291349</v>
      </c>
      <c r="C30" s="85">
        <v>266682</v>
      </c>
      <c r="D30" s="85">
        <v>2341</v>
      </c>
      <c r="E30" s="85">
        <v>9933</v>
      </c>
      <c r="F30" s="85">
        <v>266644</v>
      </c>
      <c r="G30" s="85">
        <v>266259</v>
      </c>
      <c r="H30" s="86">
        <v>24705</v>
      </c>
      <c r="I30" s="138">
        <v>40381</v>
      </c>
      <c r="J30" s="85">
        <v>113763</v>
      </c>
      <c r="K30" s="85">
        <v>33407</v>
      </c>
      <c r="L30" s="85">
        <v>9664</v>
      </c>
      <c r="M30" s="85">
        <v>70692</v>
      </c>
      <c r="N30" s="85">
        <v>0</v>
      </c>
      <c r="O30" s="86">
        <v>73382</v>
      </c>
      <c r="P30" s="231"/>
      <c r="Q30" s="34" t="s">
        <v>98</v>
      </c>
      <c r="R30" s="138">
        <v>27112</v>
      </c>
      <c r="S30" s="85">
        <v>23236</v>
      </c>
      <c r="T30" s="85">
        <v>28341</v>
      </c>
      <c r="U30" s="85">
        <v>4936</v>
      </c>
      <c r="V30" s="85">
        <v>7331</v>
      </c>
      <c r="W30" s="85">
        <v>112399</v>
      </c>
      <c r="X30" s="85">
        <v>0</v>
      </c>
      <c r="Y30" s="85">
        <v>0</v>
      </c>
      <c r="Z30" s="85">
        <v>63289</v>
      </c>
      <c r="AA30" s="85">
        <v>14</v>
      </c>
      <c r="AB30" s="85">
        <v>0</v>
      </c>
      <c r="AC30" s="86">
        <v>266644</v>
      </c>
      <c r="AD30" s="85">
        <v>0</v>
      </c>
      <c r="AE30" s="152">
        <v>1300</v>
      </c>
      <c r="AF30" s="138">
        <v>205</v>
      </c>
      <c r="AG30" s="86">
        <v>197</v>
      </c>
    </row>
    <row r="31" spans="1:33" ht="22.5" customHeight="1" x14ac:dyDescent="0.15">
      <c r="A31" s="34" t="s">
        <v>100</v>
      </c>
      <c r="B31" s="138">
        <v>221618</v>
      </c>
      <c r="C31" s="85">
        <v>174843</v>
      </c>
      <c r="D31" s="85">
        <v>10978</v>
      </c>
      <c r="E31" s="85">
        <v>25925</v>
      </c>
      <c r="F31" s="85">
        <v>236215</v>
      </c>
      <c r="G31" s="85">
        <v>236210</v>
      </c>
      <c r="H31" s="86">
        <v>-14597</v>
      </c>
      <c r="I31" s="138">
        <v>38425</v>
      </c>
      <c r="J31" s="85">
        <v>107690</v>
      </c>
      <c r="K31" s="85">
        <v>0</v>
      </c>
      <c r="L31" s="85">
        <v>73588</v>
      </c>
      <c r="M31" s="85">
        <v>34102</v>
      </c>
      <c r="N31" s="85">
        <v>0</v>
      </c>
      <c r="O31" s="86">
        <v>69265</v>
      </c>
      <c r="P31" s="231"/>
      <c r="Q31" s="34" t="s">
        <v>100</v>
      </c>
      <c r="R31" s="138">
        <v>18445</v>
      </c>
      <c r="S31" s="85">
        <v>18395</v>
      </c>
      <c r="T31" s="85">
        <v>14095</v>
      </c>
      <c r="U31" s="85">
        <v>6690</v>
      </c>
      <c r="V31" s="85">
        <v>6320</v>
      </c>
      <c r="W31" s="85">
        <v>98638</v>
      </c>
      <c r="X31" s="85">
        <v>7777</v>
      </c>
      <c r="Y31" s="85">
        <v>42711</v>
      </c>
      <c r="Z31" s="85">
        <v>21752</v>
      </c>
      <c r="AA31" s="85">
        <v>0</v>
      </c>
      <c r="AB31" s="85">
        <v>1387</v>
      </c>
      <c r="AC31" s="86">
        <v>236210</v>
      </c>
      <c r="AD31" s="85">
        <v>0</v>
      </c>
      <c r="AE31" s="152">
        <v>711</v>
      </c>
      <c r="AF31" s="138">
        <v>246</v>
      </c>
      <c r="AG31" s="86">
        <v>294</v>
      </c>
    </row>
    <row r="32" spans="1:33" ht="22.5" customHeight="1" x14ac:dyDescent="0.15">
      <c r="A32" s="35" t="s">
        <v>102</v>
      </c>
      <c r="B32" s="138">
        <v>3282755</v>
      </c>
      <c r="C32" s="85">
        <v>2813583</v>
      </c>
      <c r="D32" s="85">
        <v>99266</v>
      </c>
      <c r="E32" s="85">
        <v>294525</v>
      </c>
      <c r="F32" s="85">
        <v>2979289</v>
      </c>
      <c r="G32" s="85">
        <v>2979289</v>
      </c>
      <c r="H32" s="86">
        <v>303466</v>
      </c>
      <c r="I32" s="138">
        <v>248160</v>
      </c>
      <c r="J32" s="85">
        <v>1620132</v>
      </c>
      <c r="K32" s="85">
        <v>0</v>
      </c>
      <c r="L32" s="85">
        <v>1151720</v>
      </c>
      <c r="M32" s="85">
        <v>468412</v>
      </c>
      <c r="N32" s="85">
        <v>0</v>
      </c>
      <c r="O32" s="86">
        <v>1371972</v>
      </c>
      <c r="P32" s="231"/>
      <c r="Q32" s="35" t="s">
        <v>102</v>
      </c>
      <c r="R32" s="138">
        <v>197952</v>
      </c>
      <c r="S32" s="85">
        <v>26108</v>
      </c>
      <c r="T32" s="85">
        <v>104494</v>
      </c>
      <c r="U32" s="85">
        <v>172</v>
      </c>
      <c r="V32" s="85">
        <v>56986</v>
      </c>
      <c r="W32" s="85">
        <v>902642</v>
      </c>
      <c r="X32" s="85">
        <v>1143399</v>
      </c>
      <c r="Y32" s="85">
        <v>384082</v>
      </c>
      <c r="Z32" s="85">
        <v>163454</v>
      </c>
      <c r="AA32" s="85">
        <v>176</v>
      </c>
      <c r="AB32" s="85">
        <v>0</v>
      </c>
      <c r="AC32" s="86">
        <v>2979289</v>
      </c>
      <c r="AD32" s="85">
        <v>0</v>
      </c>
      <c r="AE32" s="152">
        <v>13431</v>
      </c>
      <c r="AF32" s="138">
        <v>209</v>
      </c>
      <c r="AG32" s="86">
        <v>200</v>
      </c>
    </row>
    <row r="33" spans="1:33" ht="22.5" customHeight="1" x14ac:dyDescent="0.15">
      <c r="A33" s="35" t="s">
        <v>105</v>
      </c>
      <c r="B33" s="138">
        <v>2440778</v>
      </c>
      <c r="C33" s="85">
        <v>2286554</v>
      </c>
      <c r="D33" s="85">
        <v>17367</v>
      </c>
      <c r="E33" s="85">
        <v>20949</v>
      </c>
      <c r="F33" s="85">
        <v>2219591</v>
      </c>
      <c r="G33" s="85">
        <v>2216521</v>
      </c>
      <c r="H33" s="86">
        <v>221187</v>
      </c>
      <c r="I33" s="138">
        <v>111199</v>
      </c>
      <c r="J33" s="85">
        <v>1074269</v>
      </c>
      <c r="K33" s="85">
        <v>0</v>
      </c>
      <c r="L33" s="85">
        <v>732421</v>
      </c>
      <c r="M33" s="85">
        <v>341848</v>
      </c>
      <c r="N33" s="85">
        <v>0</v>
      </c>
      <c r="O33" s="86">
        <v>963070</v>
      </c>
      <c r="P33" s="231"/>
      <c r="Q33" s="35" t="s">
        <v>105</v>
      </c>
      <c r="R33" s="138">
        <v>228204</v>
      </c>
      <c r="S33" s="85">
        <v>0</v>
      </c>
      <c r="T33" s="85">
        <v>145450</v>
      </c>
      <c r="U33" s="85">
        <v>0</v>
      </c>
      <c r="V33" s="85">
        <v>36030</v>
      </c>
      <c r="W33" s="85">
        <v>869017</v>
      </c>
      <c r="X33" s="85">
        <v>398868</v>
      </c>
      <c r="Y33" s="85">
        <v>386219</v>
      </c>
      <c r="Z33" s="85">
        <v>155803</v>
      </c>
      <c r="AA33" s="85">
        <v>0</v>
      </c>
      <c r="AB33" s="85">
        <v>0</v>
      </c>
      <c r="AC33" s="86">
        <v>2219591</v>
      </c>
      <c r="AD33" s="85">
        <v>0</v>
      </c>
      <c r="AE33" s="152">
        <v>10319</v>
      </c>
      <c r="AF33" s="138">
        <v>222</v>
      </c>
      <c r="AG33" s="86">
        <v>213</v>
      </c>
    </row>
    <row r="34" spans="1:33" ht="22.5" customHeight="1" x14ac:dyDescent="0.15">
      <c r="A34" s="35" t="s">
        <v>108</v>
      </c>
      <c r="B34" s="138">
        <v>555923</v>
      </c>
      <c r="C34" s="85">
        <v>469533</v>
      </c>
      <c r="D34" s="85">
        <v>1327</v>
      </c>
      <c r="E34" s="85">
        <v>74970</v>
      </c>
      <c r="F34" s="85">
        <v>548311</v>
      </c>
      <c r="G34" s="85">
        <v>548068</v>
      </c>
      <c r="H34" s="86">
        <v>7612</v>
      </c>
      <c r="I34" s="138">
        <v>71229</v>
      </c>
      <c r="J34" s="85">
        <v>238143</v>
      </c>
      <c r="K34" s="85">
        <v>0</v>
      </c>
      <c r="L34" s="85">
        <v>90665</v>
      </c>
      <c r="M34" s="85">
        <v>147478</v>
      </c>
      <c r="N34" s="85">
        <v>0</v>
      </c>
      <c r="O34" s="86">
        <v>166914</v>
      </c>
      <c r="P34" s="231"/>
      <c r="Q34" s="35" t="s">
        <v>108</v>
      </c>
      <c r="R34" s="138">
        <v>62902</v>
      </c>
      <c r="S34" s="85">
        <v>6826</v>
      </c>
      <c r="T34" s="85">
        <v>24503</v>
      </c>
      <c r="U34" s="85">
        <v>331</v>
      </c>
      <c r="V34" s="85">
        <v>16459</v>
      </c>
      <c r="W34" s="85">
        <v>223143</v>
      </c>
      <c r="X34" s="85">
        <v>161591</v>
      </c>
      <c r="Y34" s="85">
        <v>21296</v>
      </c>
      <c r="Z34" s="85">
        <v>31260</v>
      </c>
      <c r="AA34" s="85">
        <v>0</v>
      </c>
      <c r="AB34" s="85">
        <v>0</v>
      </c>
      <c r="AC34" s="86">
        <v>548311</v>
      </c>
      <c r="AD34" s="85">
        <v>0</v>
      </c>
      <c r="AE34" s="152">
        <v>2314</v>
      </c>
      <c r="AF34" s="138">
        <v>203</v>
      </c>
      <c r="AG34" s="86">
        <v>204</v>
      </c>
    </row>
    <row r="35" spans="1:33" ht="22.5" customHeight="1" x14ac:dyDescent="0.15">
      <c r="A35" s="34" t="s">
        <v>110</v>
      </c>
      <c r="B35" s="138">
        <v>356161</v>
      </c>
      <c r="C35" s="85">
        <v>312361</v>
      </c>
      <c r="D35" s="85">
        <v>5100</v>
      </c>
      <c r="E35" s="85">
        <v>29588</v>
      </c>
      <c r="F35" s="85">
        <v>352363</v>
      </c>
      <c r="G35" s="85">
        <v>352037</v>
      </c>
      <c r="H35" s="86">
        <v>3798</v>
      </c>
      <c r="I35" s="138">
        <v>38995</v>
      </c>
      <c r="J35" s="85">
        <v>183850</v>
      </c>
      <c r="K35" s="85">
        <v>0</v>
      </c>
      <c r="L35" s="85">
        <v>89343</v>
      </c>
      <c r="M35" s="85">
        <v>94507</v>
      </c>
      <c r="N35" s="85">
        <v>0</v>
      </c>
      <c r="O35" s="233">
        <v>144855</v>
      </c>
      <c r="P35" s="231"/>
      <c r="Q35" s="34" t="s">
        <v>110</v>
      </c>
      <c r="R35" s="138">
        <v>22145</v>
      </c>
      <c r="S35" s="85">
        <v>29562</v>
      </c>
      <c r="T35" s="85">
        <v>47503</v>
      </c>
      <c r="U35" s="85">
        <v>637</v>
      </c>
      <c r="V35" s="85">
        <v>14963</v>
      </c>
      <c r="W35" s="85">
        <v>181247</v>
      </c>
      <c r="X35" s="85">
        <v>0</v>
      </c>
      <c r="Y35" s="85">
        <v>35947</v>
      </c>
      <c r="Z35" s="85">
        <v>20359</v>
      </c>
      <c r="AA35" s="85">
        <v>173</v>
      </c>
      <c r="AB35" s="85">
        <v>0</v>
      </c>
      <c r="AC35" s="86">
        <v>352363</v>
      </c>
      <c r="AD35" s="85">
        <v>0</v>
      </c>
      <c r="AE35" s="152">
        <v>1138</v>
      </c>
      <c r="AF35" s="138">
        <v>274</v>
      </c>
      <c r="AG35" s="86">
        <v>283</v>
      </c>
    </row>
    <row r="36" spans="1:33" ht="22.5" customHeight="1" x14ac:dyDescent="0.15">
      <c r="A36" s="36" t="s">
        <v>173</v>
      </c>
      <c r="B36" s="104">
        <f t="shared" ref="B36:O36" si="0">SUM(B7:B35)</f>
        <v>26367124</v>
      </c>
      <c r="C36" s="87">
        <f t="shared" si="0"/>
        <v>22482252</v>
      </c>
      <c r="D36" s="87">
        <f t="shared" ref="D36" si="1">SUM(D7:D35)</f>
        <v>620786</v>
      </c>
      <c r="E36" s="87">
        <f t="shared" si="0"/>
        <v>2033783</v>
      </c>
      <c r="F36" s="87">
        <f t="shared" si="0"/>
        <v>24034188</v>
      </c>
      <c r="G36" s="87">
        <f t="shared" ref="G36" si="2">SUM(G7:G35)</f>
        <v>24020084</v>
      </c>
      <c r="H36" s="88">
        <f t="shared" si="0"/>
        <v>2332936</v>
      </c>
      <c r="I36" s="104">
        <f t="shared" si="0"/>
        <v>2860698</v>
      </c>
      <c r="J36" s="87">
        <f t="shared" si="0"/>
        <v>14546586</v>
      </c>
      <c r="K36" s="87">
        <f t="shared" si="0"/>
        <v>626700</v>
      </c>
      <c r="L36" s="87">
        <f t="shared" si="0"/>
        <v>9353722</v>
      </c>
      <c r="M36" s="87">
        <f t="shared" si="0"/>
        <v>4556032</v>
      </c>
      <c r="N36" s="87">
        <f t="shared" si="0"/>
        <v>10132</v>
      </c>
      <c r="O36" s="234">
        <f t="shared" si="0"/>
        <v>11685888</v>
      </c>
      <c r="P36" s="232"/>
      <c r="Q36" s="36" t="s">
        <v>173</v>
      </c>
      <c r="R36" s="104">
        <f>SUM(R7:R35)</f>
        <v>2695214</v>
      </c>
      <c r="S36" s="87">
        <f t="shared" ref="S36:Y36" si="3">SUM(S7:S35)</f>
        <v>605984</v>
      </c>
      <c r="T36" s="87">
        <f t="shared" si="3"/>
        <v>1077982</v>
      </c>
      <c r="U36" s="87">
        <f t="shared" si="3"/>
        <v>80656</v>
      </c>
      <c r="V36" s="87">
        <f t="shared" si="3"/>
        <v>684646</v>
      </c>
      <c r="W36" s="87">
        <f t="shared" si="3"/>
        <v>9101328</v>
      </c>
      <c r="X36" s="87">
        <f t="shared" si="3"/>
        <v>5109533</v>
      </c>
      <c r="Y36" s="87">
        <f t="shared" si="3"/>
        <v>2900053</v>
      </c>
      <c r="Z36" s="87">
        <f t="shared" ref="Z36:AA36" si="4">SUM(Z7:Z35)</f>
        <v>1732973</v>
      </c>
      <c r="AA36" s="87">
        <f t="shared" si="4"/>
        <v>1991</v>
      </c>
      <c r="AB36" s="87">
        <f>SUM(AB7:AB35)</f>
        <v>45814</v>
      </c>
      <c r="AC36" s="88">
        <f>SUM(AC7:AC35)</f>
        <v>24034183</v>
      </c>
      <c r="AD36" s="87">
        <f>SUM(AD7:AD35)</f>
        <v>0</v>
      </c>
      <c r="AE36" s="153">
        <f>SUM(AE7:AE35)</f>
        <v>104068</v>
      </c>
      <c r="AF36" s="104">
        <f t="shared" ref="AF36" si="5">ROUND(C36/AE36,0)</f>
        <v>216</v>
      </c>
      <c r="AG36" s="88">
        <f t="shared" ref="AG36" si="6">ROUND((G36-(AB36+AA36+AD36)-E36)/AE36,0)</f>
        <v>211</v>
      </c>
    </row>
    <row r="37" spans="1:33" ht="15" customHeight="1" x14ac:dyDescent="0.15">
      <c r="U37" s="2"/>
      <c r="V37" s="2"/>
      <c r="AG37" s="170" t="s">
        <v>435</v>
      </c>
    </row>
    <row r="40" spans="1:33" ht="15" customHeight="1" x14ac:dyDescent="0.15">
      <c r="R40" s="37"/>
      <c r="S40" s="82"/>
      <c r="T40" s="82"/>
      <c r="U40" s="82"/>
      <c r="V40" s="82"/>
    </row>
    <row r="41" spans="1:33" ht="15" customHeight="1" x14ac:dyDescent="0.15">
      <c r="R41" s="25"/>
      <c r="S41" s="25"/>
      <c r="T41" s="25"/>
      <c r="U41" s="25"/>
    </row>
    <row r="42" spans="1:33" ht="15" customHeight="1" x14ac:dyDescent="0.15">
      <c r="R42" s="27"/>
      <c r="S42" s="27"/>
      <c r="T42" s="27"/>
      <c r="U42" s="27"/>
    </row>
    <row r="43" spans="1:33" ht="15" customHeight="1" x14ac:dyDescent="0.15">
      <c r="R43" s="29"/>
      <c r="S43" s="29"/>
      <c r="T43" s="29"/>
      <c r="U43" s="29"/>
    </row>
    <row r="44" spans="1:33" ht="15" customHeight="1" x14ac:dyDescent="0.15">
      <c r="R44" s="29"/>
      <c r="S44" s="4"/>
      <c r="T44" s="4"/>
      <c r="U44" s="4"/>
    </row>
    <row r="45" spans="1:33" ht="22.5" customHeight="1" x14ac:dyDescent="0.15">
      <c r="R45" s="31"/>
      <c r="S45" s="4"/>
      <c r="T45" s="4"/>
      <c r="U45" s="4"/>
    </row>
    <row r="46" spans="1:33" ht="22.5" customHeight="1" x14ac:dyDescent="0.15">
      <c r="R46" s="31"/>
      <c r="S46" s="4"/>
      <c r="T46" s="31"/>
      <c r="U46" s="31"/>
    </row>
    <row r="47" spans="1:33" ht="22.5" customHeight="1" x14ac:dyDescent="0.15">
      <c r="R47" s="31"/>
      <c r="S47" s="4"/>
      <c r="T47" s="4"/>
      <c r="U47" s="4"/>
    </row>
    <row r="48" spans="1:33" ht="22.5" customHeight="1" x14ac:dyDescent="0.15">
      <c r="R48" s="31"/>
      <c r="S48" s="4"/>
      <c r="T48" s="4"/>
      <c r="U48" s="4"/>
    </row>
    <row r="49" spans="18:21" ht="22.5" customHeight="1" x14ac:dyDescent="0.15">
      <c r="R49" s="31"/>
      <c r="S49" s="4"/>
      <c r="T49" s="4"/>
      <c r="U49" s="4"/>
    </row>
    <row r="50" spans="18:21" ht="22.5" customHeight="1" x14ac:dyDescent="0.15">
      <c r="R50" s="31"/>
      <c r="S50" s="4"/>
      <c r="T50" s="31"/>
      <c r="U50" s="31"/>
    </row>
    <row r="51" spans="18:21" ht="22.5" customHeight="1" x14ac:dyDescent="0.15">
      <c r="R51" s="31"/>
      <c r="S51" s="4"/>
      <c r="T51" s="4"/>
      <c r="U51" s="4"/>
    </row>
    <row r="52" spans="18:21" ht="22.5" customHeight="1" x14ac:dyDescent="0.15">
      <c r="R52" s="31"/>
      <c r="S52" s="4"/>
      <c r="T52" s="31"/>
      <c r="U52" s="31"/>
    </row>
    <row r="53" spans="18:21" ht="22.5" customHeight="1" x14ac:dyDescent="0.15">
      <c r="R53" s="31"/>
      <c r="S53" s="4"/>
      <c r="T53" s="31"/>
      <c r="U53" s="31"/>
    </row>
    <row r="54" spans="18:21" ht="22.5" customHeight="1" x14ac:dyDescent="0.15">
      <c r="R54" s="31"/>
      <c r="S54" s="4"/>
      <c r="T54" s="31"/>
      <c r="U54" s="31"/>
    </row>
    <row r="55" spans="18:21" ht="22.5" customHeight="1" x14ac:dyDescent="0.15">
      <c r="R55" s="31"/>
      <c r="S55" s="4"/>
      <c r="T55" s="31"/>
      <c r="U55" s="31"/>
    </row>
    <row r="56" spans="18:21" ht="22.5" customHeight="1" x14ac:dyDescent="0.15">
      <c r="R56" s="31"/>
      <c r="S56" s="31"/>
      <c r="T56" s="31"/>
      <c r="U56" s="31"/>
    </row>
    <row r="57" spans="18:21" ht="22.5" customHeight="1" x14ac:dyDescent="0.15">
      <c r="R57" s="24"/>
      <c r="S57" s="4"/>
      <c r="T57" s="4"/>
      <c r="U57" s="4"/>
    </row>
    <row r="58" spans="18:21" ht="22.5" customHeight="1" x14ac:dyDescent="0.15">
      <c r="R58" s="24"/>
      <c r="S58" s="4"/>
      <c r="T58" s="4"/>
      <c r="U58" s="4"/>
    </row>
    <row r="59" spans="18:21" ht="22.5" customHeight="1" x14ac:dyDescent="0.15">
      <c r="R59" s="24"/>
      <c r="S59" s="4"/>
      <c r="T59" s="4"/>
      <c r="U59" s="4"/>
    </row>
    <row r="60" spans="18:21" ht="22.5" customHeight="1" x14ac:dyDescent="0.15">
      <c r="R60" s="24"/>
      <c r="S60" s="4"/>
      <c r="T60" s="4"/>
      <c r="U60" s="4"/>
    </row>
    <row r="61" spans="18:21" ht="22.5" customHeight="1" x14ac:dyDescent="0.15">
      <c r="R61" s="24"/>
      <c r="S61" s="4"/>
      <c r="T61" s="4"/>
      <c r="U61" s="4"/>
    </row>
    <row r="62" spans="18:21" ht="22.5" customHeight="1" x14ac:dyDescent="0.15">
      <c r="R62" s="4"/>
      <c r="S62" s="4"/>
      <c r="T62" s="4"/>
      <c r="U62" s="4"/>
    </row>
    <row r="63" spans="18:21" ht="22.5" customHeight="1" x14ac:dyDescent="0.15">
      <c r="R63" s="4"/>
      <c r="S63" s="4"/>
      <c r="T63" s="4"/>
      <c r="U63" s="4"/>
    </row>
    <row r="64" spans="18:21" ht="22.5" customHeight="1" x14ac:dyDescent="0.15">
      <c r="R64" s="4"/>
      <c r="S64" s="4"/>
      <c r="T64" s="4"/>
      <c r="U64" s="4"/>
    </row>
    <row r="65" spans="18:27" ht="22.5" customHeight="1" x14ac:dyDescent="0.15">
      <c r="R65" s="4"/>
      <c r="S65" s="4"/>
      <c r="T65" s="4"/>
      <c r="U65" s="4"/>
    </row>
    <row r="66" spans="18:27" ht="22.5" customHeight="1" x14ac:dyDescent="0.15">
      <c r="R66" s="4"/>
      <c r="S66" s="4"/>
      <c r="T66" s="4"/>
      <c r="U66" s="4"/>
    </row>
    <row r="67" spans="18:27" ht="22.5" customHeight="1" x14ac:dyDescent="0.15">
      <c r="R67" s="4"/>
      <c r="S67" s="4"/>
      <c r="T67" s="4"/>
      <c r="U67" s="4"/>
    </row>
    <row r="68" spans="18:27" ht="22.5" customHeight="1" x14ac:dyDescent="0.15">
      <c r="R68" s="4"/>
      <c r="S68" s="4"/>
      <c r="T68" s="4"/>
      <c r="U68" s="4"/>
    </row>
    <row r="69" spans="18:27" ht="22.5" customHeight="1" x14ac:dyDescent="0.15"/>
    <row r="70" spans="18:27" ht="22.5" customHeight="1" x14ac:dyDescent="0.15">
      <c r="S70" s="4"/>
      <c r="Z70" s="1" ph="1"/>
      <c r="AA70" s="1" ph="1"/>
    </row>
    <row r="71" spans="18:27" ht="22.5" customHeight="1" x14ac:dyDescent="0.15">
      <c r="S71" s="4"/>
    </row>
    <row r="72" spans="18:27" ht="22.5" customHeight="1" x14ac:dyDescent="0.15">
      <c r="S72" s="4"/>
    </row>
    <row r="73" spans="18:27" ht="22.5" customHeight="1" x14ac:dyDescent="0.15"/>
  </sheetData>
  <sheetProtection selectLockedCells="1" selectUnlockedCells="1"/>
  <mergeCells count="6">
    <mergeCell ref="AF3:AG3"/>
    <mergeCell ref="A3:A6"/>
    <mergeCell ref="Q3:Q6"/>
    <mergeCell ref="B3:H3"/>
    <mergeCell ref="I3:O3"/>
    <mergeCell ref="R3:AD3"/>
  </mergeCells>
  <phoneticPr fontId="22"/>
  <pageMargins left="0.39370078740157483" right="0.39370078740157483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opLeftCell="A22" zoomScaleNormal="100" zoomScaleSheetLayoutView="70" workbookViewId="0">
      <selection activeCell="H36" sqref="H36"/>
    </sheetView>
  </sheetViews>
  <sheetFormatPr defaultColWidth="8.5703125" defaultRowHeight="15" customHeight="1" x14ac:dyDescent="0.15"/>
  <cols>
    <col min="1" max="1" width="16.42578125" style="54" customWidth="1"/>
    <col min="2" max="2" width="12.140625" style="54" customWidth="1"/>
    <col min="3" max="3" width="11.42578125" style="54" customWidth="1"/>
    <col min="4" max="4" width="8.5703125" style="54" customWidth="1"/>
    <col min="5" max="6" width="10" style="54" customWidth="1"/>
    <col min="7" max="7" width="8.5703125" style="54" customWidth="1"/>
    <col min="8" max="9" width="11.42578125" style="54" customWidth="1"/>
    <col min="10" max="16384" width="8.5703125" style="54"/>
  </cols>
  <sheetData>
    <row r="1" spans="1:12" ht="15" customHeight="1" x14ac:dyDescent="0.15">
      <c r="A1" s="4" t="s">
        <v>201</v>
      </c>
      <c r="B1" s="4"/>
      <c r="C1" s="4"/>
      <c r="D1" s="4"/>
      <c r="E1" s="4"/>
      <c r="F1" s="4"/>
      <c r="G1" s="4"/>
      <c r="H1" s="4"/>
      <c r="I1" s="4"/>
    </row>
    <row r="2" spans="1:12" ht="15" customHeight="1" x14ac:dyDescent="0.15">
      <c r="A2" s="4"/>
      <c r="B2" s="4"/>
      <c r="C2" s="4"/>
      <c r="D2" s="4"/>
      <c r="E2" s="4"/>
      <c r="F2" s="4"/>
      <c r="G2" s="4"/>
      <c r="H2" s="4"/>
      <c r="I2" s="4"/>
    </row>
    <row r="3" spans="1:12" ht="15" customHeight="1" x14ac:dyDescent="0.15">
      <c r="A3" s="238" t="s">
        <v>178</v>
      </c>
      <c r="B3" s="242" t="s">
        <v>187</v>
      </c>
      <c r="C3" s="245" t="s">
        <v>188</v>
      </c>
      <c r="D3" s="285" t="s">
        <v>189</v>
      </c>
      <c r="E3" s="285"/>
      <c r="F3" s="265" t="s">
        <v>190</v>
      </c>
      <c r="G3" s="286" t="s">
        <v>191</v>
      </c>
      <c r="H3" s="287" t="s">
        <v>343</v>
      </c>
      <c r="I3" s="287"/>
    </row>
    <row r="4" spans="1:12" ht="15" customHeight="1" x14ac:dyDescent="0.15">
      <c r="A4" s="239"/>
      <c r="B4" s="242"/>
      <c r="C4" s="245"/>
      <c r="D4" s="74" t="s">
        <v>192</v>
      </c>
      <c r="E4" s="74" t="s">
        <v>193</v>
      </c>
      <c r="F4" s="265"/>
      <c r="G4" s="286"/>
      <c r="H4" s="287"/>
      <c r="I4" s="287"/>
    </row>
    <row r="5" spans="1:12" ht="15" customHeight="1" x14ac:dyDescent="0.15">
      <c r="A5" s="240"/>
      <c r="B5" s="242"/>
      <c r="C5" s="245"/>
      <c r="D5" s="55" t="s">
        <v>116</v>
      </c>
      <c r="E5" s="55" t="s">
        <v>194</v>
      </c>
      <c r="F5" s="55" t="s">
        <v>194</v>
      </c>
      <c r="G5" s="55" t="s">
        <v>194</v>
      </c>
      <c r="H5" s="72" t="s">
        <v>344</v>
      </c>
      <c r="I5" s="56" t="s">
        <v>345</v>
      </c>
    </row>
    <row r="6" spans="1:12" ht="22.5" customHeight="1" x14ac:dyDescent="0.15">
      <c r="A6" s="57" t="s">
        <v>25</v>
      </c>
      <c r="B6" s="105">
        <v>43739</v>
      </c>
      <c r="C6" s="106" t="s">
        <v>195</v>
      </c>
      <c r="D6" s="106" t="s">
        <v>31</v>
      </c>
      <c r="E6" s="107">
        <v>990</v>
      </c>
      <c r="F6" s="107">
        <v>41</v>
      </c>
      <c r="G6" s="106" t="s">
        <v>31</v>
      </c>
      <c r="H6" s="107">
        <v>1408</v>
      </c>
      <c r="I6" s="108">
        <v>3509</v>
      </c>
    </row>
    <row r="7" spans="1:12" ht="22.5" customHeight="1" x14ac:dyDescent="0.15">
      <c r="A7" s="58" t="s">
        <v>27</v>
      </c>
      <c r="B7" s="109">
        <v>43739</v>
      </c>
      <c r="C7" s="7" t="s">
        <v>195</v>
      </c>
      <c r="D7" s="7" t="s">
        <v>31</v>
      </c>
      <c r="E7" s="110">
        <v>561</v>
      </c>
      <c r="F7" s="110">
        <v>143</v>
      </c>
      <c r="G7" s="7" t="s">
        <v>31</v>
      </c>
      <c r="H7" s="110">
        <v>1991</v>
      </c>
      <c r="I7" s="111">
        <v>3751</v>
      </c>
      <c r="K7" s="89"/>
      <c r="L7" s="89"/>
    </row>
    <row r="8" spans="1:12" ht="22.5" customHeight="1" x14ac:dyDescent="0.15">
      <c r="A8" s="58" t="s">
        <v>29</v>
      </c>
      <c r="B8" s="109">
        <v>43739</v>
      </c>
      <c r="C8" s="7" t="s">
        <v>195</v>
      </c>
      <c r="D8" s="7" t="s">
        <v>31</v>
      </c>
      <c r="E8" s="110">
        <v>770</v>
      </c>
      <c r="F8" s="110">
        <v>143</v>
      </c>
      <c r="G8" s="7" t="s">
        <v>31</v>
      </c>
      <c r="H8" s="110">
        <v>2200</v>
      </c>
      <c r="I8" s="111">
        <v>3795</v>
      </c>
    </row>
    <row r="9" spans="1:12" ht="22.5" customHeight="1" x14ac:dyDescent="0.15">
      <c r="A9" s="58" t="s">
        <v>32</v>
      </c>
      <c r="B9" s="109">
        <v>43739</v>
      </c>
      <c r="C9" s="7" t="s">
        <v>195</v>
      </c>
      <c r="D9" s="7" t="s">
        <v>31</v>
      </c>
      <c r="E9" s="110">
        <v>880</v>
      </c>
      <c r="F9" s="110">
        <v>110</v>
      </c>
      <c r="G9" s="7" t="s">
        <v>31</v>
      </c>
      <c r="H9" s="110">
        <v>1980</v>
      </c>
      <c r="I9" s="111">
        <v>4070</v>
      </c>
    </row>
    <row r="10" spans="1:12" ht="22.5" customHeight="1" x14ac:dyDescent="0.15">
      <c r="A10" s="58" t="s">
        <v>36</v>
      </c>
      <c r="B10" s="109">
        <v>43739</v>
      </c>
      <c r="C10" s="7" t="s">
        <v>195</v>
      </c>
      <c r="D10" s="7" t="s">
        <v>31</v>
      </c>
      <c r="E10" s="110">
        <v>880</v>
      </c>
      <c r="F10" s="110">
        <v>110</v>
      </c>
      <c r="G10" s="7" t="s">
        <v>31</v>
      </c>
      <c r="H10" s="110">
        <v>1980</v>
      </c>
      <c r="I10" s="111">
        <v>4070</v>
      </c>
    </row>
    <row r="11" spans="1:12" ht="22.5" customHeight="1" x14ac:dyDescent="0.15">
      <c r="A11" s="58" t="s">
        <v>41</v>
      </c>
      <c r="B11" s="109">
        <v>43739</v>
      </c>
      <c r="C11" s="7" t="s">
        <v>195</v>
      </c>
      <c r="D11" s="7" t="s">
        <v>31</v>
      </c>
      <c r="E11" s="110">
        <v>770</v>
      </c>
      <c r="F11" s="110">
        <v>55</v>
      </c>
      <c r="G11" s="7" t="s">
        <v>31</v>
      </c>
      <c r="H11" s="110">
        <v>1870</v>
      </c>
      <c r="I11" s="111">
        <v>3850</v>
      </c>
    </row>
    <row r="12" spans="1:12" ht="22.5" customHeight="1" x14ac:dyDescent="0.15">
      <c r="A12" s="58" t="s">
        <v>46</v>
      </c>
      <c r="B12" s="109">
        <v>43739</v>
      </c>
      <c r="C12" s="7" t="s">
        <v>195</v>
      </c>
      <c r="D12" s="112">
        <v>8</v>
      </c>
      <c r="E12" s="110">
        <v>1540</v>
      </c>
      <c r="F12" s="110">
        <v>187</v>
      </c>
      <c r="G12" s="7" t="s">
        <v>31</v>
      </c>
      <c r="H12" s="110">
        <v>1914</v>
      </c>
      <c r="I12" s="111">
        <v>3784</v>
      </c>
    </row>
    <row r="13" spans="1:12" ht="22.5" customHeight="1" x14ac:dyDescent="0.15">
      <c r="A13" s="58" t="s">
        <v>50</v>
      </c>
      <c r="B13" s="109">
        <v>43739</v>
      </c>
      <c r="C13" s="7" t="s">
        <v>195</v>
      </c>
      <c r="D13" s="77">
        <v>10</v>
      </c>
      <c r="E13" s="110">
        <v>2130</v>
      </c>
      <c r="F13" s="110">
        <v>213</v>
      </c>
      <c r="G13" s="7" t="s">
        <v>31</v>
      </c>
      <c r="H13" s="110">
        <v>2130</v>
      </c>
      <c r="I13" s="111">
        <v>4260</v>
      </c>
    </row>
    <row r="14" spans="1:12" ht="22.5" customHeight="1" x14ac:dyDescent="0.15">
      <c r="A14" s="58" t="s">
        <v>53</v>
      </c>
      <c r="B14" s="109">
        <v>43739</v>
      </c>
      <c r="C14" s="7" t="s">
        <v>196</v>
      </c>
      <c r="D14" s="77">
        <v>10</v>
      </c>
      <c r="E14" s="110">
        <v>1925</v>
      </c>
      <c r="F14" s="110">
        <v>253</v>
      </c>
      <c r="G14" s="77">
        <v>132</v>
      </c>
      <c r="H14" s="110">
        <v>2057</v>
      </c>
      <c r="I14" s="111">
        <v>4587</v>
      </c>
    </row>
    <row r="15" spans="1:12" ht="22.5" customHeight="1" x14ac:dyDescent="0.15">
      <c r="A15" s="58" t="s">
        <v>57</v>
      </c>
      <c r="B15" s="109">
        <v>43739</v>
      </c>
      <c r="C15" s="7" t="s">
        <v>197</v>
      </c>
      <c r="D15" s="77">
        <v>5</v>
      </c>
      <c r="E15" s="110">
        <v>1980</v>
      </c>
      <c r="F15" s="110">
        <v>88</v>
      </c>
      <c r="G15" s="7" t="s">
        <v>31</v>
      </c>
      <c r="H15" s="110">
        <v>2420</v>
      </c>
      <c r="I15" s="111">
        <v>5060</v>
      </c>
      <c r="K15" s="89"/>
      <c r="L15" s="89"/>
    </row>
    <row r="16" spans="1:12" ht="22.5" customHeight="1" x14ac:dyDescent="0.15">
      <c r="A16" s="59" t="s">
        <v>61</v>
      </c>
      <c r="B16" s="109">
        <v>43739</v>
      </c>
      <c r="C16" s="7" t="s">
        <v>195</v>
      </c>
      <c r="D16" s="7" t="s">
        <v>31</v>
      </c>
      <c r="E16" s="110">
        <v>520</v>
      </c>
      <c r="F16" s="110">
        <v>170</v>
      </c>
      <c r="G16" s="7" t="s">
        <v>31</v>
      </c>
      <c r="H16" s="110">
        <v>2280</v>
      </c>
      <c r="I16" s="111">
        <v>4700</v>
      </c>
    </row>
    <row r="17" spans="1:12" ht="22.5" customHeight="1" x14ac:dyDescent="0.15">
      <c r="A17" s="59" t="s">
        <v>198</v>
      </c>
      <c r="B17" s="109">
        <v>43739</v>
      </c>
      <c r="C17" s="7" t="s">
        <v>196</v>
      </c>
      <c r="D17" s="77">
        <v>7</v>
      </c>
      <c r="E17" s="110">
        <v>1540</v>
      </c>
      <c r="F17" s="110">
        <v>220</v>
      </c>
      <c r="G17" s="7" t="s">
        <v>31</v>
      </c>
      <c r="H17" s="110">
        <v>2200</v>
      </c>
      <c r="I17" s="111">
        <v>4400</v>
      </c>
    </row>
    <row r="18" spans="1:12" ht="22.5" customHeight="1" x14ac:dyDescent="0.15">
      <c r="A18" s="58" t="s">
        <v>70</v>
      </c>
      <c r="B18" s="109">
        <v>44470</v>
      </c>
      <c r="C18" s="7" t="s">
        <v>195</v>
      </c>
      <c r="D18" s="7" t="s">
        <v>31</v>
      </c>
      <c r="E18" s="110">
        <v>1155</v>
      </c>
      <c r="F18" s="110">
        <v>66</v>
      </c>
      <c r="G18" s="7" t="s">
        <v>31</v>
      </c>
      <c r="H18" s="110">
        <v>1815</v>
      </c>
      <c r="I18" s="111">
        <v>4565</v>
      </c>
    </row>
    <row r="19" spans="1:12" ht="22.5" customHeight="1" x14ac:dyDescent="0.15">
      <c r="A19" s="58" t="s">
        <v>72</v>
      </c>
      <c r="B19" s="109">
        <v>43739</v>
      </c>
      <c r="C19" s="8" t="s">
        <v>249</v>
      </c>
      <c r="D19" s="77">
        <v>10</v>
      </c>
      <c r="E19" s="110">
        <v>2520</v>
      </c>
      <c r="F19" s="110">
        <v>264</v>
      </c>
      <c r="G19" s="77">
        <v>110</v>
      </c>
      <c r="H19" s="110">
        <v>2630</v>
      </c>
      <c r="I19" s="111">
        <v>5270</v>
      </c>
      <c r="K19" s="89"/>
      <c r="L19" s="89"/>
    </row>
    <row r="20" spans="1:12" ht="22.5" customHeight="1" x14ac:dyDescent="0.15">
      <c r="A20" s="58" t="s">
        <v>74</v>
      </c>
      <c r="B20" s="109">
        <v>43739</v>
      </c>
      <c r="C20" s="7" t="s">
        <v>195</v>
      </c>
      <c r="D20" s="77">
        <v>5</v>
      </c>
      <c r="E20" s="110">
        <v>1040</v>
      </c>
      <c r="F20" s="110">
        <v>230</v>
      </c>
      <c r="G20" s="7" t="s">
        <v>31</v>
      </c>
      <c r="H20" s="110">
        <v>2190</v>
      </c>
      <c r="I20" s="111">
        <v>4490</v>
      </c>
    </row>
    <row r="21" spans="1:12" ht="22.5" customHeight="1" x14ac:dyDescent="0.15">
      <c r="A21" s="10" t="s">
        <v>252</v>
      </c>
      <c r="B21" s="109">
        <v>43739</v>
      </c>
      <c r="C21" s="7" t="s">
        <v>195</v>
      </c>
      <c r="D21" s="77">
        <v>10</v>
      </c>
      <c r="E21" s="110">
        <v>1650</v>
      </c>
      <c r="F21" s="110">
        <v>209</v>
      </c>
      <c r="G21" s="77">
        <v>110</v>
      </c>
      <c r="H21" s="110">
        <v>1760</v>
      </c>
      <c r="I21" s="111">
        <v>3850</v>
      </c>
    </row>
    <row r="22" spans="1:12" ht="22.5" customHeight="1" x14ac:dyDescent="0.15">
      <c r="A22" s="58" t="s">
        <v>75</v>
      </c>
      <c r="B22" s="109">
        <v>43739</v>
      </c>
      <c r="C22" s="7" t="s">
        <v>196</v>
      </c>
      <c r="D22" s="77">
        <v>10</v>
      </c>
      <c r="E22" s="110">
        <v>2354</v>
      </c>
      <c r="F22" s="110">
        <v>275</v>
      </c>
      <c r="G22" s="77">
        <v>121</v>
      </c>
      <c r="H22" s="110">
        <v>2475</v>
      </c>
      <c r="I22" s="111">
        <v>5225</v>
      </c>
    </row>
    <row r="23" spans="1:12" ht="22.5" customHeight="1" x14ac:dyDescent="0.15">
      <c r="A23" s="58" t="s">
        <v>80</v>
      </c>
      <c r="B23" s="109">
        <v>43739</v>
      </c>
      <c r="C23" s="7" t="s">
        <v>195</v>
      </c>
      <c r="D23" s="7" t="s">
        <v>31</v>
      </c>
      <c r="E23" s="110">
        <v>880</v>
      </c>
      <c r="F23" s="110">
        <v>105</v>
      </c>
      <c r="G23" s="7" t="s">
        <v>31</v>
      </c>
      <c r="H23" s="110">
        <v>1925</v>
      </c>
      <c r="I23" s="111">
        <v>3355</v>
      </c>
    </row>
    <row r="24" spans="1:12" ht="22.5" customHeight="1" x14ac:dyDescent="0.15">
      <c r="A24" s="58" t="s">
        <v>84</v>
      </c>
      <c r="B24" s="109">
        <v>43739</v>
      </c>
      <c r="C24" s="7" t="s">
        <v>195</v>
      </c>
      <c r="D24" s="7" t="s">
        <v>31</v>
      </c>
      <c r="E24" s="110">
        <v>972</v>
      </c>
      <c r="F24" s="110">
        <v>162</v>
      </c>
      <c r="G24" s="7" t="s">
        <v>31</v>
      </c>
      <c r="H24" s="110">
        <v>2592</v>
      </c>
      <c r="I24" s="111">
        <v>4212</v>
      </c>
    </row>
    <row r="25" spans="1:12" ht="22.5" customHeight="1" x14ac:dyDescent="0.15">
      <c r="A25" s="58" t="s">
        <v>86</v>
      </c>
      <c r="B25" s="109">
        <v>43739</v>
      </c>
      <c r="C25" s="7" t="s">
        <v>196</v>
      </c>
      <c r="D25" s="77">
        <v>8</v>
      </c>
      <c r="E25" s="110">
        <v>1936</v>
      </c>
      <c r="F25" s="110">
        <v>242</v>
      </c>
      <c r="G25" s="7" t="s">
        <v>31</v>
      </c>
      <c r="H25" s="110">
        <v>2420</v>
      </c>
      <c r="I25" s="111">
        <v>4840</v>
      </c>
    </row>
    <row r="26" spans="1:12" ht="22.5" customHeight="1" x14ac:dyDescent="0.15">
      <c r="A26" s="58" t="s">
        <v>89</v>
      </c>
      <c r="B26" s="109">
        <v>43739</v>
      </c>
      <c r="C26" s="7" t="s">
        <v>195</v>
      </c>
      <c r="D26" s="7" t="s">
        <v>31</v>
      </c>
      <c r="E26" s="110">
        <v>660</v>
      </c>
      <c r="F26" s="110">
        <v>143</v>
      </c>
      <c r="G26" s="7" t="s">
        <v>31</v>
      </c>
      <c r="H26" s="110">
        <v>2090</v>
      </c>
      <c r="I26" s="111">
        <v>3850</v>
      </c>
    </row>
    <row r="27" spans="1:12" ht="22.5" customHeight="1" x14ac:dyDescent="0.15">
      <c r="A27" s="58" t="s">
        <v>92</v>
      </c>
      <c r="B27" s="109">
        <v>43739</v>
      </c>
      <c r="C27" s="7" t="s">
        <v>195</v>
      </c>
      <c r="D27" s="7" t="s">
        <v>31</v>
      </c>
      <c r="E27" s="110">
        <v>1012</v>
      </c>
      <c r="F27" s="110">
        <v>184</v>
      </c>
      <c r="G27" s="7" t="s">
        <v>31</v>
      </c>
      <c r="H27" s="110">
        <v>2860</v>
      </c>
      <c r="I27" s="111">
        <v>5280</v>
      </c>
    </row>
    <row r="28" spans="1:12" ht="22.5" customHeight="1" x14ac:dyDescent="0.15">
      <c r="A28" s="58" t="s">
        <v>95</v>
      </c>
      <c r="B28" s="109">
        <v>43739</v>
      </c>
      <c r="C28" s="7" t="s">
        <v>196</v>
      </c>
      <c r="D28" s="77">
        <v>8</v>
      </c>
      <c r="E28" s="110">
        <v>1430</v>
      </c>
      <c r="F28" s="110">
        <v>187</v>
      </c>
      <c r="G28" s="77">
        <v>88</v>
      </c>
      <c r="H28" s="110">
        <v>1892</v>
      </c>
      <c r="I28" s="111">
        <v>3762</v>
      </c>
    </row>
    <row r="29" spans="1:12" ht="22.5" customHeight="1" x14ac:dyDescent="0.15">
      <c r="A29" s="58" t="s">
        <v>98</v>
      </c>
      <c r="B29" s="109">
        <v>43739</v>
      </c>
      <c r="C29" s="7" t="s">
        <v>195</v>
      </c>
      <c r="D29" s="7" t="s">
        <v>31</v>
      </c>
      <c r="E29" s="110">
        <v>880</v>
      </c>
      <c r="F29" s="110">
        <v>165</v>
      </c>
      <c r="G29" s="7" t="s">
        <v>31</v>
      </c>
      <c r="H29" s="110">
        <v>2530</v>
      </c>
      <c r="I29" s="111">
        <v>4180</v>
      </c>
    </row>
    <row r="30" spans="1:12" ht="22.5" customHeight="1" x14ac:dyDescent="0.15">
      <c r="A30" s="58" t="s">
        <v>100</v>
      </c>
      <c r="B30" s="109">
        <v>43739</v>
      </c>
      <c r="C30" s="8" t="s">
        <v>249</v>
      </c>
      <c r="D30" s="77">
        <v>10</v>
      </c>
      <c r="E30" s="110">
        <v>2310</v>
      </c>
      <c r="F30" s="110">
        <v>231</v>
      </c>
      <c r="G30" s="7" t="s">
        <v>31</v>
      </c>
      <c r="H30" s="110">
        <v>2310</v>
      </c>
      <c r="I30" s="111">
        <v>4620</v>
      </c>
    </row>
    <row r="31" spans="1:12" ht="22.5" customHeight="1" x14ac:dyDescent="0.15">
      <c r="A31" s="59" t="s">
        <v>102</v>
      </c>
      <c r="B31" s="109">
        <v>43739</v>
      </c>
      <c r="C31" s="7" t="s">
        <v>195</v>
      </c>
      <c r="D31" s="7" t="s">
        <v>31</v>
      </c>
      <c r="E31" s="110">
        <v>1100</v>
      </c>
      <c r="F31" s="110">
        <v>70</v>
      </c>
      <c r="G31" s="7" t="s">
        <v>31</v>
      </c>
      <c r="H31" s="110">
        <v>1804</v>
      </c>
      <c r="I31" s="111">
        <v>3894</v>
      </c>
    </row>
    <row r="32" spans="1:12" ht="22.5" customHeight="1" x14ac:dyDescent="0.15">
      <c r="A32" s="59" t="s">
        <v>105</v>
      </c>
      <c r="B32" s="109">
        <v>43739</v>
      </c>
      <c r="C32" s="7" t="s">
        <v>195</v>
      </c>
      <c r="D32" s="7" t="s">
        <v>31</v>
      </c>
      <c r="E32" s="110">
        <v>1144</v>
      </c>
      <c r="F32" s="110">
        <v>66</v>
      </c>
      <c r="G32" s="7" t="s">
        <v>31</v>
      </c>
      <c r="H32" s="110">
        <v>1804</v>
      </c>
      <c r="I32" s="111">
        <v>3564</v>
      </c>
    </row>
    <row r="33" spans="1:9" ht="22.5" customHeight="1" x14ac:dyDescent="0.15">
      <c r="A33" s="59" t="s">
        <v>108</v>
      </c>
      <c r="B33" s="109">
        <v>43739</v>
      </c>
      <c r="C33" s="7" t="s">
        <v>195</v>
      </c>
      <c r="D33" s="7" t="s">
        <v>31</v>
      </c>
      <c r="E33" s="110">
        <v>1100</v>
      </c>
      <c r="F33" s="110">
        <v>104</v>
      </c>
      <c r="G33" s="7" t="s">
        <v>31</v>
      </c>
      <c r="H33" s="110">
        <v>2145</v>
      </c>
      <c r="I33" s="111">
        <v>4444</v>
      </c>
    </row>
    <row r="34" spans="1:9" ht="22.5" customHeight="1" x14ac:dyDescent="0.15">
      <c r="A34" s="58" t="s">
        <v>110</v>
      </c>
      <c r="B34" s="109">
        <v>43739</v>
      </c>
      <c r="C34" s="7" t="s">
        <v>195</v>
      </c>
      <c r="D34" s="77">
        <v>10</v>
      </c>
      <c r="E34" s="110">
        <v>2090</v>
      </c>
      <c r="F34" s="110">
        <v>319</v>
      </c>
      <c r="G34" s="7" t="s">
        <v>31</v>
      </c>
      <c r="H34" s="110">
        <v>2090</v>
      </c>
      <c r="I34" s="111">
        <v>5280</v>
      </c>
    </row>
    <row r="35" spans="1:9" ht="15" customHeight="1" x14ac:dyDescent="0.15">
      <c r="A35" s="60" t="s">
        <v>199</v>
      </c>
      <c r="B35" s="61"/>
      <c r="C35" s="15"/>
      <c r="D35" s="15"/>
      <c r="E35" s="15"/>
      <c r="F35" s="15"/>
      <c r="G35" s="15"/>
      <c r="H35" s="113">
        <f>ROUND(AVERAGE(H6:H34),1)</f>
        <v>2129.6999999999998</v>
      </c>
      <c r="I35" s="114">
        <f>ROUND(AVERAGE(I6:I34),1)</f>
        <v>4293.7</v>
      </c>
    </row>
    <row r="36" spans="1:9" ht="15" customHeight="1" x14ac:dyDescent="0.15">
      <c r="A36" s="4"/>
      <c r="B36" s="4"/>
      <c r="C36" s="4"/>
      <c r="D36" s="4"/>
      <c r="E36" s="4"/>
      <c r="F36" s="4"/>
      <c r="G36" s="4"/>
      <c r="H36" s="4"/>
      <c r="I36" s="53" t="s">
        <v>200</v>
      </c>
    </row>
  </sheetData>
  <mergeCells count="7">
    <mergeCell ref="D3:E3"/>
    <mergeCell ref="F3:F4"/>
    <mergeCell ref="G3:G4"/>
    <mergeCell ref="H3:I4"/>
    <mergeCell ref="A3:A5"/>
    <mergeCell ref="B3:B5"/>
    <mergeCell ref="C3:C5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9" firstPageNumber="72" pageOrder="overThenDown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0"/>
  <sheetViews>
    <sheetView zoomScaleNormal="100" zoomScaleSheetLayoutView="80" workbookViewId="0">
      <selection activeCell="N21" sqref="N21"/>
    </sheetView>
  </sheetViews>
  <sheetFormatPr defaultColWidth="9.85546875" defaultRowHeight="15" customHeight="1" x14ac:dyDescent="0.15"/>
  <cols>
    <col min="1" max="1" width="16.42578125" style="64" customWidth="1"/>
    <col min="2" max="2" width="7.140625" style="64" customWidth="1"/>
    <col min="3" max="3" width="9.28515625" style="64" customWidth="1"/>
    <col min="4" max="4" width="7.140625" style="64" customWidth="1"/>
    <col min="5" max="5" width="9.28515625" style="2" customWidth="1"/>
    <col min="6" max="6" width="7.140625" style="2" customWidth="1"/>
    <col min="7" max="7" width="9.28515625" style="64" customWidth="1"/>
    <col min="8" max="8" width="7.140625" style="64" customWidth="1"/>
    <col min="9" max="9" width="9.28515625" style="64" customWidth="1"/>
    <col min="10" max="10" width="7.140625" style="64" customWidth="1"/>
    <col min="11" max="11" width="9.28515625" style="64" customWidth="1"/>
    <col min="12" max="12" width="11.42578125" style="64" customWidth="1"/>
    <col min="13" max="22" width="10.7109375" style="64" customWidth="1"/>
    <col min="23" max="24" width="9.28515625" style="64" customWidth="1"/>
    <col min="25" max="26" width="6.42578125" style="64" customWidth="1"/>
    <col min="27" max="27" width="8.5703125" style="64" customWidth="1"/>
    <col min="28" max="16384" width="9.85546875" style="64"/>
  </cols>
  <sheetData>
    <row r="1" spans="1:26" ht="15" customHeight="1" x14ac:dyDescent="0.15">
      <c r="A1" s="62" t="s">
        <v>202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4"/>
      <c r="X1" s="4"/>
      <c r="Y1" s="4"/>
      <c r="Z1" s="4"/>
    </row>
    <row r="2" spans="1:26" ht="15" customHeight="1" x14ac:dyDescent="0.15">
      <c r="A2" s="62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7" t="s">
        <v>287</v>
      </c>
      <c r="V2" s="67" t="s">
        <v>288</v>
      </c>
      <c r="W2" s="4"/>
      <c r="X2" s="4"/>
      <c r="Y2" s="4"/>
      <c r="Z2" s="4"/>
    </row>
    <row r="3" spans="1:26" ht="15" customHeight="1" x14ac:dyDescent="0.15">
      <c r="A3" s="62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8" t="s">
        <v>289</v>
      </c>
      <c r="V3" s="68" t="s">
        <v>290</v>
      </c>
      <c r="W3" s="4"/>
      <c r="X3" s="4"/>
      <c r="Y3" s="4"/>
      <c r="Z3" s="4"/>
    </row>
    <row r="4" spans="1:26" ht="15" customHeight="1" x14ac:dyDescent="0.15">
      <c r="A4" s="62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8" t="s">
        <v>291</v>
      </c>
      <c r="V4" s="68" t="s">
        <v>292</v>
      </c>
      <c r="W4" s="4"/>
      <c r="X4" s="4"/>
      <c r="Y4" s="4"/>
      <c r="Z4" s="4"/>
    </row>
    <row r="5" spans="1:26" ht="15" customHeight="1" x14ac:dyDescent="0.15">
      <c r="A5" s="62"/>
      <c r="B5" s="62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9" t="s">
        <v>293</v>
      </c>
      <c r="V5" s="69" t="s">
        <v>166</v>
      </c>
      <c r="W5" s="4"/>
      <c r="X5" s="4"/>
      <c r="Y5" s="4"/>
      <c r="Z5" s="4"/>
    </row>
    <row r="6" spans="1:26" ht="15" customHeight="1" x14ac:dyDescent="0.1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6" ht="15" customHeight="1" x14ac:dyDescent="0.15">
      <c r="A7" s="307" t="s">
        <v>319</v>
      </c>
      <c r="B7" s="301" t="s">
        <v>203</v>
      </c>
      <c r="C7" s="302"/>
      <c r="D7" s="302"/>
      <c r="E7" s="302"/>
      <c r="F7" s="302"/>
      <c r="G7" s="302"/>
      <c r="H7" s="302"/>
      <c r="I7" s="303"/>
      <c r="J7" s="301" t="s">
        <v>204</v>
      </c>
      <c r="K7" s="303"/>
      <c r="L7" s="288" t="s">
        <v>280</v>
      </c>
      <c r="M7" s="288"/>
      <c r="N7" s="288"/>
      <c r="O7" s="288"/>
      <c r="P7" s="288"/>
      <c r="Q7" s="288"/>
      <c r="R7" s="288"/>
      <c r="S7" s="288"/>
      <c r="T7" s="288"/>
      <c r="U7" s="288"/>
      <c r="V7" s="289"/>
    </row>
    <row r="8" spans="1:26" ht="15" customHeight="1" x14ac:dyDescent="0.15">
      <c r="A8" s="308"/>
      <c r="B8" s="290" t="s">
        <v>205</v>
      </c>
      <c r="C8" s="290"/>
      <c r="D8" s="290" t="s">
        <v>206</v>
      </c>
      <c r="E8" s="290"/>
      <c r="F8" s="290" t="s">
        <v>207</v>
      </c>
      <c r="G8" s="290"/>
      <c r="H8" s="290" t="s">
        <v>251</v>
      </c>
      <c r="I8" s="290"/>
      <c r="J8" s="291" t="s">
        <v>208</v>
      </c>
      <c r="K8" s="291" t="s">
        <v>347</v>
      </c>
      <c r="L8" s="293" t="s">
        <v>250</v>
      </c>
      <c r="M8" s="291" t="s">
        <v>209</v>
      </c>
      <c r="N8" s="291" t="s">
        <v>210</v>
      </c>
      <c r="O8" s="291" t="s">
        <v>211</v>
      </c>
      <c r="P8" s="291" t="s">
        <v>212</v>
      </c>
      <c r="Q8" s="291" t="s">
        <v>213</v>
      </c>
      <c r="R8" s="291" t="s">
        <v>214</v>
      </c>
      <c r="S8" s="291" t="s">
        <v>215</v>
      </c>
      <c r="T8" s="291" t="s">
        <v>216</v>
      </c>
      <c r="U8" s="291" t="s">
        <v>217</v>
      </c>
      <c r="V8" s="291" t="s">
        <v>13</v>
      </c>
    </row>
    <row r="9" spans="1:26" ht="15" customHeight="1" x14ac:dyDescent="0.15">
      <c r="A9" s="308"/>
      <c r="B9" s="290" t="s">
        <v>218</v>
      </c>
      <c r="C9" s="291" t="s">
        <v>246</v>
      </c>
      <c r="D9" s="291" t="s">
        <v>219</v>
      </c>
      <c r="E9" s="291" t="s">
        <v>246</v>
      </c>
      <c r="F9" s="291" t="s">
        <v>219</v>
      </c>
      <c r="G9" s="291" t="s">
        <v>246</v>
      </c>
      <c r="H9" s="292" t="s">
        <v>286</v>
      </c>
      <c r="I9" s="291" t="s">
        <v>346</v>
      </c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</row>
    <row r="10" spans="1:26" ht="15" customHeight="1" x14ac:dyDescent="0.15">
      <c r="A10" s="309"/>
      <c r="B10" s="290"/>
      <c r="C10" s="291"/>
      <c r="D10" s="291"/>
      <c r="E10" s="291"/>
      <c r="F10" s="291"/>
      <c r="G10" s="291"/>
      <c r="H10" s="293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</row>
    <row r="11" spans="1:26" ht="11.25" customHeight="1" x14ac:dyDescent="0.15">
      <c r="A11" s="294" t="s">
        <v>222</v>
      </c>
      <c r="B11" s="140">
        <v>1</v>
      </c>
      <c r="C11" s="141">
        <v>3239</v>
      </c>
      <c r="D11" s="141">
        <v>8</v>
      </c>
      <c r="E11" s="141">
        <v>4815</v>
      </c>
      <c r="F11" s="141">
        <v>22</v>
      </c>
      <c r="G11" s="141">
        <v>107320</v>
      </c>
      <c r="H11" s="141">
        <v>2</v>
      </c>
      <c r="I11" s="141">
        <v>50</v>
      </c>
      <c r="J11" s="140">
        <v>30</v>
      </c>
      <c r="K11" s="140">
        <v>32688</v>
      </c>
      <c r="L11" s="142">
        <v>33582</v>
      </c>
      <c r="M11" s="142">
        <v>49</v>
      </c>
      <c r="N11" s="142">
        <v>13645</v>
      </c>
      <c r="O11" s="142">
        <v>14455</v>
      </c>
      <c r="P11" s="142">
        <v>0</v>
      </c>
      <c r="Q11" s="142">
        <v>86</v>
      </c>
      <c r="R11" s="142">
        <v>0</v>
      </c>
      <c r="S11" s="142">
        <v>0</v>
      </c>
      <c r="T11" s="142">
        <v>5328</v>
      </c>
      <c r="U11" s="142">
        <v>15</v>
      </c>
      <c r="V11" s="142">
        <v>4</v>
      </c>
    </row>
    <row r="12" spans="1:26" ht="11.25" customHeight="1" x14ac:dyDescent="0.15">
      <c r="A12" s="295"/>
      <c r="B12" s="90"/>
      <c r="C12" s="90"/>
      <c r="D12" s="90"/>
      <c r="E12" s="90"/>
      <c r="F12" s="90"/>
      <c r="G12" s="90"/>
      <c r="H12" s="90"/>
      <c r="I12" s="90"/>
      <c r="J12" s="143"/>
      <c r="K12" s="143"/>
      <c r="L12" s="115">
        <v>17855</v>
      </c>
      <c r="M12" s="115">
        <v>23</v>
      </c>
      <c r="N12" s="115">
        <v>17451</v>
      </c>
      <c r="O12" s="115">
        <v>302</v>
      </c>
      <c r="P12" s="115">
        <v>0</v>
      </c>
      <c r="Q12" s="115">
        <v>0</v>
      </c>
      <c r="R12" s="115">
        <v>0</v>
      </c>
      <c r="S12" s="115">
        <v>0</v>
      </c>
      <c r="T12" s="115">
        <v>0</v>
      </c>
      <c r="U12" s="115">
        <v>79</v>
      </c>
      <c r="V12" s="115">
        <v>0</v>
      </c>
    </row>
    <row r="13" spans="1:26" ht="11.25" customHeight="1" x14ac:dyDescent="0.15">
      <c r="A13" s="295"/>
      <c r="B13" s="90"/>
      <c r="C13" s="90"/>
      <c r="D13" s="90"/>
      <c r="E13" s="90"/>
      <c r="F13" s="90"/>
      <c r="G13" s="90"/>
      <c r="H13" s="90"/>
      <c r="I13" s="90"/>
      <c r="J13" s="143"/>
      <c r="K13" s="143"/>
      <c r="L13" s="116">
        <v>1345048</v>
      </c>
      <c r="M13" s="116">
        <v>2163</v>
      </c>
      <c r="N13" s="116">
        <v>1296751</v>
      </c>
      <c r="O13" s="116">
        <v>5224</v>
      </c>
      <c r="P13" s="116">
        <v>0</v>
      </c>
      <c r="Q13" s="116">
        <v>1740</v>
      </c>
      <c r="R13" s="116">
        <v>0</v>
      </c>
      <c r="S13" s="116">
        <v>0</v>
      </c>
      <c r="T13" s="116">
        <v>33629</v>
      </c>
      <c r="U13" s="116">
        <v>5540</v>
      </c>
      <c r="V13" s="116">
        <v>1</v>
      </c>
    </row>
    <row r="14" spans="1:26" ht="11.25" customHeight="1" x14ac:dyDescent="0.15">
      <c r="A14" s="296"/>
      <c r="B14" s="144"/>
      <c r="C14" s="144"/>
      <c r="D14" s="144"/>
      <c r="E14" s="144"/>
      <c r="F14" s="144"/>
      <c r="G14" s="144"/>
      <c r="H14" s="144"/>
      <c r="I14" s="144"/>
      <c r="J14" s="145"/>
      <c r="K14" s="145"/>
      <c r="L14" s="146">
        <v>1396485</v>
      </c>
      <c r="M14" s="146">
        <v>2235</v>
      </c>
      <c r="N14" s="146">
        <v>1327847</v>
      </c>
      <c r="O14" s="146">
        <v>19981</v>
      </c>
      <c r="P14" s="146">
        <v>0</v>
      </c>
      <c r="Q14" s="146">
        <v>1826</v>
      </c>
      <c r="R14" s="146">
        <v>0</v>
      </c>
      <c r="S14" s="146">
        <v>0</v>
      </c>
      <c r="T14" s="146">
        <v>38957</v>
      </c>
      <c r="U14" s="146">
        <v>5634</v>
      </c>
      <c r="V14" s="146">
        <v>5</v>
      </c>
    </row>
    <row r="15" spans="1:26" ht="11.25" customHeight="1" x14ac:dyDescent="0.15">
      <c r="A15" s="294" t="s">
        <v>27</v>
      </c>
      <c r="B15" s="141">
        <v>2</v>
      </c>
      <c r="C15" s="141">
        <v>6664</v>
      </c>
      <c r="D15" s="141" t="s">
        <v>318</v>
      </c>
      <c r="E15" s="141" t="s">
        <v>318</v>
      </c>
      <c r="F15" s="141">
        <v>2</v>
      </c>
      <c r="G15" s="141">
        <v>1780</v>
      </c>
      <c r="H15" s="141">
        <v>1</v>
      </c>
      <c r="I15" s="141">
        <v>110</v>
      </c>
      <c r="J15" s="140">
        <v>13</v>
      </c>
      <c r="K15" s="140">
        <v>13481</v>
      </c>
      <c r="L15" s="142">
        <v>8058</v>
      </c>
      <c r="M15" s="142">
        <v>0</v>
      </c>
      <c r="N15" s="142">
        <v>3336</v>
      </c>
      <c r="O15" s="142">
        <v>94</v>
      </c>
      <c r="P15" s="142">
        <v>0</v>
      </c>
      <c r="Q15" s="142">
        <v>3</v>
      </c>
      <c r="R15" s="142">
        <v>0</v>
      </c>
      <c r="S15" s="142">
        <v>0</v>
      </c>
      <c r="T15" s="142">
        <v>4594</v>
      </c>
      <c r="U15" s="142">
        <v>31</v>
      </c>
      <c r="V15" s="142">
        <v>0</v>
      </c>
    </row>
    <row r="16" spans="1:26" ht="11.25" customHeight="1" x14ac:dyDescent="0.15">
      <c r="A16" s="295"/>
      <c r="B16" s="90"/>
      <c r="C16" s="90"/>
      <c r="D16" s="90"/>
      <c r="E16" s="90"/>
      <c r="F16" s="90"/>
      <c r="G16" s="90"/>
      <c r="H16" s="90"/>
      <c r="I16" s="90"/>
      <c r="J16" s="143"/>
      <c r="K16" s="143"/>
      <c r="L16" s="115">
        <v>13639</v>
      </c>
      <c r="M16" s="115">
        <v>0</v>
      </c>
      <c r="N16" s="115">
        <v>12445</v>
      </c>
      <c r="O16" s="115">
        <v>701</v>
      </c>
      <c r="P16" s="115">
        <v>0</v>
      </c>
      <c r="Q16" s="115">
        <v>44</v>
      </c>
      <c r="R16" s="115">
        <v>0</v>
      </c>
      <c r="S16" s="115">
        <v>0</v>
      </c>
      <c r="T16" s="115">
        <v>394</v>
      </c>
      <c r="U16" s="115">
        <v>55</v>
      </c>
      <c r="V16" s="115">
        <v>0</v>
      </c>
    </row>
    <row r="17" spans="1:26" ht="11.25" customHeight="1" x14ac:dyDescent="0.15">
      <c r="A17" s="295"/>
      <c r="B17" s="90"/>
      <c r="C17" s="90"/>
      <c r="D17" s="90"/>
      <c r="E17" s="90"/>
      <c r="F17" s="90"/>
      <c r="G17" s="90"/>
      <c r="H17" s="90"/>
      <c r="I17" s="90"/>
      <c r="J17" s="143"/>
      <c r="K17" s="143"/>
      <c r="L17" s="116">
        <v>318480</v>
      </c>
      <c r="M17" s="116">
        <v>272</v>
      </c>
      <c r="N17" s="116">
        <v>211985</v>
      </c>
      <c r="O17" s="116">
        <v>2060</v>
      </c>
      <c r="P17" s="116">
        <v>0</v>
      </c>
      <c r="Q17" s="116">
        <v>75059</v>
      </c>
      <c r="R17" s="116">
        <v>0</v>
      </c>
      <c r="S17" s="116">
        <v>0</v>
      </c>
      <c r="T17" s="116">
        <v>28293</v>
      </c>
      <c r="U17" s="116">
        <v>504</v>
      </c>
      <c r="V17" s="116">
        <v>307</v>
      </c>
      <c r="Z17" s="64" ph="1"/>
    </row>
    <row r="18" spans="1:26" ht="11.25" customHeight="1" x14ac:dyDescent="0.15">
      <c r="A18" s="296"/>
      <c r="B18" s="144"/>
      <c r="C18" s="144"/>
      <c r="D18" s="144"/>
      <c r="E18" s="144"/>
      <c r="F18" s="144"/>
      <c r="G18" s="144"/>
      <c r="H18" s="144"/>
      <c r="I18" s="144"/>
      <c r="J18" s="145"/>
      <c r="K18" s="145"/>
      <c r="L18" s="146">
        <v>340177</v>
      </c>
      <c r="M18" s="146">
        <v>272</v>
      </c>
      <c r="N18" s="146">
        <v>227766</v>
      </c>
      <c r="O18" s="146">
        <v>2855</v>
      </c>
      <c r="P18" s="146">
        <v>0</v>
      </c>
      <c r="Q18" s="146">
        <v>75106</v>
      </c>
      <c r="R18" s="146">
        <v>0</v>
      </c>
      <c r="S18" s="146">
        <v>0</v>
      </c>
      <c r="T18" s="146">
        <v>33281</v>
      </c>
      <c r="U18" s="146">
        <v>590</v>
      </c>
      <c r="V18" s="146">
        <v>307</v>
      </c>
    </row>
    <row r="19" spans="1:26" ht="11.25" customHeight="1" x14ac:dyDescent="0.15">
      <c r="A19" s="294" t="s">
        <v>223</v>
      </c>
      <c r="B19" s="140" t="s">
        <v>318</v>
      </c>
      <c r="C19" s="141" t="s">
        <v>318</v>
      </c>
      <c r="D19" s="141" t="s">
        <v>318</v>
      </c>
      <c r="E19" s="141" t="s">
        <v>318</v>
      </c>
      <c r="F19" s="141" t="s">
        <v>318</v>
      </c>
      <c r="G19" s="141" t="s">
        <v>318</v>
      </c>
      <c r="H19" s="141">
        <v>2</v>
      </c>
      <c r="I19" s="141">
        <v>211</v>
      </c>
      <c r="J19" s="140">
        <v>12</v>
      </c>
      <c r="K19" s="140">
        <v>9104</v>
      </c>
      <c r="L19" s="142">
        <v>538</v>
      </c>
      <c r="M19" s="142">
        <v>0</v>
      </c>
      <c r="N19" s="142">
        <v>0</v>
      </c>
      <c r="O19" s="142">
        <v>267</v>
      </c>
      <c r="P19" s="142">
        <v>0</v>
      </c>
      <c r="Q19" s="142">
        <v>0</v>
      </c>
      <c r="R19" s="142">
        <v>0</v>
      </c>
      <c r="S19" s="142">
        <v>0</v>
      </c>
      <c r="T19" s="142">
        <v>271</v>
      </c>
      <c r="U19" s="142">
        <v>0</v>
      </c>
      <c r="V19" s="142">
        <v>0</v>
      </c>
    </row>
    <row r="20" spans="1:26" ht="11.25" customHeight="1" x14ac:dyDescent="0.15">
      <c r="A20" s="295"/>
      <c r="B20" s="90"/>
      <c r="C20" s="90"/>
      <c r="D20" s="90"/>
      <c r="E20" s="90"/>
      <c r="F20" s="90"/>
      <c r="G20" s="90"/>
      <c r="H20" s="90"/>
      <c r="I20" s="90"/>
      <c r="J20" s="143"/>
      <c r="K20" s="143"/>
      <c r="L20" s="115">
        <v>23812</v>
      </c>
      <c r="M20" s="115">
        <v>123</v>
      </c>
      <c r="N20" s="115">
        <v>22711</v>
      </c>
      <c r="O20" s="115">
        <v>847</v>
      </c>
      <c r="P20" s="115">
        <v>0</v>
      </c>
      <c r="Q20" s="115">
        <v>4</v>
      </c>
      <c r="R20" s="115">
        <v>0</v>
      </c>
      <c r="S20" s="115">
        <v>0</v>
      </c>
      <c r="T20" s="115">
        <v>21</v>
      </c>
      <c r="U20" s="115">
        <v>106</v>
      </c>
      <c r="V20" s="115">
        <v>0</v>
      </c>
    </row>
    <row r="21" spans="1:26" ht="11.25" customHeight="1" x14ac:dyDescent="0.15">
      <c r="A21" s="295"/>
      <c r="B21" s="90"/>
      <c r="C21" s="90"/>
      <c r="D21" s="90"/>
      <c r="E21" s="90"/>
      <c r="F21" s="90"/>
      <c r="G21" s="90"/>
      <c r="H21" s="90"/>
      <c r="I21" s="90"/>
      <c r="J21" s="143"/>
      <c r="K21" s="143"/>
      <c r="L21" s="116">
        <v>255350</v>
      </c>
      <c r="M21" s="116">
        <v>209</v>
      </c>
      <c r="N21" s="116">
        <v>224874</v>
      </c>
      <c r="O21" s="116">
        <v>1157</v>
      </c>
      <c r="P21" s="116">
        <v>0</v>
      </c>
      <c r="Q21" s="116">
        <v>705</v>
      </c>
      <c r="R21" s="116">
        <v>0</v>
      </c>
      <c r="S21" s="116">
        <v>0</v>
      </c>
      <c r="T21" s="116">
        <v>27907</v>
      </c>
      <c r="U21" s="116">
        <v>448</v>
      </c>
      <c r="V21" s="116">
        <v>50</v>
      </c>
    </row>
    <row r="22" spans="1:26" ht="11.25" customHeight="1" x14ac:dyDescent="0.15">
      <c r="A22" s="296"/>
      <c r="B22" s="144"/>
      <c r="C22" s="144"/>
      <c r="D22" s="144"/>
      <c r="E22" s="144"/>
      <c r="F22" s="144"/>
      <c r="G22" s="144"/>
      <c r="H22" s="144"/>
      <c r="I22" s="144"/>
      <c r="J22" s="145"/>
      <c r="K22" s="145"/>
      <c r="L22" s="146">
        <v>279700</v>
      </c>
      <c r="M22" s="146">
        <v>332</v>
      </c>
      <c r="N22" s="146">
        <v>247585</v>
      </c>
      <c r="O22" s="146">
        <v>2271</v>
      </c>
      <c r="P22" s="146">
        <v>0</v>
      </c>
      <c r="Q22" s="146">
        <v>709</v>
      </c>
      <c r="R22" s="146">
        <v>0</v>
      </c>
      <c r="S22" s="146">
        <v>0</v>
      </c>
      <c r="T22" s="146">
        <v>28199</v>
      </c>
      <c r="U22" s="146">
        <v>554</v>
      </c>
      <c r="V22" s="146">
        <v>50</v>
      </c>
    </row>
    <row r="23" spans="1:26" ht="11.25" customHeight="1" x14ac:dyDescent="0.15">
      <c r="A23" s="294" t="s">
        <v>224</v>
      </c>
      <c r="B23" s="141">
        <v>2</v>
      </c>
      <c r="C23" s="141">
        <v>208</v>
      </c>
      <c r="D23" s="141">
        <v>3</v>
      </c>
      <c r="E23" s="141">
        <v>1500</v>
      </c>
      <c r="F23" s="141" t="s">
        <v>318</v>
      </c>
      <c r="G23" s="141" t="s">
        <v>318</v>
      </c>
      <c r="H23" s="141">
        <v>1</v>
      </c>
      <c r="I23" s="141">
        <v>10</v>
      </c>
      <c r="J23" s="140">
        <v>18</v>
      </c>
      <c r="K23" s="140">
        <v>10096</v>
      </c>
      <c r="L23" s="142">
        <v>3860</v>
      </c>
      <c r="M23" s="142">
        <v>0</v>
      </c>
      <c r="N23" s="142">
        <v>237</v>
      </c>
      <c r="O23" s="142">
        <v>34</v>
      </c>
      <c r="P23" s="142">
        <v>0</v>
      </c>
      <c r="Q23" s="142">
        <v>1390</v>
      </c>
      <c r="R23" s="142">
        <v>0</v>
      </c>
      <c r="S23" s="142">
        <v>0</v>
      </c>
      <c r="T23" s="142">
        <v>2199</v>
      </c>
      <c r="U23" s="142">
        <v>0</v>
      </c>
      <c r="V23" s="142">
        <v>0</v>
      </c>
    </row>
    <row r="24" spans="1:26" ht="11.25" customHeight="1" x14ac:dyDescent="0.15">
      <c r="A24" s="295"/>
      <c r="B24" s="90"/>
      <c r="C24" s="90"/>
      <c r="D24" s="90"/>
      <c r="E24" s="90"/>
      <c r="F24" s="90"/>
      <c r="G24" s="90"/>
      <c r="H24" s="90"/>
      <c r="I24" s="90"/>
      <c r="J24" s="143"/>
      <c r="K24" s="143"/>
      <c r="L24" s="115">
        <v>16140</v>
      </c>
      <c r="M24" s="115">
        <v>0</v>
      </c>
      <c r="N24" s="115">
        <v>15144</v>
      </c>
      <c r="O24" s="115">
        <v>325</v>
      </c>
      <c r="P24" s="115">
        <v>0</v>
      </c>
      <c r="Q24" s="115">
        <v>60</v>
      </c>
      <c r="R24" s="115">
        <v>0</v>
      </c>
      <c r="S24" s="115">
        <v>0</v>
      </c>
      <c r="T24" s="115">
        <v>611</v>
      </c>
      <c r="U24" s="115">
        <v>0</v>
      </c>
      <c r="V24" s="115">
        <v>0</v>
      </c>
    </row>
    <row r="25" spans="1:26" ht="11.25" customHeight="1" x14ac:dyDescent="0.15">
      <c r="A25" s="295"/>
      <c r="B25" s="90"/>
      <c r="C25" s="90"/>
      <c r="D25" s="90"/>
      <c r="E25" s="90"/>
      <c r="F25" s="90"/>
      <c r="G25" s="90"/>
      <c r="H25" s="90"/>
      <c r="I25" s="90"/>
      <c r="J25" s="143"/>
      <c r="K25" s="143"/>
      <c r="L25" s="116">
        <v>220164</v>
      </c>
      <c r="M25" s="116">
        <v>57</v>
      </c>
      <c r="N25" s="116">
        <v>155231</v>
      </c>
      <c r="O25" s="116">
        <v>1817</v>
      </c>
      <c r="P25" s="116">
        <v>50</v>
      </c>
      <c r="Q25" s="116">
        <v>52797</v>
      </c>
      <c r="R25" s="116">
        <v>0</v>
      </c>
      <c r="S25" s="116">
        <v>0</v>
      </c>
      <c r="T25" s="116">
        <v>9406</v>
      </c>
      <c r="U25" s="116">
        <v>513</v>
      </c>
      <c r="V25" s="116">
        <v>293</v>
      </c>
    </row>
    <row r="26" spans="1:26" ht="11.25" customHeight="1" x14ac:dyDescent="0.15">
      <c r="A26" s="296"/>
      <c r="B26" s="144"/>
      <c r="C26" s="144"/>
      <c r="D26" s="144"/>
      <c r="E26" s="144"/>
      <c r="F26" s="144"/>
      <c r="G26" s="144"/>
      <c r="H26" s="144"/>
      <c r="I26" s="144"/>
      <c r="J26" s="145"/>
      <c r="K26" s="145"/>
      <c r="L26" s="146">
        <v>240164</v>
      </c>
      <c r="M26" s="146">
        <v>57</v>
      </c>
      <c r="N26" s="146">
        <v>170612</v>
      </c>
      <c r="O26" s="146">
        <v>2176</v>
      </c>
      <c r="P26" s="146">
        <v>50</v>
      </c>
      <c r="Q26" s="146">
        <v>54247</v>
      </c>
      <c r="R26" s="146">
        <v>0</v>
      </c>
      <c r="S26" s="146">
        <v>0</v>
      </c>
      <c r="T26" s="146">
        <v>12216</v>
      </c>
      <c r="U26" s="146">
        <v>513</v>
      </c>
      <c r="V26" s="146">
        <v>293</v>
      </c>
    </row>
    <row r="27" spans="1:26" ht="11.25" customHeight="1" x14ac:dyDescent="0.15">
      <c r="A27" s="294" t="s">
        <v>225</v>
      </c>
      <c r="B27" s="140">
        <v>1</v>
      </c>
      <c r="C27" s="141">
        <v>5770</v>
      </c>
      <c r="D27" s="141" t="s">
        <v>318</v>
      </c>
      <c r="E27" s="141" t="s">
        <v>318</v>
      </c>
      <c r="F27" s="141" t="s">
        <v>318</v>
      </c>
      <c r="G27" s="141" t="s">
        <v>318</v>
      </c>
      <c r="H27" s="141" t="s">
        <v>318</v>
      </c>
      <c r="I27" s="141" t="s">
        <v>318</v>
      </c>
      <c r="J27" s="140">
        <v>15</v>
      </c>
      <c r="K27" s="140">
        <v>22920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</row>
    <row r="28" spans="1:26" ht="11.25" customHeight="1" x14ac:dyDescent="0.15">
      <c r="A28" s="295"/>
      <c r="B28" s="90"/>
      <c r="C28" s="90"/>
      <c r="D28" s="90"/>
      <c r="E28" s="90"/>
      <c r="F28" s="90"/>
      <c r="G28" s="90"/>
      <c r="H28" s="90"/>
      <c r="I28" s="90"/>
      <c r="J28" s="143"/>
      <c r="K28" s="143"/>
      <c r="L28" s="115">
        <v>18434</v>
      </c>
      <c r="M28" s="115">
        <v>0</v>
      </c>
      <c r="N28" s="115">
        <v>15491</v>
      </c>
      <c r="O28" s="115">
        <v>454</v>
      </c>
      <c r="P28" s="115">
        <v>0</v>
      </c>
      <c r="Q28" s="115">
        <v>0</v>
      </c>
      <c r="R28" s="115">
        <v>0</v>
      </c>
      <c r="S28" s="115">
        <v>0</v>
      </c>
      <c r="T28" s="115">
        <v>2489</v>
      </c>
      <c r="U28" s="115">
        <v>0</v>
      </c>
      <c r="V28" s="115">
        <v>0</v>
      </c>
    </row>
    <row r="29" spans="1:26" ht="11.25" customHeight="1" x14ac:dyDescent="0.15">
      <c r="A29" s="295"/>
      <c r="B29" s="90"/>
      <c r="C29" s="90"/>
      <c r="D29" s="90"/>
      <c r="E29" s="90"/>
      <c r="F29" s="90"/>
      <c r="G29" s="90"/>
      <c r="H29" s="90"/>
      <c r="I29" s="90"/>
      <c r="J29" s="143"/>
      <c r="K29" s="143"/>
      <c r="L29" s="116">
        <v>469518</v>
      </c>
      <c r="M29" s="116">
        <v>812</v>
      </c>
      <c r="N29" s="116">
        <v>420747</v>
      </c>
      <c r="O29" s="116">
        <v>1702</v>
      </c>
      <c r="P29" s="116">
        <v>1339</v>
      </c>
      <c r="Q29" s="116">
        <v>32220</v>
      </c>
      <c r="R29" s="116">
        <v>0</v>
      </c>
      <c r="S29" s="116">
        <v>0</v>
      </c>
      <c r="T29" s="116">
        <v>12494</v>
      </c>
      <c r="U29" s="116">
        <v>204</v>
      </c>
      <c r="V29" s="116">
        <v>0</v>
      </c>
    </row>
    <row r="30" spans="1:26" ht="11.25" customHeight="1" x14ac:dyDescent="0.15">
      <c r="A30" s="296"/>
      <c r="B30" s="144"/>
      <c r="C30" s="144"/>
      <c r="D30" s="144"/>
      <c r="E30" s="144"/>
      <c r="F30" s="144"/>
      <c r="G30" s="144"/>
      <c r="H30" s="144"/>
      <c r="I30" s="144"/>
      <c r="J30" s="145"/>
      <c r="K30" s="145"/>
      <c r="L30" s="146">
        <v>487952</v>
      </c>
      <c r="M30" s="146">
        <v>812</v>
      </c>
      <c r="N30" s="146">
        <v>436238</v>
      </c>
      <c r="O30" s="146">
        <v>2156</v>
      </c>
      <c r="P30" s="146">
        <v>1339</v>
      </c>
      <c r="Q30" s="146">
        <v>32220</v>
      </c>
      <c r="R30" s="146">
        <v>0</v>
      </c>
      <c r="S30" s="146">
        <v>0</v>
      </c>
      <c r="T30" s="146">
        <v>14983</v>
      </c>
      <c r="U30" s="146">
        <v>204</v>
      </c>
      <c r="V30" s="146">
        <v>0</v>
      </c>
    </row>
    <row r="31" spans="1:26" ht="11.25" customHeight="1" x14ac:dyDescent="0.15">
      <c r="A31" s="294" t="s">
        <v>226</v>
      </c>
      <c r="B31" s="141">
        <v>1</v>
      </c>
      <c r="C31" s="141">
        <v>13223</v>
      </c>
      <c r="D31" s="141">
        <v>0</v>
      </c>
      <c r="E31" s="141">
        <v>0</v>
      </c>
      <c r="F31" s="141">
        <v>0</v>
      </c>
      <c r="G31" s="141">
        <v>0</v>
      </c>
      <c r="H31" s="141">
        <v>0</v>
      </c>
      <c r="I31" s="141">
        <v>0</v>
      </c>
      <c r="J31" s="140">
        <v>25</v>
      </c>
      <c r="K31" s="140">
        <v>13190</v>
      </c>
      <c r="L31" s="142">
        <v>871</v>
      </c>
      <c r="M31" s="142">
        <v>0</v>
      </c>
      <c r="N31" s="142">
        <v>871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2">
        <v>0</v>
      </c>
    </row>
    <row r="32" spans="1:26" ht="11.25" customHeight="1" x14ac:dyDescent="0.15">
      <c r="A32" s="295"/>
      <c r="B32" s="90"/>
      <c r="C32" s="90"/>
      <c r="D32" s="90"/>
      <c r="E32" s="90"/>
      <c r="F32" s="90"/>
      <c r="G32" s="90"/>
      <c r="H32" s="90"/>
      <c r="I32" s="90"/>
      <c r="J32" s="143"/>
      <c r="K32" s="143"/>
      <c r="L32" s="115">
        <v>28135</v>
      </c>
      <c r="M32" s="115">
        <v>0</v>
      </c>
      <c r="N32" s="115">
        <v>27960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38</v>
      </c>
      <c r="U32" s="115">
        <v>137</v>
      </c>
      <c r="V32" s="115">
        <v>0</v>
      </c>
    </row>
    <row r="33" spans="1:22" ht="11.25" customHeight="1" x14ac:dyDescent="0.15">
      <c r="A33" s="295"/>
      <c r="B33" s="90"/>
      <c r="C33" s="90"/>
      <c r="D33" s="90"/>
      <c r="E33" s="90"/>
      <c r="F33" s="90"/>
      <c r="G33" s="90"/>
      <c r="H33" s="90"/>
      <c r="I33" s="90"/>
      <c r="J33" s="143"/>
      <c r="K33" s="143"/>
      <c r="L33" s="116">
        <v>322511</v>
      </c>
      <c r="M33" s="116">
        <v>19485</v>
      </c>
      <c r="N33" s="116">
        <v>170924</v>
      </c>
      <c r="O33" s="116">
        <v>3857</v>
      </c>
      <c r="P33" s="116">
        <v>0</v>
      </c>
      <c r="Q33" s="116">
        <v>61251</v>
      </c>
      <c r="R33" s="116">
        <v>0</v>
      </c>
      <c r="S33" s="116">
        <v>0</v>
      </c>
      <c r="T33" s="116">
        <v>60165</v>
      </c>
      <c r="U33" s="116">
        <v>475</v>
      </c>
      <c r="V33" s="116">
        <v>6354</v>
      </c>
    </row>
    <row r="34" spans="1:22" ht="11.25" customHeight="1" x14ac:dyDescent="0.15">
      <c r="A34" s="296"/>
      <c r="B34" s="144"/>
      <c r="C34" s="144"/>
      <c r="D34" s="144"/>
      <c r="E34" s="144"/>
      <c r="F34" s="144"/>
      <c r="G34" s="144"/>
      <c r="H34" s="144"/>
      <c r="I34" s="144"/>
      <c r="J34" s="145"/>
      <c r="K34" s="145"/>
      <c r="L34" s="146">
        <v>351517</v>
      </c>
      <c r="M34" s="146">
        <v>19485</v>
      </c>
      <c r="N34" s="146">
        <v>199755</v>
      </c>
      <c r="O34" s="146">
        <v>3857</v>
      </c>
      <c r="P34" s="146">
        <v>0</v>
      </c>
      <c r="Q34" s="146">
        <v>61251</v>
      </c>
      <c r="R34" s="146">
        <v>0</v>
      </c>
      <c r="S34" s="146">
        <v>0</v>
      </c>
      <c r="T34" s="146">
        <v>60203</v>
      </c>
      <c r="U34" s="146">
        <v>612</v>
      </c>
      <c r="V34" s="146">
        <v>6354</v>
      </c>
    </row>
    <row r="35" spans="1:22" ht="11.25" customHeight="1" x14ac:dyDescent="0.15">
      <c r="A35" s="294" t="s">
        <v>227</v>
      </c>
      <c r="B35" s="140">
        <v>2</v>
      </c>
      <c r="C35" s="141">
        <v>3000</v>
      </c>
      <c r="D35" s="141">
        <v>0</v>
      </c>
      <c r="E35" s="141">
        <v>0</v>
      </c>
      <c r="F35" s="141">
        <v>0</v>
      </c>
      <c r="G35" s="141">
        <v>0</v>
      </c>
      <c r="H35" s="141">
        <v>0</v>
      </c>
      <c r="I35" s="141">
        <v>0</v>
      </c>
      <c r="J35" s="140">
        <v>2</v>
      </c>
      <c r="K35" s="140">
        <v>7000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</row>
    <row r="36" spans="1:22" ht="11.25" customHeight="1" x14ac:dyDescent="0.15">
      <c r="A36" s="295"/>
      <c r="B36" s="147"/>
      <c r="C36" s="90"/>
      <c r="D36" s="90"/>
      <c r="E36" s="90"/>
      <c r="F36" s="90"/>
      <c r="G36" s="90"/>
      <c r="H36" s="90"/>
      <c r="I36" s="90"/>
      <c r="J36" s="143"/>
      <c r="K36" s="143"/>
      <c r="L36" s="115">
        <v>1911</v>
      </c>
      <c r="M36" s="115">
        <v>0</v>
      </c>
      <c r="N36" s="115">
        <v>1895</v>
      </c>
      <c r="O36" s="115">
        <v>0</v>
      </c>
      <c r="P36" s="115">
        <v>0</v>
      </c>
      <c r="Q36" s="115">
        <v>16</v>
      </c>
      <c r="R36" s="115">
        <v>0</v>
      </c>
      <c r="S36" s="115">
        <v>0</v>
      </c>
      <c r="T36" s="115">
        <v>0</v>
      </c>
      <c r="U36" s="115">
        <v>0</v>
      </c>
      <c r="V36" s="115">
        <v>0</v>
      </c>
    </row>
    <row r="37" spans="1:22" ht="11.25" customHeight="1" x14ac:dyDescent="0.15">
      <c r="A37" s="295"/>
      <c r="B37" s="90"/>
      <c r="C37" s="90"/>
      <c r="D37" s="90"/>
      <c r="E37" s="90"/>
      <c r="F37" s="90"/>
      <c r="G37" s="90"/>
      <c r="H37" s="90"/>
      <c r="I37" s="90"/>
      <c r="J37" s="143"/>
      <c r="K37" s="143"/>
      <c r="L37" s="116">
        <v>149318</v>
      </c>
      <c r="M37" s="116">
        <v>2262</v>
      </c>
      <c r="N37" s="116">
        <v>140575</v>
      </c>
      <c r="O37" s="116">
        <v>625</v>
      </c>
      <c r="P37" s="116">
        <v>176</v>
      </c>
      <c r="Q37" s="116">
        <v>1060</v>
      </c>
      <c r="R37" s="116">
        <v>0</v>
      </c>
      <c r="S37" s="116">
        <v>0</v>
      </c>
      <c r="T37" s="116">
        <v>3790</v>
      </c>
      <c r="U37" s="116">
        <v>830</v>
      </c>
      <c r="V37" s="116">
        <v>0</v>
      </c>
    </row>
    <row r="38" spans="1:22" ht="11.25" customHeight="1" x14ac:dyDescent="0.15">
      <c r="A38" s="296"/>
      <c r="B38" s="144"/>
      <c r="C38" s="144"/>
      <c r="D38" s="144"/>
      <c r="E38" s="144"/>
      <c r="F38" s="144"/>
      <c r="G38" s="144"/>
      <c r="H38" s="144"/>
      <c r="I38" s="144"/>
      <c r="J38" s="145"/>
      <c r="K38" s="145"/>
      <c r="L38" s="146">
        <v>151229</v>
      </c>
      <c r="M38" s="146">
        <v>2262</v>
      </c>
      <c r="N38" s="146">
        <v>142470</v>
      </c>
      <c r="O38" s="146">
        <v>625</v>
      </c>
      <c r="P38" s="146">
        <v>176</v>
      </c>
      <c r="Q38" s="146">
        <v>1076</v>
      </c>
      <c r="R38" s="146">
        <v>0</v>
      </c>
      <c r="S38" s="146">
        <v>0</v>
      </c>
      <c r="T38" s="146">
        <v>3790</v>
      </c>
      <c r="U38" s="146">
        <v>830</v>
      </c>
      <c r="V38" s="146">
        <v>0</v>
      </c>
    </row>
    <row r="39" spans="1:22" ht="11.25" customHeight="1" x14ac:dyDescent="0.15">
      <c r="A39" s="294" t="s">
        <v>228</v>
      </c>
      <c r="B39" s="141">
        <v>7</v>
      </c>
      <c r="C39" s="141">
        <v>843</v>
      </c>
      <c r="D39" s="141">
        <v>8</v>
      </c>
      <c r="E39" s="141">
        <v>2305</v>
      </c>
      <c r="F39" s="141" t="s">
        <v>318</v>
      </c>
      <c r="G39" s="141" t="s">
        <v>318</v>
      </c>
      <c r="H39" s="141">
        <v>3</v>
      </c>
      <c r="I39" s="141">
        <v>281</v>
      </c>
      <c r="J39" s="140">
        <v>25</v>
      </c>
      <c r="K39" s="140">
        <v>2377</v>
      </c>
      <c r="L39" s="142">
        <v>22045</v>
      </c>
      <c r="M39" s="142">
        <v>30</v>
      </c>
      <c r="N39" s="142">
        <v>5324</v>
      </c>
      <c r="O39" s="142">
        <v>716</v>
      </c>
      <c r="P39" s="142">
        <v>2331</v>
      </c>
      <c r="Q39" s="142">
        <v>6340</v>
      </c>
      <c r="R39" s="142">
        <v>0</v>
      </c>
      <c r="S39" s="142">
        <v>0</v>
      </c>
      <c r="T39" s="142">
        <v>7304</v>
      </c>
      <c r="U39" s="142">
        <v>0</v>
      </c>
      <c r="V39" s="142">
        <v>0</v>
      </c>
    </row>
    <row r="40" spans="1:22" ht="10.5" customHeight="1" x14ac:dyDescent="0.15">
      <c r="A40" s="295"/>
      <c r="B40" s="90"/>
      <c r="C40" s="90"/>
      <c r="D40" s="90"/>
      <c r="E40" s="90"/>
      <c r="F40" s="90"/>
      <c r="G40" s="90"/>
      <c r="H40" s="90"/>
      <c r="I40" s="90"/>
      <c r="J40" s="143"/>
      <c r="K40" s="143"/>
      <c r="L40" s="115">
        <v>5013</v>
      </c>
      <c r="M40" s="115">
        <v>94</v>
      </c>
      <c r="N40" s="115">
        <v>1597</v>
      </c>
      <c r="O40" s="115">
        <v>27</v>
      </c>
      <c r="P40" s="115">
        <v>445</v>
      </c>
      <c r="Q40" s="115">
        <v>0</v>
      </c>
      <c r="R40" s="115">
        <v>0</v>
      </c>
      <c r="S40" s="115">
        <v>0</v>
      </c>
      <c r="T40" s="115">
        <v>2850</v>
      </c>
      <c r="U40" s="115">
        <v>0</v>
      </c>
      <c r="V40" s="115">
        <v>0</v>
      </c>
    </row>
    <row r="41" spans="1:22" ht="11.25" customHeight="1" x14ac:dyDescent="0.15">
      <c r="A41" s="295"/>
      <c r="B41" s="90"/>
      <c r="C41" s="90"/>
      <c r="D41" s="90"/>
      <c r="E41" s="90"/>
      <c r="F41" s="90"/>
      <c r="G41" s="90"/>
      <c r="H41" s="90"/>
      <c r="I41" s="90"/>
      <c r="J41" s="143"/>
      <c r="K41" s="143"/>
      <c r="L41" s="116">
        <v>83330</v>
      </c>
      <c r="M41" s="116">
        <v>250</v>
      </c>
      <c r="N41" s="116">
        <v>33987</v>
      </c>
      <c r="O41" s="116">
        <v>3032</v>
      </c>
      <c r="P41" s="116">
        <v>3377</v>
      </c>
      <c r="Q41" s="116">
        <v>30132</v>
      </c>
      <c r="R41" s="116">
        <v>0</v>
      </c>
      <c r="S41" s="116">
        <v>0</v>
      </c>
      <c r="T41" s="116">
        <v>12552</v>
      </c>
      <c r="U41" s="116">
        <v>0</v>
      </c>
      <c r="V41" s="116">
        <v>0</v>
      </c>
    </row>
    <row r="42" spans="1:22" ht="11.25" customHeight="1" x14ac:dyDescent="0.15">
      <c r="A42" s="296"/>
      <c r="B42" s="144"/>
      <c r="C42" s="144"/>
      <c r="D42" s="144"/>
      <c r="E42" s="144"/>
      <c r="F42" s="144"/>
      <c r="G42" s="144"/>
      <c r="H42" s="144"/>
      <c r="I42" s="144"/>
      <c r="J42" s="145"/>
      <c r="K42" s="145"/>
      <c r="L42" s="146">
        <v>110388</v>
      </c>
      <c r="M42" s="146">
        <v>374</v>
      </c>
      <c r="N42" s="146">
        <v>40908</v>
      </c>
      <c r="O42" s="146">
        <v>3775</v>
      </c>
      <c r="P42" s="146">
        <v>6153</v>
      </c>
      <c r="Q42" s="146">
        <v>36472</v>
      </c>
      <c r="R42" s="146">
        <v>0</v>
      </c>
      <c r="S42" s="146">
        <v>0</v>
      </c>
      <c r="T42" s="146">
        <v>22706</v>
      </c>
      <c r="U42" s="146">
        <v>0</v>
      </c>
      <c r="V42" s="146">
        <v>0</v>
      </c>
    </row>
    <row r="43" spans="1:22" ht="11.25" customHeight="1" x14ac:dyDescent="0.15">
      <c r="A43" s="294" t="s">
        <v>229</v>
      </c>
      <c r="B43" s="141">
        <v>4</v>
      </c>
      <c r="C43" s="141">
        <v>2946</v>
      </c>
      <c r="D43" s="141" t="s">
        <v>318</v>
      </c>
      <c r="E43" s="141" t="s">
        <v>318</v>
      </c>
      <c r="F43" s="141">
        <v>2</v>
      </c>
      <c r="G43" s="141">
        <v>53</v>
      </c>
      <c r="H43" s="141" t="s">
        <v>318</v>
      </c>
      <c r="I43" s="141" t="s">
        <v>318</v>
      </c>
      <c r="J43" s="140">
        <v>16</v>
      </c>
      <c r="K43" s="140">
        <v>3269</v>
      </c>
      <c r="L43" s="142">
        <v>18285</v>
      </c>
      <c r="M43" s="142">
        <v>0</v>
      </c>
      <c r="N43" s="142">
        <v>1661</v>
      </c>
      <c r="O43" s="142">
        <v>0</v>
      </c>
      <c r="P43" s="142">
        <v>157</v>
      </c>
      <c r="Q43" s="142">
        <v>7432</v>
      </c>
      <c r="R43" s="142">
        <v>0</v>
      </c>
      <c r="S43" s="142">
        <v>0</v>
      </c>
      <c r="T43" s="142">
        <v>9035</v>
      </c>
      <c r="U43" s="142">
        <v>0</v>
      </c>
      <c r="V43" s="142">
        <v>0</v>
      </c>
    </row>
    <row r="44" spans="1:22" ht="11.25" customHeight="1" x14ac:dyDescent="0.15">
      <c r="A44" s="295"/>
      <c r="B44" s="90"/>
      <c r="C44" s="90"/>
      <c r="D44" s="90"/>
      <c r="E44" s="90"/>
      <c r="F44" s="90"/>
      <c r="G44" s="90"/>
      <c r="H44" s="90"/>
      <c r="I44" s="90"/>
      <c r="J44" s="143"/>
      <c r="K44" s="143"/>
      <c r="L44" s="115">
        <v>3576</v>
      </c>
      <c r="M44" s="115">
        <v>0</v>
      </c>
      <c r="N44" s="115">
        <v>0</v>
      </c>
      <c r="O44" s="115">
        <v>0</v>
      </c>
      <c r="P44" s="115">
        <v>0</v>
      </c>
      <c r="Q44" s="115">
        <v>2163</v>
      </c>
      <c r="R44" s="115">
        <v>0</v>
      </c>
      <c r="S44" s="115">
        <v>0</v>
      </c>
      <c r="T44" s="115">
        <v>1413</v>
      </c>
      <c r="U44" s="115">
        <v>0</v>
      </c>
      <c r="V44" s="115">
        <v>0</v>
      </c>
    </row>
    <row r="45" spans="1:22" ht="11.25" customHeight="1" x14ac:dyDescent="0.15">
      <c r="A45" s="295"/>
      <c r="B45" s="90"/>
      <c r="C45" s="90"/>
      <c r="D45" s="90"/>
      <c r="E45" s="90"/>
      <c r="F45" s="90"/>
      <c r="G45" s="90"/>
      <c r="H45" s="90"/>
      <c r="I45" s="90"/>
      <c r="J45" s="143"/>
      <c r="K45" s="143"/>
      <c r="L45" s="116">
        <v>91461</v>
      </c>
      <c r="M45" s="116">
        <v>0</v>
      </c>
      <c r="N45" s="116">
        <v>6946</v>
      </c>
      <c r="O45" s="116">
        <v>406</v>
      </c>
      <c r="P45" s="116">
        <v>791</v>
      </c>
      <c r="Q45" s="116">
        <v>70558</v>
      </c>
      <c r="R45" s="116">
        <v>0</v>
      </c>
      <c r="S45" s="116">
        <v>0</v>
      </c>
      <c r="T45" s="116">
        <v>12760</v>
      </c>
      <c r="U45" s="116">
        <v>0</v>
      </c>
      <c r="V45" s="116">
        <v>0</v>
      </c>
    </row>
    <row r="46" spans="1:22" ht="11.25" customHeight="1" x14ac:dyDescent="0.15">
      <c r="A46" s="296"/>
      <c r="B46" s="144"/>
      <c r="C46" s="144"/>
      <c r="D46" s="144"/>
      <c r="E46" s="144"/>
      <c r="F46" s="144"/>
      <c r="G46" s="144"/>
      <c r="H46" s="144"/>
      <c r="I46" s="144"/>
      <c r="J46" s="145"/>
      <c r="K46" s="145"/>
      <c r="L46" s="146">
        <v>113322</v>
      </c>
      <c r="M46" s="146">
        <v>0</v>
      </c>
      <c r="N46" s="146">
        <v>8607</v>
      </c>
      <c r="O46" s="146">
        <v>406</v>
      </c>
      <c r="P46" s="146">
        <v>948</v>
      </c>
      <c r="Q46" s="146">
        <v>80153</v>
      </c>
      <c r="R46" s="146">
        <v>0</v>
      </c>
      <c r="S46" s="146">
        <v>0</v>
      </c>
      <c r="T46" s="146">
        <v>23208</v>
      </c>
      <c r="U46" s="146">
        <v>0</v>
      </c>
      <c r="V46" s="146">
        <v>0</v>
      </c>
    </row>
    <row r="47" spans="1:22" ht="11.25" customHeight="1" x14ac:dyDescent="0.15">
      <c r="A47" s="294" t="s">
        <v>230</v>
      </c>
      <c r="B47" s="141">
        <v>3</v>
      </c>
      <c r="C47" s="141">
        <v>641</v>
      </c>
      <c r="D47" s="141" t="s">
        <v>318</v>
      </c>
      <c r="E47" s="141" t="s">
        <v>318</v>
      </c>
      <c r="F47" s="141" t="s">
        <v>318</v>
      </c>
      <c r="G47" s="141" t="s">
        <v>318</v>
      </c>
      <c r="H47" s="141">
        <v>2</v>
      </c>
      <c r="I47" s="141">
        <v>630</v>
      </c>
      <c r="J47" s="140">
        <v>10</v>
      </c>
      <c r="K47" s="140">
        <v>3538</v>
      </c>
      <c r="L47" s="142">
        <v>4587</v>
      </c>
      <c r="M47" s="142">
        <v>0</v>
      </c>
      <c r="N47" s="142">
        <v>0</v>
      </c>
      <c r="O47" s="142">
        <v>0</v>
      </c>
      <c r="P47" s="142">
        <v>0</v>
      </c>
      <c r="Q47" s="142">
        <v>2003</v>
      </c>
      <c r="R47" s="142">
        <v>0</v>
      </c>
      <c r="S47" s="142">
        <v>0</v>
      </c>
      <c r="T47" s="142">
        <v>2584</v>
      </c>
      <c r="U47" s="142">
        <v>0</v>
      </c>
      <c r="V47" s="142">
        <v>0</v>
      </c>
    </row>
    <row r="48" spans="1:22" ht="11.25" customHeight="1" x14ac:dyDescent="0.15">
      <c r="A48" s="295"/>
      <c r="B48" s="90"/>
      <c r="C48" s="90"/>
      <c r="D48" s="90"/>
      <c r="E48" s="90"/>
      <c r="F48" s="90"/>
      <c r="G48" s="90"/>
      <c r="H48" s="90"/>
      <c r="I48" s="90"/>
      <c r="J48" s="143"/>
      <c r="K48" s="143"/>
      <c r="L48" s="115">
        <v>2780</v>
      </c>
      <c r="M48" s="115">
        <v>0</v>
      </c>
      <c r="N48" s="115">
        <v>752</v>
      </c>
      <c r="O48" s="115">
        <v>0</v>
      </c>
      <c r="P48" s="115">
        <v>0</v>
      </c>
      <c r="Q48" s="115">
        <v>775</v>
      </c>
      <c r="R48" s="115">
        <v>0</v>
      </c>
      <c r="S48" s="115">
        <v>0</v>
      </c>
      <c r="T48" s="115">
        <v>1253</v>
      </c>
      <c r="U48" s="115">
        <v>0</v>
      </c>
      <c r="V48" s="115">
        <v>0</v>
      </c>
    </row>
    <row r="49" spans="1:22" ht="11.25" customHeight="1" x14ac:dyDescent="0.15">
      <c r="A49" s="295"/>
      <c r="B49" s="90"/>
      <c r="C49" s="90"/>
      <c r="D49" s="90"/>
      <c r="E49" s="90"/>
      <c r="F49" s="90"/>
      <c r="G49" s="90"/>
      <c r="H49" s="90"/>
      <c r="I49" s="90"/>
      <c r="J49" s="143"/>
      <c r="K49" s="143"/>
      <c r="L49" s="116">
        <v>86465</v>
      </c>
      <c r="M49" s="116">
        <v>95</v>
      </c>
      <c r="N49" s="116">
        <v>34861</v>
      </c>
      <c r="O49" s="116">
        <v>452</v>
      </c>
      <c r="P49" s="116">
        <v>60</v>
      </c>
      <c r="Q49" s="116">
        <v>41335</v>
      </c>
      <c r="R49" s="116">
        <v>0</v>
      </c>
      <c r="S49" s="116">
        <v>0</v>
      </c>
      <c r="T49" s="116">
        <v>9602</v>
      </c>
      <c r="U49" s="116">
        <v>60</v>
      </c>
      <c r="V49" s="116">
        <v>0</v>
      </c>
    </row>
    <row r="50" spans="1:22" ht="11.25" customHeight="1" x14ac:dyDescent="0.15">
      <c r="A50" s="296"/>
      <c r="B50" s="144"/>
      <c r="C50" s="144"/>
      <c r="D50" s="144"/>
      <c r="E50" s="144"/>
      <c r="F50" s="144"/>
      <c r="G50" s="144"/>
      <c r="H50" s="144"/>
      <c r="I50" s="144"/>
      <c r="J50" s="145"/>
      <c r="K50" s="145"/>
      <c r="L50" s="146">
        <v>93832</v>
      </c>
      <c r="M50" s="146">
        <v>95</v>
      </c>
      <c r="N50" s="146">
        <v>35613</v>
      </c>
      <c r="O50" s="146">
        <v>452</v>
      </c>
      <c r="P50" s="146">
        <v>60</v>
      </c>
      <c r="Q50" s="146">
        <v>44113</v>
      </c>
      <c r="R50" s="146">
        <v>0</v>
      </c>
      <c r="S50" s="146">
        <v>0</v>
      </c>
      <c r="T50" s="146">
        <v>13439</v>
      </c>
      <c r="U50" s="146">
        <v>60</v>
      </c>
      <c r="V50" s="146">
        <v>0</v>
      </c>
    </row>
    <row r="51" spans="1:22" ht="11.25" customHeight="1" x14ac:dyDescent="0.15">
      <c r="A51" s="304" t="s">
        <v>61</v>
      </c>
      <c r="B51" s="141">
        <v>0</v>
      </c>
      <c r="C51" s="141">
        <v>0</v>
      </c>
      <c r="D51" s="141">
        <v>0</v>
      </c>
      <c r="E51" s="141">
        <v>0</v>
      </c>
      <c r="F51" s="141">
        <v>4</v>
      </c>
      <c r="G51" s="141">
        <v>8250</v>
      </c>
      <c r="H51" s="141">
        <v>0</v>
      </c>
      <c r="I51" s="141">
        <v>0</v>
      </c>
      <c r="J51" s="140">
        <v>11</v>
      </c>
      <c r="K51" s="140">
        <v>9440</v>
      </c>
      <c r="L51" s="142">
        <v>180</v>
      </c>
      <c r="M51" s="142">
        <v>180</v>
      </c>
      <c r="N51" s="142">
        <v>0</v>
      </c>
      <c r="O51" s="142">
        <v>0</v>
      </c>
      <c r="P51" s="142">
        <v>0</v>
      </c>
      <c r="Q51" s="142">
        <v>0</v>
      </c>
      <c r="R51" s="142">
        <v>0</v>
      </c>
      <c r="S51" s="142">
        <v>0</v>
      </c>
      <c r="T51" s="142">
        <v>0</v>
      </c>
      <c r="U51" s="142">
        <v>0</v>
      </c>
      <c r="V51" s="142">
        <v>0</v>
      </c>
    </row>
    <row r="52" spans="1:22" ht="11.25" customHeight="1" x14ac:dyDescent="0.15">
      <c r="A52" s="305"/>
      <c r="B52" s="90"/>
      <c r="C52" s="90"/>
      <c r="D52" s="90"/>
      <c r="E52" s="90"/>
      <c r="F52" s="90"/>
      <c r="G52" s="90"/>
      <c r="H52" s="90"/>
      <c r="I52" s="90"/>
      <c r="J52" s="143"/>
      <c r="K52" s="143"/>
      <c r="L52" s="115">
        <v>13820</v>
      </c>
      <c r="M52" s="115">
        <v>0</v>
      </c>
      <c r="N52" s="115">
        <v>13692</v>
      </c>
      <c r="O52" s="115">
        <v>55</v>
      </c>
      <c r="P52" s="115">
        <v>0</v>
      </c>
      <c r="Q52" s="115">
        <v>12</v>
      </c>
      <c r="R52" s="115">
        <v>0</v>
      </c>
      <c r="S52" s="115">
        <v>0</v>
      </c>
      <c r="T52" s="115">
        <v>0</v>
      </c>
      <c r="U52" s="115">
        <v>61</v>
      </c>
      <c r="V52" s="115">
        <v>0</v>
      </c>
    </row>
    <row r="53" spans="1:22" ht="11.25" customHeight="1" x14ac:dyDescent="0.15">
      <c r="A53" s="305"/>
      <c r="B53" s="90"/>
      <c r="C53" s="90"/>
      <c r="D53" s="90"/>
      <c r="E53" s="90"/>
      <c r="F53" s="90"/>
      <c r="G53" s="90"/>
      <c r="H53" s="90"/>
      <c r="I53" s="90"/>
      <c r="J53" s="143"/>
      <c r="K53" s="143"/>
      <c r="L53" s="116">
        <v>161035</v>
      </c>
      <c r="M53" s="116">
        <v>467</v>
      </c>
      <c r="N53" s="116">
        <v>78052</v>
      </c>
      <c r="O53" s="116">
        <v>264</v>
      </c>
      <c r="P53" s="116">
        <v>0</v>
      </c>
      <c r="Q53" s="116">
        <v>69668</v>
      </c>
      <c r="R53" s="116">
        <v>0</v>
      </c>
      <c r="S53" s="116">
        <v>0</v>
      </c>
      <c r="T53" s="116">
        <v>12132</v>
      </c>
      <c r="U53" s="116">
        <v>452</v>
      </c>
      <c r="V53" s="116">
        <v>0</v>
      </c>
    </row>
    <row r="54" spans="1:22" ht="11.25" customHeight="1" x14ac:dyDescent="0.15">
      <c r="A54" s="306"/>
      <c r="B54" s="144"/>
      <c r="C54" s="144"/>
      <c r="D54" s="144"/>
      <c r="E54" s="144"/>
      <c r="F54" s="144"/>
      <c r="G54" s="144"/>
      <c r="H54" s="144"/>
      <c r="I54" s="144"/>
      <c r="J54" s="145"/>
      <c r="K54" s="145"/>
      <c r="L54" s="146">
        <v>175035</v>
      </c>
      <c r="M54" s="146">
        <v>647</v>
      </c>
      <c r="N54" s="146">
        <v>91744</v>
      </c>
      <c r="O54" s="146">
        <v>319</v>
      </c>
      <c r="P54" s="146">
        <v>0</v>
      </c>
      <c r="Q54" s="146">
        <v>69680</v>
      </c>
      <c r="R54" s="146">
        <v>0</v>
      </c>
      <c r="S54" s="146">
        <v>0</v>
      </c>
      <c r="T54" s="146">
        <v>12132</v>
      </c>
      <c r="U54" s="146">
        <v>513</v>
      </c>
      <c r="V54" s="146">
        <v>0</v>
      </c>
    </row>
    <row r="55" spans="1:22" ht="11.25" customHeight="1" x14ac:dyDescent="0.15">
      <c r="A55" s="304" t="s">
        <v>220</v>
      </c>
      <c r="B55" s="141">
        <v>1</v>
      </c>
      <c r="C55" s="141">
        <v>12810</v>
      </c>
      <c r="D55" s="141">
        <v>0</v>
      </c>
      <c r="E55" s="141">
        <v>0</v>
      </c>
      <c r="F55" s="141">
        <v>0</v>
      </c>
      <c r="G55" s="141">
        <v>0</v>
      </c>
      <c r="H55" s="141">
        <v>0</v>
      </c>
      <c r="I55" s="141">
        <v>0</v>
      </c>
      <c r="J55" s="140">
        <v>6</v>
      </c>
      <c r="K55" s="140">
        <v>5114</v>
      </c>
      <c r="L55" s="142">
        <v>340</v>
      </c>
      <c r="M55" s="142">
        <v>0</v>
      </c>
      <c r="N55" s="142">
        <v>340</v>
      </c>
      <c r="O55" s="142">
        <v>0</v>
      </c>
      <c r="P55" s="142">
        <v>0</v>
      </c>
      <c r="Q55" s="142">
        <v>0</v>
      </c>
      <c r="R55" s="142">
        <v>0</v>
      </c>
      <c r="S55" s="142">
        <v>0</v>
      </c>
      <c r="T55" s="142">
        <v>0</v>
      </c>
      <c r="U55" s="142">
        <v>0</v>
      </c>
      <c r="V55" s="142">
        <v>0</v>
      </c>
    </row>
    <row r="56" spans="1:22" ht="11.25" customHeight="1" x14ac:dyDescent="0.15">
      <c r="A56" s="305"/>
      <c r="B56" s="90"/>
      <c r="C56" s="90"/>
      <c r="D56" s="90"/>
      <c r="E56" s="90"/>
      <c r="F56" s="90"/>
      <c r="G56" s="90"/>
      <c r="H56" s="90"/>
      <c r="I56" s="90"/>
      <c r="J56" s="143"/>
      <c r="K56" s="143"/>
      <c r="L56" s="115">
        <v>5653</v>
      </c>
      <c r="M56" s="115">
        <v>0</v>
      </c>
      <c r="N56" s="115">
        <v>5653</v>
      </c>
      <c r="O56" s="115">
        <v>0</v>
      </c>
      <c r="P56" s="115">
        <v>0</v>
      </c>
      <c r="Q56" s="115">
        <v>0</v>
      </c>
      <c r="R56" s="115">
        <v>0</v>
      </c>
      <c r="S56" s="115">
        <v>0</v>
      </c>
      <c r="T56" s="115">
        <v>0</v>
      </c>
      <c r="U56" s="115">
        <v>0</v>
      </c>
      <c r="V56" s="115">
        <v>0</v>
      </c>
    </row>
    <row r="57" spans="1:22" ht="11.25" customHeight="1" x14ac:dyDescent="0.15">
      <c r="A57" s="305"/>
      <c r="B57" s="90"/>
      <c r="C57" s="90"/>
      <c r="D57" s="90"/>
      <c r="E57" s="90"/>
      <c r="F57" s="90"/>
      <c r="G57" s="90"/>
      <c r="H57" s="90"/>
      <c r="I57" s="90"/>
      <c r="J57" s="143"/>
      <c r="K57" s="143"/>
      <c r="L57" s="116">
        <v>196824</v>
      </c>
      <c r="M57" s="116">
        <v>0</v>
      </c>
      <c r="N57" s="116">
        <v>132215</v>
      </c>
      <c r="O57" s="116">
        <v>3134</v>
      </c>
      <c r="P57" s="116">
        <v>13003</v>
      </c>
      <c r="Q57" s="116">
        <v>43170</v>
      </c>
      <c r="R57" s="116">
        <v>0</v>
      </c>
      <c r="S57" s="116">
        <v>0</v>
      </c>
      <c r="T57" s="116">
        <v>4240</v>
      </c>
      <c r="U57" s="116">
        <v>1062</v>
      </c>
      <c r="V57" s="116">
        <v>0</v>
      </c>
    </row>
    <row r="58" spans="1:22" ht="11.25" customHeight="1" x14ac:dyDescent="0.15">
      <c r="A58" s="306"/>
      <c r="B58" s="144"/>
      <c r="C58" s="144"/>
      <c r="D58" s="144"/>
      <c r="E58" s="144"/>
      <c r="F58" s="144"/>
      <c r="G58" s="144"/>
      <c r="H58" s="144"/>
      <c r="I58" s="144"/>
      <c r="J58" s="145"/>
      <c r="K58" s="145"/>
      <c r="L58" s="146">
        <v>202817</v>
      </c>
      <c r="M58" s="146">
        <v>0</v>
      </c>
      <c r="N58" s="146">
        <v>138208</v>
      </c>
      <c r="O58" s="146">
        <v>3134</v>
      </c>
      <c r="P58" s="146">
        <v>13003</v>
      </c>
      <c r="Q58" s="146">
        <v>43170</v>
      </c>
      <c r="R58" s="146">
        <v>0</v>
      </c>
      <c r="S58" s="146">
        <v>0</v>
      </c>
      <c r="T58" s="146">
        <v>4240</v>
      </c>
      <c r="U58" s="146">
        <v>1062</v>
      </c>
      <c r="V58" s="146">
        <v>0</v>
      </c>
    </row>
    <row r="59" spans="1:22" ht="11.25" customHeight="1" x14ac:dyDescent="0.15">
      <c r="A59" s="294" t="s">
        <v>231</v>
      </c>
      <c r="B59" s="141">
        <v>0</v>
      </c>
      <c r="C59" s="141">
        <v>0</v>
      </c>
      <c r="D59" s="141">
        <v>0</v>
      </c>
      <c r="E59" s="141">
        <v>0</v>
      </c>
      <c r="F59" s="141">
        <v>0</v>
      </c>
      <c r="G59" s="141">
        <v>0</v>
      </c>
      <c r="H59" s="141">
        <v>1</v>
      </c>
      <c r="I59" s="141">
        <v>110</v>
      </c>
      <c r="J59" s="140">
        <v>8</v>
      </c>
      <c r="K59" s="140">
        <v>10601</v>
      </c>
      <c r="L59" s="142">
        <v>2491</v>
      </c>
      <c r="M59" s="142">
        <v>0</v>
      </c>
      <c r="N59" s="142">
        <v>953</v>
      </c>
      <c r="O59" s="142">
        <v>20</v>
      </c>
      <c r="P59" s="142">
        <v>0</v>
      </c>
      <c r="Q59" s="142">
        <v>725</v>
      </c>
      <c r="R59" s="142">
        <v>793</v>
      </c>
      <c r="S59" s="142">
        <v>0</v>
      </c>
      <c r="T59" s="142">
        <v>0</v>
      </c>
      <c r="U59" s="142">
        <v>0</v>
      </c>
      <c r="V59" s="142">
        <v>0</v>
      </c>
    </row>
    <row r="60" spans="1:22" ht="11.25" customHeight="1" x14ac:dyDescent="0.15">
      <c r="A60" s="295"/>
      <c r="B60" s="90"/>
      <c r="C60" s="90"/>
      <c r="D60" s="90"/>
      <c r="E60" s="90"/>
      <c r="F60" s="90"/>
      <c r="G60" s="90"/>
      <c r="H60" s="90"/>
      <c r="I60" s="90"/>
      <c r="J60" s="143"/>
      <c r="K60" s="143"/>
      <c r="L60" s="115">
        <v>21037</v>
      </c>
      <c r="M60" s="115">
        <v>0</v>
      </c>
      <c r="N60" s="115">
        <v>18339</v>
      </c>
      <c r="O60" s="115">
        <v>250</v>
      </c>
      <c r="P60" s="115">
        <v>0</v>
      </c>
      <c r="Q60" s="115">
        <v>2062</v>
      </c>
      <c r="R60" s="115">
        <v>0</v>
      </c>
      <c r="S60" s="115">
        <v>0</v>
      </c>
      <c r="T60" s="115">
        <v>327</v>
      </c>
      <c r="U60" s="115">
        <v>59</v>
      </c>
      <c r="V60" s="115">
        <v>0</v>
      </c>
    </row>
    <row r="61" spans="1:22" ht="11.25" customHeight="1" x14ac:dyDescent="0.15">
      <c r="A61" s="295"/>
      <c r="B61" s="90"/>
      <c r="C61" s="90"/>
      <c r="D61" s="90"/>
      <c r="E61" s="90"/>
      <c r="F61" s="90"/>
      <c r="G61" s="90"/>
      <c r="H61" s="90"/>
      <c r="I61" s="90"/>
      <c r="J61" s="143"/>
      <c r="K61" s="143"/>
      <c r="L61" s="116">
        <v>370147</v>
      </c>
      <c r="M61" s="116">
        <v>151</v>
      </c>
      <c r="N61" s="116">
        <v>164499</v>
      </c>
      <c r="O61" s="116">
        <v>2086</v>
      </c>
      <c r="P61" s="116">
        <v>30</v>
      </c>
      <c r="Q61" s="116">
        <v>112354</v>
      </c>
      <c r="R61" s="116">
        <v>0</v>
      </c>
      <c r="S61" s="116">
        <v>0</v>
      </c>
      <c r="T61" s="116">
        <v>89822</v>
      </c>
      <c r="U61" s="116">
        <v>1205</v>
      </c>
      <c r="V61" s="116">
        <v>0</v>
      </c>
    </row>
    <row r="62" spans="1:22" ht="11.25" customHeight="1" x14ac:dyDescent="0.15">
      <c r="A62" s="296"/>
      <c r="B62" s="144"/>
      <c r="C62" s="144"/>
      <c r="D62" s="144"/>
      <c r="E62" s="144"/>
      <c r="F62" s="144"/>
      <c r="G62" s="144"/>
      <c r="H62" s="144"/>
      <c r="I62" s="144"/>
      <c r="J62" s="145"/>
      <c r="K62" s="145"/>
      <c r="L62" s="146">
        <v>393675</v>
      </c>
      <c r="M62" s="146">
        <v>151</v>
      </c>
      <c r="N62" s="146">
        <v>183791</v>
      </c>
      <c r="O62" s="146">
        <v>2356</v>
      </c>
      <c r="P62" s="146">
        <v>30</v>
      </c>
      <c r="Q62" s="146">
        <v>115141</v>
      </c>
      <c r="R62" s="146">
        <v>793</v>
      </c>
      <c r="S62" s="146">
        <v>0</v>
      </c>
      <c r="T62" s="146">
        <v>90149</v>
      </c>
      <c r="U62" s="146">
        <v>1264</v>
      </c>
      <c r="V62" s="146">
        <v>0</v>
      </c>
    </row>
    <row r="63" spans="1:22" ht="11.25" customHeight="1" x14ac:dyDescent="0.15">
      <c r="A63" s="294" t="s">
        <v>232</v>
      </c>
      <c r="B63" s="141">
        <v>1</v>
      </c>
      <c r="C63" s="141">
        <v>980</v>
      </c>
      <c r="D63" s="141" t="s">
        <v>318</v>
      </c>
      <c r="E63" s="141" t="s">
        <v>318</v>
      </c>
      <c r="F63" s="141" t="s">
        <v>318</v>
      </c>
      <c r="G63" s="141" t="s">
        <v>318</v>
      </c>
      <c r="H63" s="141" t="s">
        <v>318</v>
      </c>
      <c r="I63" s="141" t="s">
        <v>318</v>
      </c>
      <c r="J63" s="140">
        <v>12</v>
      </c>
      <c r="K63" s="140">
        <v>1978</v>
      </c>
      <c r="L63" s="142">
        <v>563</v>
      </c>
      <c r="M63" s="142">
        <v>0</v>
      </c>
      <c r="N63" s="142">
        <v>204</v>
      </c>
      <c r="O63" s="142">
        <v>12</v>
      </c>
      <c r="P63" s="142">
        <v>0</v>
      </c>
      <c r="Q63" s="142">
        <v>347</v>
      </c>
      <c r="R63" s="142">
        <v>0</v>
      </c>
      <c r="S63" s="142">
        <v>0</v>
      </c>
      <c r="T63" s="142">
        <v>0</v>
      </c>
      <c r="U63" s="142">
        <v>0</v>
      </c>
      <c r="V63" s="142">
        <v>0</v>
      </c>
    </row>
    <row r="64" spans="1:22" ht="11.25" customHeight="1" x14ac:dyDescent="0.15">
      <c r="A64" s="295"/>
      <c r="B64" s="90"/>
      <c r="C64" s="90"/>
      <c r="D64" s="90"/>
      <c r="E64" s="90"/>
      <c r="F64" s="90"/>
      <c r="G64" s="90"/>
      <c r="H64" s="90"/>
      <c r="I64" s="90"/>
      <c r="J64" s="143"/>
      <c r="K64" s="143"/>
      <c r="L64" s="115">
        <v>5498</v>
      </c>
      <c r="M64" s="115">
        <v>0</v>
      </c>
      <c r="N64" s="115">
        <v>5435</v>
      </c>
      <c r="O64" s="115">
        <v>63</v>
      </c>
      <c r="P64" s="115">
        <v>0</v>
      </c>
      <c r="Q64" s="115">
        <v>0</v>
      </c>
      <c r="R64" s="115">
        <v>0</v>
      </c>
      <c r="S64" s="115">
        <v>0</v>
      </c>
      <c r="T64" s="115">
        <v>0</v>
      </c>
      <c r="U64" s="115">
        <v>0</v>
      </c>
      <c r="V64" s="115">
        <v>0</v>
      </c>
    </row>
    <row r="65" spans="1:26" ht="11.25" customHeight="1" x14ac:dyDescent="0.15">
      <c r="A65" s="295"/>
      <c r="B65" s="90"/>
      <c r="C65" s="90"/>
      <c r="D65" s="90"/>
      <c r="E65" s="90"/>
      <c r="F65" s="90"/>
      <c r="G65" s="90"/>
      <c r="H65" s="90"/>
      <c r="I65" s="90"/>
      <c r="J65" s="143"/>
      <c r="K65" s="143"/>
      <c r="L65" s="116">
        <v>106625</v>
      </c>
      <c r="M65" s="116">
        <v>0</v>
      </c>
      <c r="N65" s="116">
        <v>51854</v>
      </c>
      <c r="O65" s="116">
        <v>585</v>
      </c>
      <c r="P65" s="116">
        <v>0</v>
      </c>
      <c r="Q65" s="116">
        <v>46529</v>
      </c>
      <c r="R65" s="116">
        <v>0</v>
      </c>
      <c r="S65" s="116">
        <v>0</v>
      </c>
      <c r="T65" s="116">
        <v>7334</v>
      </c>
      <c r="U65" s="116">
        <v>323</v>
      </c>
      <c r="V65" s="116">
        <v>0</v>
      </c>
    </row>
    <row r="66" spans="1:26" ht="11.25" customHeight="1" x14ac:dyDescent="0.15">
      <c r="A66" s="296"/>
      <c r="B66" s="144"/>
      <c r="C66" s="144"/>
      <c r="D66" s="144"/>
      <c r="E66" s="144"/>
      <c r="F66" s="144"/>
      <c r="G66" s="144"/>
      <c r="H66" s="144"/>
      <c r="I66" s="144"/>
      <c r="J66" s="145"/>
      <c r="K66" s="145"/>
      <c r="L66" s="146">
        <v>112686</v>
      </c>
      <c r="M66" s="146">
        <v>0</v>
      </c>
      <c r="N66" s="146">
        <v>57493</v>
      </c>
      <c r="O66" s="146">
        <v>660</v>
      </c>
      <c r="P66" s="146">
        <v>0</v>
      </c>
      <c r="Q66" s="146">
        <v>46876</v>
      </c>
      <c r="R66" s="146">
        <v>0</v>
      </c>
      <c r="S66" s="146">
        <v>0</v>
      </c>
      <c r="T66" s="146">
        <v>7334</v>
      </c>
      <c r="U66" s="146">
        <v>323</v>
      </c>
      <c r="V66" s="146">
        <v>0</v>
      </c>
    </row>
    <row r="67" spans="1:26" ht="11.25" customHeight="1" x14ac:dyDescent="0.15">
      <c r="A67" s="294" t="s">
        <v>233</v>
      </c>
      <c r="B67" s="141">
        <v>10</v>
      </c>
      <c r="C67" s="141">
        <v>5030</v>
      </c>
      <c r="D67" s="141" t="s">
        <v>318</v>
      </c>
      <c r="E67" s="141" t="s">
        <v>318</v>
      </c>
      <c r="F67" s="141">
        <v>1</v>
      </c>
      <c r="G67" s="141">
        <v>1140</v>
      </c>
      <c r="H67" s="141" t="s">
        <v>318</v>
      </c>
      <c r="I67" s="141" t="s">
        <v>318</v>
      </c>
      <c r="J67" s="140">
        <v>10</v>
      </c>
      <c r="K67" s="140">
        <v>4665</v>
      </c>
      <c r="L67" s="142">
        <v>4510</v>
      </c>
      <c r="M67" s="142">
        <v>0</v>
      </c>
      <c r="N67" s="142">
        <v>4510</v>
      </c>
      <c r="O67" s="142">
        <v>0</v>
      </c>
      <c r="P67" s="142">
        <v>0</v>
      </c>
      <c r="Q67" s="142">
        <v>0</v>
      </c>
      <c r="R67" s="142">
        <v>0</v>
      </c>
      <c r="S67" s="142">
        <v>0</v>
      </c>
      <c r="T67" s="142">
        <v>0</v>
      </c>
      <c r="U67" s="142">
        <v>0</v>
      </c>
      <c r="V67" s="142">
        <v>0</v>
      </c>
    </row>
    <row r="68" spans="1:26" ht="11.25" customHeight="1" x14ac:dyDescent="0.15">
      <c r="A68" s="295"/>
      <c r="B68" s="90"/>
      <c r="C68" s="90"/>
      <c r="D68" s="90"/>
      <c r="E68" s="90"/>
      <c r="F68" s="90"/>
      <c r="G68" s="90"/>
      <c r="H68" s="90"/>
      <c r="I68" s="90"/>
      <c r="J68" s="143"/>
      <c r="K68" s="143"/>
      <c r="L68" s="115">
        <v>4229</v>
      </c>
      <c r="M68" s="115">
        <v>0</v>
      </c>
      <c r="N68" s="115">
        <v>3809</v>
      </c>
      <c r="O68" s="115">
        <v>0</v>
      </c>
      <c r="P68" s="115">
        <v>0</v>
      </c>
      <c r="Q68" s="115">
        <v>420</v>
      </c>
      <c r="R68" s="115">
        <v>0</v>
      </c>
      <c r="S68" s="115">
        <v>0</v>
      </c>
      <c r="T68" s="115">
        <v>0</v>
      </c>
      <c r="U68" s="115">
        <v>0</v>
      </c>
      <c r="V68" s="115">
        <v>0</v>
      </c>
    </row>
    <row r="69" spans="1:26" ht="11.25" customHeight="1" x14ac:dyDescent="0.15">
      <c r="A69" s="295"/>
      <c r="B69" s="90"/>
      <c r="C69" s="90"/>
      <c r="D69" s="90"/>
      <c r="E69" s="90"/>
      <c r="F69" s="90"/>
      <c r="G69" s="90"/>
      <c r="H69" s="90"/>
      <c r="I69" s="90"/>
      <c r="J69" s="143"/>
      <c r="K69" s="143"/>
      <c r="L69" s="116">
        <v>91371</v>
      </c>
      <c r="M69" s="116">
        <v>0</v>
      </c>
      <c r="N69" s="116">
        <v>43675</v>
      </c>
      <c r="O69" s="116">
        <v>0</v>
      </c>
      <c r="P69" s="116">
        <v>0</v>
      </c>
      <c r="Q69" s="116">
        <v>46765</v>
      </c>
      <c r="R69" s="116">
        <v>0</v>
      </c>
      <c r="S69" s="116">
        <v>0</v>
      </c>
      <c r="T69" s="116">
        <v>931</v>
      </c>
      <c r="U69" s="116">
        <v>0</v>
      </c>
      <c r="V69" s="116">
        <v>0</v>
      </c>
    </row>
    <row r="70" spans="1:26" ht="11.25" customHeight="1" x14ac:dyDescent="0.15">
      <c r="A70" s="296"/>
      <c r="B70" s="144"/>
      <c r="C70" s="144"/>
      <c r="D70" s="144"/>
      <c r="E70" s="144"/>
      <c r="F70" s="144"/>
      <c r="G70" s="144"/>
      <c r="H70" s="144"/>
      <c r="I70" s="144"/>
      <c r="J70" s="145"/>
      <c r="K70" s="145"/>
      <c r="L70" s="146">
        <v>100110</v>
      </c>
      <c r="M70" s="146">
        <v>0</v>
      </c>
      <c r="N70" s="146">
        <v>51994</v>
      </c>
      <c r="O70" s="146">
        <v>0</v>
      </c>
      <c r="P70" s="146">
        <v>0</v>
      </c>
      <c r="Q70" s="146">
        <v>47185</v>
      </c>
      <c r="R70" s="146">
        <v>0</v>
      </c>
      <c r="S70" s="146">
        <v>0</v>
      </c>
      <c r="T70" s="146">
        <v>931</v>
      </c>
      <c r="U70" s="146">
        <v>0</v>
      </c>
      <c r="V70" s="146">
        <v>0</v>
      </c>
      <c r="Z70" s="64" ph="1"/>
    </row>
    <row r="71" spans="1:26" ht="11.25" customHeight="1" x14ac:dyDescent="0.15">
      <c r="A71" s="294" t="s">
        <v>252</v>
      </c>
      <c r="B71" s="141">
        <v>1</v>
      </c>
      <c r="C71" s="141">
        <v>1364</v>
      </c>
      <c r="D71" s="141">
        <v>0</v>
      </c>
      <c r="E71" s="141">
        <v>0</v>
      </c>
      <c r="F71" s="141">
        <v>0</v>
      </c>
      <c r="G71" s="141">
        <v>0</v>
      </c>
      <c r="H71" s="141">
        <v>3</v>
      </c>
      <c r="I71" s="141">
        <v>1096</v>
      </c>
      <c r="J71" s="140">
        <v>10</v>
      </c>
      <c r="K71" s="140">
        <v>2703</v>
      </c>
      <c r="L71" s="142">
        <v>1821</v>
      </c>
      <c r="M71" s="142">
        <v>0</v>
      </c>
      <c r="N71" s="142">
        <v>1776</v>
      </c>
      <c r="O71" s="142">
        <v>45</v>
      </c>
      <c r="P71" s="142">
        <v>0</v>
      </c>
      <c r="Q71" s="142">
        <v>0</v>
      </c>
      <c r="R71" s="142">
        <v>0</v>
      </c>
      <c r="S71" s="142">
        <v>0</v>
      </c>
      <c r="T71" s="142">
        <v>0</v>
      </c>
      <c r="U71" s="142">
        <v>0</v>
      </c>
      <c r="V71" s="142">
        <v>0</v>
      </c>
    </row>
    <row r="72" spans="1:26" ht="11.25" customHeight="1" x14ac:dyDescent="0.15">
      <c r="A72" s="295"/>
      <c r="B72" s="90"/>
      <c r="C72" s="90"/>
      <c r="D72" s="90"/>
      <c r="E72" s="90"/>
      <c r="F72" s="90"/>
      <c r="G72" s="90"/>
      <c r="H72" s="90"/>
      <c r="I72" s="90"/>
      <c r="J72" s="143"/>
      <c r="K72" s="143"/>
      <c r="L72" s="115">
        <v>14934</v>
      </c>
      <c r="M72" s="115">
        <v>0</v>
      </c>
      <c r="N72" s="115">
        <v>7119</v>
      </c>
      <c r="O72" s="115">
        <v>0</v>
      </c>
      <c r="P72" s="115">
        <v>0</v>
      </c>
      <c r="Q72" s="115">
        <v>7815</v>
      </c>
      <c r="R72" s="115">
        <v>0</v>
      </c>
      <c r="S72" s="115">
        <v>0</v>
      </c>
      <c r="T72" s="115">
        <v>0</v>
      </c>
      <c r="U72" s="115">
        <v>0</v>
      </c>
      <c r="V72" s="115">
        <v>0</v>
      </c>
    </row>
    <row r="73" spans="1:26" ht="11.25" customHeight="1" x14ac:dyDescent="0.15">
      <c r="A73" s="295"/>
      <c r="B73" s="90"/>
      <c r="C73" s="90"/>
      <c r="D73" s="90"/>
      <c r="E73" s="90"/>
      <c r="F73" s="90"/>
      <c r="G73" s="90"/>
      <c r="H73" s="90"/>
      <c r="I73" s="90"/>
      <c r="J73" s="143"/>
      <c r="K73" s="143"/>
      <c r="L73" s="116">
        <v>54186</v>
      </c>
      <c r="M73" s="116">
        <v>0</v>
      </c>
      <c r="N73" s="116">
        <v>31706</v>
      </c>
      <c r="O73" s="116">
        <v>0</v>
      </c>
      <c r="P73" s="116">
        <v>0</v>
      </c>
      <c r="Q73" s="116">
        <v>13998</v>
      </c>
      <c r="R73" s="116">
        <v>0</v>
      </c>
      <c r="S73" s="116">
        <v>0</v>
      </c>
      <c r="T73" s="116">
        <v>8469</v>
      </c>
      <c r="U73" s="116">
        <v>13</v>
      </c>
      <c r="V73" s="116">
        <v>0</v>
      </c>
    </row>
    <row r="74" spans="1:26" ht="11.25" customHeight="1" x14ac:dyDescent="0.15">
      <c r="A74" s="297"/>
      <c r="B74" s="91"/>
      <c r="C74" s="91"/>
      <c r="D74" s="91"/>
      <c r="E74" s="91"/>
      <c r="F74" s="91"/>
      <c r="G74" s="91"/>
      <c r="H74" s="91"/>
      <c r="I74" s="91"/>
      <c r="J74" s="148"/>
      <c r="K74" s="148"/>
      <c r="L74" s="146">
        <v>70941</v>
      </c>
      <c r="M74" s="146">
        <v>0</v>
      </c>
      <c r="N74" s="146">
        <v>40601</v>
      </c>
      <c r="O74" s="146">
        <v>45</v>
      </c>
      <c r="P74" s="146">
        <v>0</v>
      </c>
      <c r="Q74" s="146">
        <v>21813</v>
      </c>
      <c r="R74" s="146">
        <v>0</v>
      </c>
      <c r="S74" s="146">
        <v>0</v>
      </c>
      <c r="T74" s="146">
        <v>8469</v>
      </c>
      <c r="U74" s="146">
        <v>13</v>
      </c>
      <c r="V74" s="146">
        <v>0</v>
      </c>
    </row>
    <row r="75" spans="1:26" ht="11.25" customHeight="1" x14ac:dyDescent="0.15">
      <c r="A75" s="295" t="s">
        <v>75</v>
      </c>
      <c r="B75" s="90">
        <v>1</v>
      </c>
      <c r="C75" s="90">
        <v>650</v>
      </c>
      <c r="D75" s="90">
        <v>2</v>
      </c>
      <c r="E75" s="90">
        <v>1000</v>
      </c>
      <c r="F75" s="90">
        <v>1</v>
      </c>
      <c r="G75" s="90">
        <v>300</v>
      </c>
      <c r="H75" s="90">
        <v>2</v>
      </c>
      <c r="I75" s="90">
        <v>1360</v>
      </c>
      <c r="J75" s="143">
        <v>11</v>
      </c>
      <c r="K75" s="143">
        <v>2490</v>
      </c>
      <c r="L75" s="142">
        <v>964</v>
      </c>
      <c r="M75" s="142">
        <v>0</v>
      </c>
      <c r="N75" s="142">
        <v>954</v>
      </c>
      <c r="O75" s="142">
        <v>10</v>
      </c>
      <c r="P75" s="142">
        <v>0</v>
      </c>
      <c r="Q75" s="142">
        <v>0</v>
      </c>
      <c r="R75" s="142">
        <v>0</v>
      </c>
      <c r="S75" s="142">
        <v>0</v>
      </c>
      <c r="T75" s="142">
        <v>0</v>
      </c>
      <c r="U75" s="142">
        <v>0</v>
      </c>
      <c r="V75" s="142">
        <v>0</v>
      </c>
    </row>
    <row r="76" spans="1:26" ht="11.25" customHeight="1" x14ac:dyDescent="0.15">
      <c r="A76" s="295"/>
      <c r="B76" s="90"/>
      <c r="C76" s="90"/>
      <c r="D76" s="90"/>
      <c r="E76" s="90"/>
      <c r="F76" s="90"/>
      <c r="G76" s="90"/>
      <c r="H76" s="90"/>
      <c r="I76" s="90"/>
      <c r="J76" s="143"/>
      <c r="K76" s="143"/>
      <c r="L76" s="115">
        <v>11897</v>
      </c>
      <c r="M76" s="115">
        <v>0</v>
      </c>
      <c r="N76" s="115">
        <v>5555</v>
      </c>
      <c r="O76" s="115">
        <v>19</v>
      </c>
      <c r="P76" s="115">
        <v>0</v>
      </c>
      <c r="Q76" s="115">
        <v>5999</v>
      </c>
      <c r="R76" s="115">
        <v>0</v>
      </c>
      <c r="S76" s="115">
        <v>0</v>
      </c>
      <c r="T76" s="115">
        <v>201</v>
      </c>
      <c r="U76" s="115">
        <v>123</v>
      </c>
      <c r="V76" s="115">
        <v>0</v>
      </c>
    </row>
    <row r="77" spans="1:26" ht="11.25" customHeight="1" x14ac:dyDescent="0.15">
      <c r="A77" s="295"/>
      <c r="B77" s="90"/>
      <c r="C77" s="90"/>
      <c r="D77" s="90"/>
      <c r="E77" s="90"/>
      <c r="F77" s="90"/>
      <c r="G77" s="90"/>
      <c r="H77" s="90"/>
      <c r="I77" s="90"/>
      <c r="J77" s="143"/>
      <c r="K77" s="143"/>
      <c r="L77" s="116">
        <v>131926</v>
      </c>
      <c r="M77" s="116">
        <v>0</v>
      </c>
      <c r="N77" s="116">
        <v>43334</v>
      </c>
      <c r="O77" s="116">
        <v>2443</v>
      </c>
      <c r="P77" s="116">
        <v>0</v>
      </c>
      <c r="Q77" s="116">
        <v>74820</v>
      </c>
      <c r="R77" s="116">
        <v>0</v>
      </c>
      <c r="S77" s="116">
        <v>0</v>
      </c>
      <c r="T77" s="116">
        <v>10612</v>
      </c>
      <c r="U77" s="116">
        <v>717</v>
      </c>
      <c r="V77" s="116">
        <v>0</v>
      </c>
    </row>
    <row r="78" spans="1:26" ht="11.25" customHeight="1" x14ac:dyDescent="0.15">
      <c r="A78" s="296"/>
      <c r="B78" s="91"/>
      <c r="C78" s="91"/>
      <c r="D78" s="91"/>
      <c r="E78" s="91"/>
      <c r="F78" s="91"/>
      <c r="G78" s="91"/>
      <c r="H78" s="91"/>
      <c r="I78" s="91"/>
      <c r="J78" s="148"/>
      <c r="K78" s="148"/>
      <c r="L78" s="146">
        <v>144787</v>
      </c>
      <c r="M78" s="146">
        <v>0</v>
      </c>
      <c r="N78" s="146">
        <v>49843</v>
      </c>
      <c r="O78" s="146">
        <v>2472</v>
      </c>
      <c r="P78" s="146">
        <v>0</v>
      </c>
      <c r="Q78" s="146">
        <v>80819</v>
      </c>
      <c r="R78" s="146">
        <v>0</v>
      </c>
      <c r="S78" s="146">
        <v>0</v>
      </c>
      <c r="T78" s="146">
        <v>10813</v>
      </c>
      <c r="U78" s="146">
        <v>840</v>
      </c>
      <c r="V78" s="146">
        <v>0</v>
      </c>
    </row>
    <row r="79" spans="1:26" ht="11.25" customHeight="1" x14ac:dyDescent="0.15">
      <c r="A79" s="294" t="s">
        <v>234</v>
      </c>
      <c r="B79" s="149">
        <v>0</v>
      </c>
      <c r="C79" s="149">
        <v>0</v>
      </c>
      <c r="D79" s="149">
        <v>0</v>
      </c>
      <c r="E79" s="149">
        <v>0</v>
      </c>
      <c r="F79" s="149">
        <v>2</v>
      </c>
      <c r="G79" s="149">
        <v>8200</v>
      </c>
      <c r="H79" s="149">
        <v>2</v>
      </c>
      <c r="I79" s="149">
        <v>440</v>
      </c>
      <c r="J79" s="150">
        <v>11</v>
      </c>
      <c r="K79" s="150">
        <v>20390</v>
      </c>
      <c r="L79" s="142">
        <v>3136</v>
      </c>
      <c r="M79" s="142">
        <v>0</v>
      </c>
      <c r="N79" s="142">
        <v>77</v>
      </c>
      <c r="O79" s="142">
        <v>71</v>
      </c>
      <c r="P79" s="142">
        <v>0</v>
      </c>
      <c r="Q79" s="142">
        <v>528</v>
      </c>
      <c r="R79" s="142">
        <v>0</v>
      </c>
      <c r="S79" s="142">
        <v>0</v>
      </c>
      <c r="T79" s="142">
        <v>1401</v>
      </c>
      <c r="U79" s="142">
        <v>0</v>
      </c>
      <c r="V79" s="142">
        <v>1059</v>
      </c>
    </row>
    <row r="80" spans="1:26" ht="11.25" customHeight="1" x14ac:dyDescent="0.15">
      <c r="A80" s="295"/>
      <c r="B80" s="90"/>
      <c r="C80" s="90"/>
      <c r="D80" s="90"/>
      <c r="E80" s="90"/>
      <c r="F80" s="90"/>
      <c r="G80" s="90"/>
      <c r="H80" s="90"/>
      <c r="I80" s="90"/>
      <c r="J80" s="143"/>
      <c r="K80" s="143"/>
      <c r="L80" s="115">
        <v>12504</v>
      </c>
      <c r="M80" s="115">
        <v>0</v>
      </c>
      <c r="N80" s="115">
        <v>11465</v>
      </c>
      <c r="O80" s="115">
        <v>19</v>
      </c>
      <c r="P80" s="115">
        <v>0</v>
      </c>
      <c r="Q80" s="115">
        <v>710</v>
      </c>
      <c r="R80" s="115">
        <v>0</v>
      </c>
      <c r="S80" s="115">
        <v>0</v>
      </c>
      <c r="T80" s="115">
        <v>233</v>
      </c>
      <c r="U80" s="115">
        <v>77</v>
      </c>
      <c r="V80" s="115">
        <v>0</v>
      </c>
    </row>
    <row r="81" spans="1:22" ht="11.25" customHeight="1" x14ac:dyDescent="0.15">
      <c r="A81" s="295"/>
      <c r="B81" s="90"/>
      <c r="C81" s="90"/>
      <c r="D81" s="90"/>
      <c r="E81" s="90"/>
      <c r="F81" s="90"/>
      <c r="G81" s="90"/>
      <c r="H81" s="90"/>
      <c r="I81" s="90"/>
      <c r="J81" s="143"/>
      <c r="K81" s="143"/>
      <c r="L81" s="116">
        <v>502938</v>
      </c>
      <c r="M81" s="116">
        <v>1597</v>
      </c>
      <c r="N81" s="116">
        <v>456342</v>
      </c>
      <c r="O81" s="116">
        <v>2590</v>
      </c>
      <c r="P81" s="116">
        <v>374</v>
      </c>
      <c r="Q81" s="116">
        <v>33578</v>
      </c>
      <c r="R81" s="116">
        <v>0</v>
      </c>
      <c r="S81" s="116">
        <v>0</v>
      </c>
      <c r="T81" s="116">
        <v>6464</v>
      </c>
      <c r="U81" s="116">
        <v>1993</v>
      </c>
      <c r="V81" s="116">
        <v>0</v>
      </c>
    </row>
    <row r="82" spans="1:22" ht="11.25" customHeight="1" x14ac:dyDescent="0.15">
      <c r="A82" s="296"/>
      <c r="B82" s="144"/>
      <c r="C82" s="144"/>
      <c r="D82" s="144"/>
      <c r="E82" s="144"/>
      <c r="F82" s="144"/>
      <c r="G82" s="144"/>
      <c r="H82" s="144"/>
      <c r="I82" s="144"/>
      <c r="J82" s="145"/>
      <c r="K82" s="145"/>
      <c r="L82" s="146">
        <v>518578</v>
      </c>
      <c r="M82" s="146">
        <v>1597</v>
      </c>
      <c r="N82" s="146">
        <v>467884</v>
      </c>
      <c r="O82" s="146">
        <v>2680</v>
      </c>
      <c r="P82" s="146">
        <v>374</v>
      </c>
      <c r="Q82" s="146">
        <v>34816</v>
      </c>
      <c r="R82" s="146">
        <v>0</v>
      </c>
      <c r="S82" s="146">
        <v>0</v>
      </c>
      <c r="T82" s="146">
        <v>8098</v>
      </c>
      <c r="U82" s="146">
        <v>2070</v>
      </c>
      <c r="V82" s="146">
        <v>1059</v>
      </c>
    </row>
    <row r="83" spans="1:22" ht="11.25" customHeight="1" x14ac:dyDescent="0.15">
      <c r="A83" s="294" t="s">
        <v>235</v>
      </c>
      <c r="B83" s="141">
        <v>2</v>
      </c>
      <c r="C83" s="141">
        <v>10900</v>
      </c>
      <c r="D83" s="141" t="s">
        <v>318</v>
      </c>
      <c r="E83" s="141" t="s">
        <v>318</v>
      </c>
      <c r="F83" s="141" t="s">
        <v>318</v>
      </c>
      <c r="G83" s="141" t="s">
        <v>318</v>
      </c>
      <c r="H83" s="141" t="s">
        <v>318</v>
      </c>
      <c r="I83" s="141" t="s">
        <v>318</v>
      </c>
      <c r="J83" s="140">
        <v>12</v>
      </c>
      <c r="K83" s="140">
        <v>6353</v>
      </c>
      <c r="L83" s="142">
        <v>1100</v>
      </c>
      <c r="M83" s="142">
        <v>0</v>
      </c>
      <c r="N83" s="142">
        <v>1100</v>
      </c>
      <c r="O83" s="142">
        <v>0</v>
      </c>
      <c r="P83" s="142">
        <v>0</v>
      </c>
      <c r="Q83" s="142">
        <v>0</v>
      </c>
      <c r="R83" s="142">
        <v>0</v>
      </c>
      <c r="S83" s="142">
        <v>0</v>
      </c>
      <c r="T83" s="142">
        <v>0</v>
      </c>
      <c r="U83" s="142">
        <v>0</v>
      </c>
      <c r="V83" s="142">
        <v>0</v>
      </c>
    </row>
    <row r="84" spans="1:22" ht="11.25" customHeight="1" x14ac:dyDescent="0.15">
      <c r="A84" s="295"/>
      <c r="B84" s="90"/>
      <c r="C84" s="90"/>
      <c r="D84" s="90"/>
      <c r="E84" s="90"/>
      <c r="F84" s="90"/>
      <c r="G84" s="90"/>
      <c r="H84" s="90"/>
      <c r="I84" s="90"/>
      <c r="J84" s="143"/>
      <c r="K84" s="143"/>
      <c r="L84" s="115">
        <v>19811</v>
      </c>
      <c r="M84" s="115">
        <v>0</v>
      </c>
      <c r="N84" s="115">
        <v>19119</v>
      </c>
      <c r="O84" s="115">
        <v>9</v>
      </c>
      <c r="P84" s="115">
        <v>0</v>
      </c>
      <c r="Q84" s="115">
        <v>305</v>
      </c>
      <c r="R84" s="115">
        <v>0</v>
      </c>
      <c r="S84" s="115">
        <v>0</v>
      </c>
      <c r="T84" s="115">
        <v>378</v>
      </c>
      <c r="U84" s="115">
        <v>0</v>
      </c>
      <c r="V84" s="115">
        <v>0</v>
      </c>
    </row>
    <row r="85" spans="1:22" ht="11.25" customHeight="1" x14ac:dyDescent="0.15">
      <c r="A85" s="295"/>
      <c r="B85" s="90"/>
      <c r="C85" s="90"/>
      <c r="D85" s="90"/>
      <c r="E85" s="90"/>
      <c r="F85" s="90"/>
      <c r="G85" s="90"/>
      <c r="H85" s="90"/>
      <c r="I85" s="90"/>
      <c r="J85" s="143"/>
      <c r="K85" s="143"/>
      <c r="L85" s="116">
        <v>259140</v>
      </c>
      <c r="M85" s="116">
        <v>0</v>
      </c>
      <c r="N85" s="116">
        <v>61000</v>
      </c>
      <c r="O85" s="116">
        <v>1716</v>
      </c>
      <c r="P85" s="116">
        <v>0</v>
      </c>
      <c r="Q85" s="116">
        <v>183005</v>
      </c>
      <c r="R85" s="116">
        <v>0</v>
      </c>
      <c r="S85" s="116">
        <v>0</v>
      </c>
      <c r="T85" s="116">
        <v>13285</v>
      </c>
      <c r="U85" s="116">
        <v>110</v>
      </c>
      <c r="V85" s="116">
        <v>24</v>
      </c>
    </row>
    <row r="86" spans="1:22" ht="11.25" customHeight="1" x14ac:dyDescent="0.15">
      <c r="A86" s="296"/>
      <c r="B86" s="144"/>
      <c r="C86" s="144"/>
      <c r="D86" s="144"/>
      <c r="E86" s="144"/>
      <c r="F86" s="144"/>
      <c r="G86" s="144"/>
      <c r="H86" s="144"/>
      <c r="I86" s="144"/>
      <c r="J86" s="145"/>
      <c r="K86" s="145"/>
      <c r="L86" s="146">
        <v>280051</v>
      </c>
      <c r="M86" s="146">
        <v>0</v>
      </c>
      <c r="N86" s="146">
        <v>81219</v>
      </c>
      <c r="O86" s="146">
        <v>1725</v>
      </c>
      <c r="P86" s="146">
        <v>0</v>
      </c>
      <c r="Q86" s="146">
        <v>183310</v>
      </c>
      <c r="R86" s="146">
        <v>0</v>
      </c>
      <c r="S86" s="146">
        <v>0</v>
      </c>
      <c r="T86" s="146">
        <v>13663</v>
      </c>
      <c r="U86" s="146">
        <v>110</v>
      </c>
      <c r="V86" s="146">
        <v>24</v>
      </c>
    </row>
    <row r="87" spans="1:22" ht="11.25" customHeight="1" x14ac:dyDescent="0.15">
      <c r="A87" s="294" t="s">
        <v>236</v>
      </c>
      <c r="B87" s="141">
        <v>0</v>
      </c>
      <c r="C87" s="141">
        <v>0</v>
      </c>
      <c r="D87" s="141">
        <v>0</v>
      </c>
      <c r="E87" s="141">
        <v>0</v>
      </c>
      <c r="F87" s="141">
        <v>0</v>
      </c>
      <c r="G87" s="141">
        <v>0</v>
      </c>
      <c r="H87" s="141">
        <v>2</v>
      </c>
      <c r="I87" s="141">
        <v>100</v>
      </c>
      <c r="J87" s="140">
        <v>11</v>
      </c>
      <c r="K87" s="140">
        <v>10513</v>
      </c>
      <c r="L87" s="142">
        <v>3254</v>
      </c>
      <c r="M87" s="142">
        <v>0</v>
      </c>
      <c r="N87" s="142">
        <v>0</v>
      </c>
      <c r="O87" s="142">
        <v>0</v>
      </c>
      <c r="P87" s="142">
        <v>0</v>
      </c>
      <c r="Q87" s="142">
        <v>3253</v>
      </c>
      <c r="R87" s="142">
        <v>0</v>
      </c>
      <c r="S87" s="142">
        <v>0</v>
      </c>
      <c r="T87" s="142">
        <v>1</v>
      </c>
      <c r="U87" s="142">
        <v>0</v>
      </c>
      <c r="V87" s="142">
        <v>0</v>
      </c>
    </row>
    <row r="88" spans="1:22" ht="11.25" customHeight="1" x14ac:dyDescent="0.15">
      <c r="A88" s="295"/>
      <c r="B88" s="90"/>
      <c r="C88" s="90"/>
      <c r="D88" s="90"/>
      <c r="E88" s="90"/>
      <c r="F88" s="90"/>
      <c r="G88" s="90"/>
      <c r="H88" s="90"/>
      <c r="I88" s="90"/>
      <c r="J88" s="143"/>
      <c r="K88" s="143"/>
      <c r="L88" s="115">
        <v>482</v>
      </c>
      <c r="M88" s="115">
        <v>0</v>
      </c>
      <c r="N88" s="115">
        <v>482</v>
      </c>
      <c r="O88" s="115">
        <v>0</v>
      </c>
      <c r="P88" s="115">
        <v>0</v>
      </c>
      <c r="Q88" s="115">
        <v>0</v>
      </c>
      <c r="R88" s="115">
        <v>0</v>
      </c>
      <c r="S88" s="115">
        <v>0</v>
      </c>
      <c r="T88" s="115">
        <v>0</v>
      </c>
      <c r="U88" s="115">
        <v>0</v>
      </c>
      <c r="V88" s="115">
        <v>0</v>
      </c>
    </row>
    <row r="89" spans="1:22" ht="11.25" customHeight="1" x14ac:dyDescent="0.15">
      <c r="A89" s="295"/>
      <c r="B89" s="90"/>
      <c r="C89" s="90"/>
      <c r="D89" s="90"/>
      <c r="E89" s="90"/>
      <c r="F89" s="90"/>
      <c r="G89" s="90"/>
      <c r="H89" s="90"/>
      <c r="I89" s="90"/>
      <c r="J89" s="143"/>
      <c r="K89" s="143"/>
      <c r="L89" s="116">
        <v>263086</v>
      </c>
      <c r="M89" s="116">
        <v>1164</v>
      </c>
      <c r="N89" s="116">
        <v>83588</v>
      </c>
      <c r="O89" s="116">
        <v>842</v>
      </c>
      <c r="P89" s="116">
        <v>1394</v>
      </c>
      <c r="Q89" s="116">
        <v>113404</v>
      </c>
      <c r="R89" s="116">
        <v>0</v>
      </c>
      <c r="S89" s="116">
        <v>0</v>
      </c>
      <c r="T89" s="116">
        <v>62562</v>
      </c>
      <c r="U89" s="116">
        <v>37</v>
      </c>
      <c r="V89" s="116">
        <v>95</v>
      </c>
    </row>
    <row r="90" spans="1:22" ht="11.25" customHeight="1" x14ac:dyDescent="0.15">
      <c r="A90" s="296"/>
      <c r="B90" s="144"/>
      <c r="C90" s="144"/>
      <c r="D90" s="144"/>
      <c r="E90" s="144"/>
      <c r="F90" s="144"/>
      <c r="G90" s="144"/>
      <c r="H90" s="144"/>
      <c r="I90" s="144"/>
      <c r="J90" s="145"/>
      <c r="K90" s="145"/>
      <c r="L90" s="146">
        <v>266822</v>
      </c>
      <c r="M90" s="146">
        <v>1164</v>
      </c>
      <c r="N90" s="146">
        <v>84070</v>
      </c>
      <c r="O90" s="146">
        <v>842</v>
      </c>
      <c r="P90" s="146">
        <v>1394</v>
      </c>
      <c r="Q90" s="146">
        <v>116657</v>
      </c>
      <c r="R90" s="146">
        <v>0</v>
      </c>
      <c r="S90" s="146">
        <v>0</v>
      </c>
      <c r="T90" s="146">
        <v>62563</v>
      </c>
      <c r="U90" s="146">
        <v>37</v>
      </c>
      <c r="V90" s="146">
        <v>95</v>
      </c>
    </row>
    <row r="91" spans="1:22" ht="11.25" customHeight="1" x14ac:dyDescent="0.15">
      <c r="A91" s="294" t="s">
        <v>237</v>
      </c>
      <c r="B91" s="141">
        <v>1</v>
      </c>
      <c r="C91" s="141">
        <v>719</v>
      </c>
      <c r="D91" s="141">
        <v>0</v>
      </c>
      <c r="E91" s="141">
        <v>0</v>
      </c>
      <c r="F91" s="141">
        <v>0</v>
      </c>
      <c r="G91" s="141">
        <v>0</v>
      </c>
      <c r="H91" s="141">
        <v>2</v>
      </c>
      <c r="I91" s="141">
        <v>2177</v>
      </c>
      <c r="J91" s="140">
        <v>9</v>
      </c>
      <c r="K91" s="140">
        <v>6840</v>
      </c>
      <c r="L91" s="142">
        <v>1527</v>
      </c>
      <c r="M91" s="142">
        <v>0</v>
      </c>
      <c r="N91" s="142">
        <v>0</v>
      </c>
      <c r="O91" s="142">
        <v>0</v>
      </c>
      <c r="P91" s="142">
        <v>472</v>
      </c>
      <c r="Q91" s="142">
        <v>1055</v>
      </c>
      <c r="R91" s="142">
        <v>0</v>
      </c>
      <c r="S91" s="142">
        <v>0</v>
      </c>
      <c r="T91" s="142">
        <v>0</v>
      </c>
      <c r="U91" s="142">
        <v>0</v>
      </c>
      <c r="V91" s="142">
        <v>0</v>
      </c>
    </row>
    <row r="92" spans="1:22" ht="11.25" customHeight="1" x14ac:dyDescent="0.15">
      <c r="A92" s="295"/>
      <c r="B92" s="90"/>
      <c r="C92" s="90"/>
      <c r="D92" s="90"/>
      <c r="E92" s="90"/>
      <c r="F92" s="90"/>
      <c r="G92" s="90"/>
      <c r="H92" s="90"/>
      <c r="I92" s="90"/>
      <c r="J92" s="143"/>
      <c r="K92" s="143"/>
      <c r="L92" s="115">
        <v>5002</v>
      </c>
      <c r="M92" s="115">
        <v>480</v>
      </c>
      <c r="N92" s="115">
        <v>1843</v>
      </c>
      <c r="O92" s="115">
        <v>80</v>
      </c>
      <c r="P92" s="115">
        <v>364</v>
      </c>
      <c r="Q92" s="115">
        <v>425</v>
      </c>
      <c r="R92" s="115">
        <v>0</v>
      </c>
      <c r="S92" s="115">
        <v>0</v>
      </c>
      <c r="T92" s="115">
        <v>1810</v>
      </c>
      <c r="U92" s="115">
        <v>0</v>
      </c>
      <c r="V92" s="115">
        <v>0</v>
      </c>
    </row>
    <row r="93" spans="1:22" ht="11.25" customHeight="1" x14ac:dyDescent="0.15">
      <c r="A93" s="295"/>
      <c r="B93" s="90"/>
      <c r="C93" s="90"/>
      <c r="D93" s="90"/>
      <c r="E93" s="90"/>
      <c r="F93" s="90"/>
      <c r="G93" s="90"/>
      <c r="H93" s="90"/>
      <c r="I93" s="90"/>
      <c r="J93" s="143"/>
      <c r="K93" s="143"/>
      <c r="L93" s="116">
        <v>225142</v>
      </c>
      <c r="M93" s="116">
        <v>300</v>
      </c>
      <c r="N93" s="116">
        <v>77696</v>
      </c>
      <c r="O93" s="116">
        <v>1707</v>
      </c>
      <c r="P93" s="116">
        <v>651</v>
      </c>
      <c r="Q93" s="116">
        <v>102272</v>
      </c>
      <c r="R93" s="116">
        <v>0</v>
      </c>
      <c r="S93" s="116">
        <v>0</v>
      </c>
      <c r="T93" s="116">
        <v>42516</v>
      </c>
      <c r="U93" s="116">
        <v>0</v>
      </c>
      <c r="V93" s="116">
        <v>0</v>
      </c>
    </row>
    <row r="94" spans="1:22" ht="11.25" customHeight="1" x14ac:dyDescent="0.15">
      <c r="A94" s="296"/>
      <c r="B94" s="144"/>
      <c r="C94" s="144"/>
      <c r="D94" s="144"/>
      <c r="E94" s="144"/>
      <c r="F94" s="144"/>
      <c r="G94" s="144"/>
      <c r="H94" s="144"/>
      <c r="I94" s="144"/>
      <c r="J94" s="145"/>
      <c r="K94" s="145"/>
      <c r="L94" s="146">
        <v>231671</v>
      </c>
      <c r="M94" s="146">
        <v>780</v>
      </c>
      <c r="N94" s="146">
        <v>79539</v>
      </c>
      <c r="O94" s="146">
        <v>1787</v>
      </c>
      <c r="P94" s="146">
        <v>1487</v>
      </c>
      <c r="Q94" s="146">
        <v>103752</v>
      </c>
      <c r="R94" s="146">
        <v>0</v>
      </c>
      <c r="S94" s="146">
        <v>0</v>
      </c>
      <c r="T94" s="146">
        <v>44326</v>
      </c>
      <c r="U94" s="146">
        <v>0</v>
      </c>
      <c r="V94" s="146">
        <v>0</v>
      </c>
    </row>
    <row r="95" spans="1:22" ht="11.25" customHeight="1" x14ac:dyDescent="0.15">
      <c r="A95" s="294" t="s">
        <v>238</v>
      </c>
      <c r="B95" s="141" t="s">
        <v>318</v>
      </c>
      <c r="C95" s="141" t="s">
        <v>318</v>
      </c>
      <c r="D95" s="141" t="s">
        <v>318</v>
      </c>
      <c r="E95" s="141" t="s">
        <v>318</v>
      </c>
      <c r="F95" s="141" t="s">
        <v>318</v>
      </c>
      <c r="G95" s="141" t="s">
        <v>318</v>
      </c>
      <c r="H95" s="141" t="s">
        <v>318</v>
      </c>
      <c r="I95" s="141" t="s">
        <v>318</v>
      </c>
      <c r="J95" s="140">
        <v>8</v>
      </c>
      <c r="K95" s="140">
        <v>4744</v>
      </c>
      <c r="L95" s="142">
        <v>856</v>
      </c>
      <c r="M95" s="142">
        <v>0</v>
      </c>
      <c r="N95" s="142">
        <v>0</v>
      </c>
      <c r="O95" s="142">
        <v>28</v>
      </c>
      <c r="P95" s="142">
        <v>801</v>
      </c>
      <c r="Q95" s="142">
        <v>27</v>
      </c>
      <c r="R95" s="142">
        <v>0</v>
      </c>
      <c r="S95" s="142">
        <v>0</v>
      </c>
      <c r="T95" s="142">
        <v>0</v>
      </c>
      <c r="U95" s="142">
        <v>0</v>
      </c>
      <c r="V95" s="142">
        <v>0</v>
      </c>
    </row>
    <row r="96" spans="1:22" ht="11.25" customHeight="1" x14ac:dyDescent="0.15">
      <c r="A96" s="295"/>
      <c r="B96" s="90"/>
      <c r="C96" s="90"/>
      <c r="D96" s="90"/>
      <c r="E96" s="90"/>
      <c r="F96" s="90"/>
      <c r="G96" s="90"/>
      <c r="H96" s="90"/>
      <c r="I96" s="90"/>
      <c r="J96" s="143"/>
      <c r="K96" s="143"/>
      <c r="L96" s="115">
        <v>8568</v>
      </c>
      <c r="M96" s="115">
        <v>0</v>
      </c>
      <c r="N96" s="115">
        <v>4140</v>
      </c>
      <c r="O96" s="115">
        <v>23</v>
      </c>
      <c r="P96" s="115">
        <v>1956</v>
      </c>
      <c r="Q96" s="115">
        <v>2201</v>
      </c>
      <c r="R96" s="115">
        <v>0</v>
      </c>
      <c r="S96" s="115">
        <v>0</v>
      </c>
      <c r="T96" s="115">
        <v>248</v>
      </c>
      <c r="U96" s="115">
        <v>0</v>
      </c>
      <c r="V96" s="115">
        <v>0</v>
      </c>
    </row>
    <row r="97" spans="1:22" ht="11.25" customHeight="1" x14ac:dyDescent="0.15">
      <c r="A97" s="295"/>
      <c r="B97" s="90"/>
      <c r="C97" s="90"/>
      <c r="D97" s="90"/>
      <c r="E97" s="90"/>
      <c r="F97" s="90"/>
      <c r="G97" s="90"/>
      <c r="H97" s="90"/>
      <c r="I97" s="90"/>
      <c r="J97" s="143"/>
      <c r="K97" s="143"/>
      <c r="L97" s="116">
        <v>201160</v>
      </c>
      <c r="M97" s="116">
        <v>0</v>
      </c>
      <c r="N97" s="116">
        <v>60068</v>
      </c>
      <c r="O97" s="116">
        <v>1451</v>
      </c>
      <c r="P97" s="116">
        <v>17368</v>
      </c>
      <c r="Q97" s="116">
        <v>116106</v>
      </c>
      <c r="R97" s="116">
        <v>0</v>
      </c>
      <c r="S97" s="116">
        <v>0</v>
      </c>
      <c r="T97" s="116">
        <v>4317</v>
      </c>
      <c r="U97" s="116">
        <v>611</v>
      </c>
      <c r="V97" s="116">
        <v>1239</v>
      </c>
    </row>
    <row r="98" spans="1:22" ht="11.25" customHeight="1" x14ac:dyDescent="0.15">
      <c r="A98" s="296"/>
      <c r="B98" s="144"/>
      <c r="C98" s="144"/>
      <c r="D98" s="144"/>
      <c r="E98" s="144"/>
      <c r="F98" s="144"/>
      <c r="G98" s="144"/>
      <c r="H98" s="144"/>
      <c r="I98" s="144"/>
      <c r="J98" s="145"/>
      <c r="K98" s="145"/>
      <c r="L98" s="146">
        <v>210584</v>
      </c>
      <c r="M98" s="146">
        <v>0</v>
      </c>
      <c r="N98" s="146">
        <v>64208</v>
      </c>
      <c r="O98" s="146">
        <v>1502</v>
      </c>
      <c r="P98" s="146">
        <v>20125</v>
      </c>
      <c r="Q98" s="146">
        <v>118334</v>
      </c>
      <c r="R98" s="146">
        <v>0</v>
      </c>
      <c r="S98" s="146">
        <v>0</v>
      </c>
      <c r="T98" s="146">
        <v>4565</v>
      </c>
      <c r="U98" s="146">
        <v>611</v>
      </c>
      <c r="V98" s="146">
        <v>1239</v>
      </c>
    </row>
    <row r="99" spans="1:22" ht="11.25" customHeight="1" x14ac:dyDescent="0.15">
      <c r="A99" s="294" t="s">
        <v>239</v>
      </c>
      <c r="B99" s="141">
        <v>2</v>
      </c>
      <c r="C99" s="141">
        <v>2500</v>
      </c>
      <c r="D99" s="141">
        <v>2</v>
      </c>
      <c r="E99" s="141">
        <v>300</v>
      </c>
      <c r="F99" s="141" t="s">
        <v>318</v>
      </c>
      <c r="G99" s="141" t="s">
        <v>318</v>
      </c>
      <c r="H99" s="141" t="s">
        <v>318</v>
      </c>
      <c r="I99" s="141" t="s">
        <v>318</v>
      </c>
      <c r="J99" s="140">
        <v>2</v>
      </c>
      <c r="K99" s="140">
        <v>1500</v>
      </c>
      <c r="L99" s="142">
        <v>2294</v>
      </c>
      <c r="M99" s="142">
        <v>0</v>
      </c>
      <c r="N99" s="142">
        <v>416</v>
      </c>
      <c r="O99" s="142">
        <v>0</v>
      </c>
      <c r="P99" s="142">
        <v>0</v>
      </c>
      <c r="Q99" s="142">
        <v>1350</v>
      </c>
      <c r="R99" s="142">
        <v>0</v>
      </c>
      <c r="S99" s="142">
        <v>0</v>
      </c>
      <c r="T99" s="142">
        <v>528</v>
      </c>
      <c r="U99" s="142">
        <v>0</v>
      </c>
      <c r="V99" s="142">
        <v>0</v>
      </c>
    </row>
    <row r="100" spans="1:22" ht="11.25" customHeight="1" x14ac:dyDescent="0.15">
      <c r="A100" s="295"/>
      <c r="B100" s="90"/>
      <c r="C100" s="90"/>
      <c r="D100" s="90"/>
      <c r="E100" s="90"/>
      <c r="F100" s="90"/>
      <c r="G100" s="90"/>
      <c r="H100" s="90"/>
      <c r="I100" s="90"/>
      <c r="J100" s="143"/>
      <c r="K100" s="143"/>
      <c r="L100" s="115">
        <v>12758</v>
      </c>
      <c r="M100" s="115">
        <v>0</v>
      </c>
      <c r="N100" s="115">
        <v>3778</v>
      </c>
      <c r="O100" s="115">
        <v>0</v>
      </c>
      <c r="P100" s="115">
        <v>8980</v>
      </c>
      <c r="Q100" s="115">
        <v>0</v>
      </c>
      <c r="R100" s="115">
        <v>0</v>
      </c>
      <c r="S100" s="115">
        <v>0</v>
      </c>
      <c r="T100" s="115">
        <v>0</v>
      </c>
      <c r="U100" s="115">
        <v>0</v>
      </c>
      <c r="V100" s="115">
        <v>0</v>
      </c>
    </row>
    <row r="101" spans="1:22" ht="11.25" customHeight="1" x14ac:dyDescent="0.15">
      <c r="A101" s="295"/>
      <c r="B101" s="90"/>
      <c r="C101" s="90"/>
      <c r="D101" s="90"/>
      <c r="E101" s="90"/>
      <c r="F101" s="90"/>
      <c r="G101" s="90"/>
      <c r="H101" s="90"/>
      <c r="I101" s="90"/>
      <c r="J101" s="143"/>
      <c r="K101" s="143"/>
      <c r="L101" s="116">
        <v>45626</v>
      </c>
      <c r="M101" s="116">
        <v>0</v>
      </c>
      <c r="N101" s="116">
        <v>2797</v>
      </c>
      <c r="O101" s="116">
        <v>534</v>
      </c>
      <c r="P101" s="116">
        <v>345</v>
      </c>
      <c r="Q101" s="116">
        <v>37208</v>
      </c>
      <c r="R101" s="116">
        <v>0</v>
      </c>
      <c r="S101" s="116">
        <v>0</v>
      </c>
      <c r="T101" s="116">
        <v>4742</v>
      </c>
      <c r="U101" s="116">
        <v>0</v>
      </c>
      <c r="V101" s="116">
        <v>0</v>
      </c>
    </row>
    <row r="102" spans="1:22" ht="11.25" customHeight="1" x14ac:dyDescent="0.15">
      <c r="A102" s="296"/>
      <c r="B102" s="144"/>
      <c r="C102" s="144"/>
      <c r="D102" s="144"/>
      <c r="E102" s="144"/>
      <c r="F102" s="144"/>
      <c r="G102" s="144"/>
      <c r="H102" s="144"/>
      <c r="I102" s="144"/>
      <c r="J102" s="145"/>
      <c r="K102" s="145"/>
      <c r="L102" s="146">
        <v>60678</v>
      </c>
      <c r="M102" s="146">
        <v>0</v>
      </c>
      <c r="N102" s="146">
        <v>6991</v>
      </c>
      <c r="O102" s="146">
        <v>534</v>
      </c>
      <c r="P102" s="146">
        <v>9325</v>
      </c>
      <c r="Q102" s="146">
        <v>38558</v>
      </c>
      <c r="R102" s="146">
        <v>0</v>
      </c>
      <c r="S102" s="146">
        <v>0</v>
      </c>
      <c r="T102" s="146">
        <v>5270</v>
      </c>
      <c r="U102" s="146">
        <v>0</v>
      </c>
      <c r="V102" s="146">
        <v>0</v>
      </c>
    </row>
    <row r="103" spans="1:22" ht="11.25" customHeight="1" x14ac:dyDescent="0.15">
      <c r="A103" s="294" t="s">
        <v>240</v>
      </c>
      <c r="B103" s="141">
        <v>5</v>
      </c>
      <c r="C103" s="141">
        <v>4025</v>
      </c>
      <c r="D103" s="141">
        <v>0</v>
      </c>
      <c r="E103" s="141">
        <v>0</v>
      </c>
      <c r="F103" s="141">
        <v>6</v>
      </c>
      <c r="G103" s="141">
        <v>5270</v>
      </c>
      <c r="H103" s="141">
        <v>0</v>
      </c>
      <c r="I103" s="141">
        <v>0</v>
      </c>
      <c r="J103" s="140">
        <v>31</v>
      </c>
      <c r="K103" s="140">
        <v>5038</v>
      </c>
      <c r="L103" s="142">
        <v>14358</v>
      </c>
      <c r="M103" s="142">
        <v>0</v>
      </c>
      <c r="N103" s="142">
        <v>150</v>
      </c>
      <c r="O103" s="142">
        <v>323</v>
      </c>
      <c r="P103" s="142">
        <v>3481</v>
      </c>
      <c r="Q103" s="142">
        <v>4818</v>
      </c>
      <c r="R103" s="142">
        <v>0</v>
      </c>
      <c r="S103" s="142">
        <v>0</v>
      </c>
      <c r="T103" s="142">
        <v>5569</v>
      </c>
      <c r="U103" s="142">
        <v>17</v>
      </c>
      <c r="V103" s="142">
        <v>0</v>
      </c>
    </row>
    <row r="104" spans="1:22" ht="11.25" customHeight="1" x14ac:dyDescent="0.15">
      <c r="A104" s="295"/>
      <c r="B104" s="90"/>
      <c r="C104" s="90"/>
      <c r="D104" s="90"/>
      <c r="E104" s="90"/>
      <c r="F104" s="90"/>
      <c r="G104" s="90"/>
      <c r="H104" s="90"/>
      <c r="I104" s="90"/>
      <c r="J104" s="143"/>
      <c r="K104" s="143"/>
      <c r="L104" s="115">
        <v>4411</v>
      </c>
      <c r="M104" s="115">
        <v>599</v>
      </c>
      <c r="N104" s="115">
        <v>3026</v>
      </c>
      <c r="O104" s="115">
        <v>276</v>
      </c>
      <c r="P104" s="115">
        <v>508</v>
      </c>
      <c r="Q104" s="115">
        <v>0</v>
      </c>
      <c r="R104" s="115">
        <v>0</v>
      </c>
      <c r="S104" s="115">
        <v>0</v>
      </c>
      <c r="T104" s="115">
        <v>2</v>
      </c>
      <c r="U104" s="115">
        <v>0</v>
      </c>
      <c r="V104" s="115">
        <v>0</v>
      </c>
    </row>
    <row r="105" spans="1:22" ht="11.25" customHeight="1" x14ac:dyDescent="0.15">
      <c r="A105" s="295"/>
      <c r="B105" s="90"/>
      <c r="C105" s="90"/>
      <c r="D105" s="90"/>
      <c r="E105" s="90"/>
      <c r="F105" s="90"/>
      <c r="G105" s="90"/>
      <c r="H105" s="90"/>
      <c r="I105" s="90"/>
      <c r="J105" s="143"/>
      <c r="K105" s="143"/>
      <c r="L105" s="116">
        <v>194510</v>
      </c>
      <c r="M105" s="116">
        <v>0</v>
      </c>
      <c r="N105" s="116">
        <v>40399</v>
      </c>
      <c r="O105" s="116">
        <v>1106</v>
      </c>
      <c r="P105" s="116">
        <v>860</v>
      </c>
      <c r="Q105" s="116">
        <v>108673</v>
      </c>
      <c r="R105" s="116">
        <v>0</v>
      </c>
      <c r="S105" s="116">
        <v>0</v>
      </c>
      <c r="T105" s="116">
        <v>42156</v>
      </c>
      <c r="U105" s="116">
        <v>1316</v>
      </c>
      <c r="V105" s="116">
        <v>0</v>
      </c>
    </row>
    <row r="106" spans="1:22" ht="11.25" customHeight="1" x14ac:dyDescent="0.15">
      <c r="A106" s="296"/>
      <c r="B106" s="144"/>
      <c r="C106" s="144"/>
      <c r="D106" s="144"/>
      <c r="E106" s="144"/>
      <c r="F106" s="144"/>
      <c r="G106" s="144"/>
      <c r="H106" s="144"/>
      <c r="I106" s="144"/>
      <c r="J106" s="145"/>
      <c r="K106" s="145"/>
      <c r="L106" s="146">
        <v>213279</v>
      </c>
      <c r="M106" s="146">
        <v>599</v>
      </c>
      <c r="N106" s="146">
        <v>43575</v>
      </c>
      <c r="O106" s="146">
        <v>1705</v>
      </c>
      <c r="P106" s="146">
        <v>4849</v>
      </c>
      <c r="Q106" s="146">
        <v>113491</v>
      </c>
      <c r="R106" s="146">
        <v>0</v>
      </c>
      <c r="S106" s="146">
        <v>0</v>
      </c>
      <c r="T106" s="146">
        <v>47727</v>
      </c>
      <c r="U106" s="146">
        <v>1333</v>
      </c>
      <c r="V106" s="146">
        <v>0</v>
      </c>
    </row>
    <row r="107" spans="1:22" ht="11.25" customHeight="1" x14ac:dyDescent="0.15">
      <c r="A107" s="294" t="s">
        <v>241</v>
      </c>
      <c r="B107" s="141">
        <v>2</v>
      </c>
      <c r="C107" s="141">
        <v>4248</v>
      </c>
      <c r="D107" s="141">
        <v>0</v>
      </c>
      <c r="E107" s="141">
        <v>0</v>
      </c>
      <c r="F107" s="141">
        <v>2</v>
      </c>
      <c r="G107" s="141">
        <v>2450</v>
      </c>
      <c r="H107" s="141">
        <v>0</v>
      </c>
      <c r="I107" s="141">
        <v>0</v>
      </c>
      <c r="J107" s="140">
        <v>5</v>
      </c>
      <c r="K107" s="140">
        <v>2732</v>
      </c>
      <c r="L107" s="142">
        <v>6295</v>
      </c>
      <c r="M107" s="142">
        <v>0</v>
      </c>
      <c r="N107" s="142">
        <v>936</v>
      </c>
      <c r="O107" s="142">
        <v>49</v>
      </c>
      <c r="P107" s="142">
        <v>0</v>
      </c>
      <c r="Q107" s="142">
        <v>4049</v>
      </c>
      <c r="R107" s="142">
        <v>0</v>
      </c>
      <c r="S107" s="142">
        <v>0</v>
      </c>
      <c r="T107" s="142">
        <v>4</v>
      </c>
      <c r="U107" s="142">
        <v>0</v>
      </c>
      <c r="V107" s="142">
        <v>1257</v>
      </c>
    </row>
    <row r="108" spans="1:22" ht="11.25" customHeight="1" x14ac:dyDescent="0.15">
      <c r="A108" s="295"/>
      <c r="B108" s="90"/>
      <c r="C108" s="90"/>
      <c r="D108" s="90"/>
      <c r="E108" s="90"/>
      <c r="F108" s="90"/>
      <c r="G108" s="90"/>
      <c r="H108" s="90"/>
      <c r="I108" s="90"/>
      <c r="J108" s="143"/>
      <c r="K108" s="143"/>
      <c r="L108" s="115">
        <v>7505</v>
      </c>
      <c r="M108" s="115">
        <v>88</v>
      </c>
      <c r="N108" s="115">
        <v>6824</v>
      </c>
      <c r="O108" s="115">
        <v>111</v>
      </c>
      <c r="P108" s="115">
        <v>0</v>
      </c>
      <c r="Q108" s="115">
        <v>469</v>
      </c>
      <c r="R108" s="115">
        <v>0</v>
      </c>
      <c r="S108" s="115">
        <v>0</v>
      </c>
      <c r="T108" s="115">
        <v>0</v>
      </c>
      <c r="U108" s="115">
        <v>13</v>
      </c>
      <c r="V108" s="115">
        <v>0</v>
      </c>
    </row>
    <row r="109" spans="1:22" ht="11.25" customHeight="1" x14ac:dyDescent="0.15">
      <c r="A109" s="295"/>
      <c r="B109" s="90"/>
      <c r="C109" s="90"/>
      <c r="D109" s="90"/>
      <c r="E109" s="90"/>
      <c r="F109" s="90"/>
      <c r="G109" s="90"/>
      <c r="H109" s="90"/>
      <c r="I109" s="90"/>
      <c r="J109" s="143"/>
      <c r="K109" s="143"/>
      <c r="L109" s="116">
        <v>115021</v>
      </c>
      <c r="M109" s="116">
        <v>913</v>
      </c>
      <c r="N109" s="116">
        <v>13581</v>
      </c>
      <c r="O109" s="116">
        <v>2321</v>
      </c>
      <c r="P109" s="116">
        <v>99</v>
      </c>
      <c r="Q109" s="116">
        <v>75059</v>
      </c>
      <c r="R109" s="116">
        <v>0</v>
      </c>
      <c r="S109" s="116">
        <v>0</v>
      </c>
      <c r="T109" s="116">
        <v>22578</v>
      </c>
      <c r="U109" s="116">
        <v>314</v>
      </c>
      <c r="V109" s="116">
        <v>156</v>
      </c>
    </row>
    <row r="110" spans="1:22" ht="11.25" customHeight="1" x14ac:dyDescent="0.15">
      <c r="A110" s="296"/>
      <c r="B110" s="144"/>
      <c r="C110" s="144"/>
      <c r="D110" s="144"/>
      <c r="E110" s="144"/>
      <c r="F110" s="144"/>
      <c r="G110" s="144"/>
      <c r="H110" s="144"/>
      <c r="I110" s="144"/>
      <c r="J110" s="145"/>
      <c r="K110" s="145"/>
      <c r="L110" s="146">
        <v>128821</v>
      </c>
      <c r="M110" s="146">
        <v>1001</v>
      </c>
      <c r="N110" s="146">
        <v>21341</v>
      </c>
      <c r="O110" s="146">
        <v>2481</v>
      </c>
      <c r="P110" s="146">
        <v>99</v>
      </c>
      <c r="Q110" s="146">
        <v>79577</v>
      </c>
      <c r="R110" s="146">
        <v>0</v>
      </c>
      <c r="S110" s="146">
        <v>0</v>
      </c>
      <c r="T110" s="146">
        <v>22582</v>
      </c>
      <c r="U110" s="146">
        <v>327</v>
      </c>
      <c r="V110" s="146">
        <v>1413</v>
      </c>
    </row>
    <row r="111" spans="1:22" ht="11.25" customHeight="1" x14ac:dyDescent="0.15">
      <c r="A111" s="294" t="s">
        <v>242</v>
      </c>
      <c r="B111" s="141">
        <v>17</v>
      </c>
      <c r="C111" s="141">
        <v>4845</v>
      </c>
      <c r="D111" s="141" t="s">
        <v>318</v>
      </c>
      <c r="E111" s="141" t="s">
        <v>318</v>
      </c>
      <c r="F111" s="141">
        <v>2</v>
      </c>
      <c r="G111" s="141">
        <v>3502</v>
      </c>
      <c r="H111" s="141">
        <v>2</v>
      </c>
      <c r="I111" s="141">
        <v>67</v>
      </c>
      <c r="J111" s="140">
        <v>72</v>
      </c>
      <c r="K111" s="140">
        <v>51787</v>
      </c>
      <c r="L111" s="142">
        <v>50887</v>
      </c>
      <c r="M111" s="142">
        <v>0</v>
      </c>
      <c r="N111" s="142">
        <v>13759</v>
      </c>
      <c r="O111" s="142">
        <v>227</v>
      </c>
      <c r="P111" s="142">
        <v>0</v>
      </c>
      <c r="Q111" s="142">
        <v>20342</v>
      </c>
      <c r="R111" s="142">
        <v>0</v>
      </c>
      <c r="S111" s="142">
        <v>0</v>
      </c>
      <c r="T111" s="142">
        <v>16559</v>
      </c>
      <c r="U111" s="142">
        <v>0</v>
      </c>
      <c r="V111" s="142">
        <v>0</v>
      </c>
    </row>
    <row r="112" spans="1:22" ht="11.25" customHeight="1" x14ac:dyDescent="0.15">
      <c r="A112" s="295"/>
      <c r="B112" s="90"/>
      <c r="C112" s="90"/>
      <c r="D112" s="90"/>
      <c r="E112" s="90"/>
      <c r="F112" s="90"/>
      <c r="G112" s="90"/>
      <c r="H112" s="90"/>
      <c r="I112" s="90"/>
      <c r="J112" s="143"/>
      <c r="K112" s="143"/>
      <c r="L112" s="115">
        <v>69808</v>
      </c>
      <c r="M112" s="115">
        <v>0</v>
      </c>
      <c r="N112" s="115">
        <v>43254</v>
      </c>
      <c r="O112" s="115">
        <v>147</v>
      </c>
      <c r="P112" s="115">
        <v>0</v>
      </c>
      <c r="Q112" s="115">
        <v>12881</v>
      </c>
      <c r="R112" s="115">
        <v>0</v>
      </c>
      <c r="S112" s="115">
        <v>0</v>
      </c>
      <c r="T112" s="115">
        <v>13361</v>
      </c>
      <c r="U112" s="115">
        <v>165</v>
      </c>
      <c r="V112" s="115">
        <v>0</v>
      </c>
    </row>
    <row r="113" spans="1:22" ht="11.25" customHeight="1" x14ac:dyDescent="0.15">
      <c r="A113" s="295"/>
      <c r="B113" s="90"/>
      <c r="C113" s="90"/>
      <c r="D113" s="90"/>
      <c r="E113" s="90"/>
      <c r="F113" s="90"/>
      <c r="G113" s="90"/>
      <c r="H113" s="90"/>
      <c r="I113" s="90"/>
      <c r="J113" s="143"/>
      <c r="K113" s="143"/>
      <c r="L113" s="116">
        <v>1264009</v>
      </c>
      <c r="M113" s="116">
        <v>19789</v>
      </c>
      <c r="N113" s="116">
        <v>512480</v>
      </c>
      <c r="O113" s="116">
        <v>11934</v>
      </c>
      <c r="P113" s="116">
        <v>0</v>
      </c>
      <c r="Q113" s="116">
        <v>593504</v>
      </c>
      <c r="R113" s="116">
        <v>0</v>
      </c>
      <c r="S113" s="116">
        <v>0</v>
      </c>
      <c r="T113" s="116">
        <v>121465</v>
      </c>
      <c r="U113" s="116">
        <v>3022</v>
      </c>
      <c r="V113" s="116">
        <v>1815</v>
      </c>
    </row>
    <row r="114" spans="1:22" ht="11.25" customHeight="1" x14ac:dyDescent="0.15">
      <c r="A114" s="296"/>
      <c r="B114" s="144"/>
      <c r="C114" s="144"/>
      <c r="D114" s="144"/>
      <c r="E114" s="144"/>
      <c r="F114" s="144"/>
      <c r="G114" s="144"/>
      <c r="H114" s="144"/>
      <c r="I114" s="144"/>
      <c r="J114" s="145"/>
      <c r="K114" s="145"/>
      <c r="L114" s="146">
        <v>1384704</v>
      </c>
      <c r="M114" s="146">
        <v>19789</v>
      </c>
      <c r="N114" s="146">
        <v>569493</v>
      </c>
      <c r="O114" s="146">
        <v>12308</v>
      </c>
      <c r="P114" s="146">
        <v>0</v>
      </c>
      <c r="Q114" s="146">
        <v>626727</v>
      </c>
      <c r="R114" s="146">
        <v>0</v>
      </c>
      <c r="S114" s="146">
        <v>0</v>
      </c>
      <c r="T114" s="146">
        <v>151385</v>
      </c>
      <c r="U114" s="146">
        <v>3187</v>
      </c>
      <c r="V114" s="146">
        <v>1815</v>
      </c>
    </row>
    <row r="115" spans="1:22" ht="11.25" customHeight="1" x14ac:dyDescent="0.15">
      <c r="A115" s="294" t="s">
        <v>243</v>
      </c>
      <c r="B115" s="141">
        <v>1</v>
      </c>
      <c r="C115" s="141">
        <v>177</v>
      </c>
      <c r="D115" s="141" t="s">
        <v>318</v>
      </c>
      <c r="E115" s="141" t="s">
        <v>318</v>
      </c>
      <c r="F115" s="141">
        <v>11</v>
      </c>
      <c r="G115" s="141">
        <v>50000</v>
      </c>
      <c r="H115" s="141" t="s">
        <v>318</v>
      </c>
      <c r="I115" s="141" t="s">
        <v>318</v>
      </c>
      <c r="J115" s="140">
        <v>34</v>
      </c>
      <c r="K115" s="140">
        <v>33356</v>
      </c>
      <c r="L115" s="142">
        <v>2748</v>
      </c>
      <c r="M115" s="142">
        <v>0</v>
      </c>
      <c r="N115" s="142">
        <v>2748</v>
      </c>
      <c r="O115" s="142">
        <v>0</v>
      </c>
      <c r="P115" s="142">
        <v>0</v>
      </c>
      <c r="Q115" s="142">
        <v>0</v>
      </c>
      <c r="R115" s="142">
        <v>0</v>
      </c>
      <c r="S115" s="142">
        <v>0</v>
      </c>
      <c r="T115" s="142">
        <v>0</v>
      </c>
      <c r="U115" s="142">
        <v>0</v>
      </c>
      <c r="V115" s="142">
        <v>0</v>
      </c>
    </row>
    <row r="116" spans="1:22" ht="11.25" customHeight="1" x14ac:dyDescent="0.15">
      <c r="A116" s="295"/>
      <c r="B116" s="90"/>
      <c r="C116" s="90"/>
      <c r="D116" s="90"/>
      <c r="E116" s="90"/>
      <c r="F116" s="90"/>
      <c r="G116" s="90"/>
      <c r="H116" s="90"/>
      <c r="I116" s="90"/>
      <c r="J116" s="143"/>
      <c r="K116" s="143"/>
      <c r="L116" s="115">
        <v>41834</v>
      </c>
      <c r="M116" s="115">
        <v>2380</v>
      </c>
      <c r="N116" s="115">
        <v>35496</v>
      </c>
      <c r="O116" s="115">
        <v>1016</v>
      </c>
      <c r="P116" s="115">
        <v>0</v>
      </c>
      <c r="Q116" s="115">
        <v>1115</v>
      </c>
      <c r="R116" s="115">
        <v>0</v>
      </c>
      <c r="S116" s="115">
        <v>0</v>
      </c>
      <c r="T116" s="115">
        <v>0</v>
      </c>
      <c r="U116" s="115">
        <v>1827</v>
      </c>
      <c r="V116" s="115">
        <v>0</v>
      </c>
    </row>
    <row r="117" spans="1:22" ht="11.25" customHeight="1" x14ac:dyDescent="0.15">
      <c r="A117" s="295"/>
      <c r="B117" s="90"/>
      <c r="C117" s="90"/>
      <c r="D117" s="90"/>
      <c r="E117" s="90"/>
      <c r="F117" s="90"/>
      <c r="G117" s="90"/>
      <c r="H117" s="90"/>
      <c r="I117" s="90"/>
      <c r="J117" s="143"/>
      <c r="K117" s="143"/>
      <c r="L117" s="116">
        <v>945282</v>
      </c>
      <c r="M117" s="116">
        <v>7847</v>
      </c>
      <c r="N117" s="116">
        <v>696872</v>
      </c>
      <c r="O117" s="116">
        <v>3645</v>
      </c>
      <c r="P117" s="116">
        <v>0</v>
      </c>
      <c r="Q117" s="116">
        <v>138836</v>
      </c>
      <c r="R117" s="116">
        <v>0</v>
      </c>
      <c r="S117" s="116">
        <v>0</v>
      </c>
      <c r="T117" s="116">
        <v>96045</v>
      </c>
      <c r="U117" s="116">
        <v>2028</v>
      </c>
      <c r="V117" s="116">
        <v>9</v>
      </c>
    </row>
    <row r="118" spans="1:22" ht="11.25" customHeight="1" x14ac:dyDescent="0.15">
      <c r="A118" s="296"/>
      <c r="B118" s="144"/>
      <c r="C118" s="144"/>
      <c r="D118" s="144"/>
      <c r="E118" s="144"/>
      <c r="F118" s="144"/>
      <c r="G118" s="144"/>
      <c r="H118" s="144"/>
      <c r="I118" s="144"/>
      <c r="J118" s="145"/>
      <c r="K118" s="145"/>
      <c r="L118" s="146">
        <v>989864</v>
      </c>
      <c r="M118" s="146">
        <v>10227</v>
      </c>
      <c r="N118" s="146">
        <v>735116</v>
      </c>
      <c r="O118" s="146">
        <v>4661</v>
      </c>
      <c r="P118" s="146">
        <v>0</v>
      </c>
      <c r="Q118" s="146">
        <v>139951</v>
      </c>
      <c r="R118" s="146">
        <v>0</v>
      </c>
      <c r="S118" s="146">
        <v>0</v>
      </c>
      <c r="T118" s="146">
        <v>96045</v>
      </c>
      <c r="U118" s="146">
        <v>3855</v>
      </c>
      <c r="V118" s="146">
        <v>9</v>
      </c>
    </row>
    <row r="119" spans="1:22" ht="11.25" customHeight="1" x14ac:dyDescent="0.15">
      <c r="A119" s="294" t="s">
        <v>244</v>
      </c>
      <c r="B119" s="141">
        <v>3</v>
      </c>
      <c r="C119" s="141">
        <v>1245</v>
      </c>
      <c r="D119" s="141" t="s">
        <v>318</v>
      </c>
      <c r="E119" s="141" t="s">
        <v>318</v>
      </c>
      <c r="F119" s="141" t="s">
        <v>318</v>
      </c>
      <c r="G119" s="141" t="s">
        <v>318</v>
      </c>
      <c r="H119" s="141">
        <v>7</v>
      </c>
      <c r="I119" s="141">
        <v>182</v>
      </c>
      <c r="J119" s="140">
        <v>13</v>
      </c>
      <c r="K119" s="140">
        <v>8567</v>
      </c>
      <c r="L119" s="142">
        <v>2369</v>
      </c>
      <c r="M119" s="142">
        <v>0</v>
      </c>
      <c r="N119" s="142">
        <v>0</v>
      </c>
      <c r="O119" s="142">
        <v>8</v>
      </c>
      <c r="P119" s="142">
        <v>0</v>
      </c>
      <c r="Q119" s="142">
        <v>0</v>
      </c>
      <c r="R119" s="142">
        <v>0</v>
      </c>
      <c r="S119" s="142">
        <v>0</v>
      </c>
      <c r="T119" s="142">
        <v>2361</v>
      </c>
      <c r="U119" s="142">
        <v>0</v>
      </c>
      <c r="V119" s="142">
        <v>0</v>
      </c>
    </row>
    <row r="120" spans="1:22" ht="11.25" customHeight="1" x14ac:dyDescent="0.15">
      <c r="A120" s="295"/>
      <c r="B120" s="90"/>
      <c r="C120" s="90"/>
      <c r="D120" s="90"/>
      <c r="E120" s="90"/>
      <c r="F120" s="90"/>
      <c r="G120" s="90"/>
      <c r="H120" s="90"/>
      <c r="I120" s="90"/>
      <c r="J120" s="143"/>
      <c r="K120" s="143"/>
      <c r="L120" s="115">
        <v>9062</v>
      </c>
      <c r="M120" s="115">
        <v>0</v>
      </c>
      <c r="N120" s="115">
        <v>7523</v>
      </c>
      <c r="O120" s="115">
        <v>37</v>
      </c>
      <c r="P120" s="115">
        <v>0</v>
      </c>
      <c r="Q120" s="115">
        <v>1132</v>
      </c>
      <c r="R120" s="115">
        <v>0</v>
      </c>
      <c r="S120" s="115">
        <v>0</v>
      </c>
      <c r="T120" s="115">
        <v>370</v>
      </c>
      <c r="U120" s="115">
        <v>0</v>
      </c>
      <c r="V120" s="115">
        <v>0</v>
      </c>
    </row>
    <row r="121" spans="1:22" ht="11.25" customHeight="1" x14ac:dyDescent="0.15">
      <c r="A121" s="295"/>
      <c r="B121" s="90"/>
      <c r="C121" s="90"/>
      <c r="D121" s="90"/>
      <c r="E121" s="90"/>
      <c r="F121" s="90"/>
      <c r="G121" s="90"/>
      <c r="H121" s="90"/>
      <c r="I121" s="90"/>
      <c r="J121" s="143"/>
      <c r="K121" s="143"/>
      <c r="L121" s="116">
        <v>223710</v>
      </c>
      <c r="M121" s="116">
        <v>0</v>
      </c>
      <c r="N121" s="116">
        <v>96773</v>
      </c>
      <c r="O121" s="116">
        <v>202</v>
      </c>
      <c r="P121" s="116">
        <v>0</v>
      </c>
      <c r="Q121" s="116">
        <v>103478</v>
      </c>
      <c r="R121" s="116">
        <v>0</v>
      </c>
      <c r="S121" s="116">
        <v>0</v>
      </c>
      <c r="T121" s="116">
        <v>23257</v>
      </c>
      <c r="U121" s="116">
        <v>0</v>
      </c>
      <c r="V121" s="116">
        <v>0</v>
      </c>
    </row>
    <row r="122" spans="1:22" ht="11.25" customHeight="1" x14ac:dyDescent="0.15">
      <c r="A122" s="296"/>
      <c r="B122" s="144"/>
      <c r="C122" s="144"/>
      <c r="D122" s="144"/>
      <c r="E122" s="144"/>
      <c r="F122" s="144"/>
      <c r="G122" s="144"/>
      <c r="H122" s="144"/>
      <c r="I122" s="144"/>
      <c r="J122" s="145"/>
      <c r="K122" s="145"/>
      <c r="L122" s="146">
        <v>235141</v>
      </c>
      <c r="M122" s="146">
        <v>0</v>
      </c>
      <c r="N122" s="146">
        <v>104296</v>
      </c>
      <c r="O122" s="146">
        <v>247</v>
      </c>
      <c r="P122" s="146">
        <v>0</v>
      </c>
      <c r="Q122" s="146">
        <v>104610</v>
      </c>
      <c r="R122" s="146">
        <v>0</v>
      </c>
      <c r="S122" s="146">
        <v>0</v>
      </c>
      <c r="T122" s="146">
        <v>25988</v>
      </c>
      <c r="U122" s="146">
        <v>0</v>
      </c>
      <c r="V122" s="146">
        <v>0</v>
      </c>
    </row>
    <row r="123" spans="1:22" ht="11.25" customHeight="1" x14ac:dyDescent="0.15">
      <c r="A123" s="294" t="s">
        <v>245</v>
      </c>
      <c r="B123" s="141">
        <v>7</v>
      </c>
      <c r="C123" s="141">
        <v>7395</v>
      </c>
      <c r="D123" s="141">
        <v>0</v>
      </c>
      <c r="E123" s="141">
        <v>0</v>
      </c>
      <c r="F123" s="141">
        <v>0</v>
      </c>
      <c r="G123" s="141">
        <v>0</v>
      </c>
      <c r="H123" s="141">
        <v>0</v>
      </c>
      <c r="I123" s="141">
        <v>0</v>
      </c>
      <c r="J123" s="140">
        <v>13</v>
      </c>
      <c r="K123" s="140">
        <v>5911</v>
      </c>
      <c r="L123" s="142">
        <v>4917</v>
      </c>
      <c r="M123" s="142">
        <v>0</v>
      </c>
      <c r="N123" s="142">
        <v>2783</v>
      </c>
      <c r="O123" s="142">
        <v>27</v>
      </c>
      <c r="P123" s="142">
        <v>179</v>
      </c>
      <c r="Q123" s="142">
        <v>1513</v>
      </c>
      <c r="R123" s="142">
        <v>0</v>
      </c>
      <c r="S123" s="142">
        <v>0</v>
      </c>
      <c r="T123" s="142">
        <v>260</v>
      </c>
      <c r="U123" s="142">
        <v>30</v>
      </c>
      <c r="V123" s="142">
        <v>125</v>
      </c>
    </row>
    <row r="124" spans="1:22" ht="11.25" customHeight="1" x14ac:dyDescent="0.15">
      <c r="A124" s="295"/>
      <c r="B124" s="90"/>
      <c r="C124" s="90"/>
      <c r="D124" s="90"/>
      <c r="E124" s="90"/>
      <c r="F124" s="90"/>
      <c r="G124" s="90"/>
      <c r="H124" s="90"/>
      <c r="I124" s="90"/>
      <c r="J124" s="143"/>
      <c r="K124" s="143"/>
      <c r="L124" s="115">
        <v>6436</v>
      </c>
      <c r="M124" s="115">
        <v>0</v>
      </c>
      <c r="N124" s="115">
        <v>6275</v>
      </c>
      <c r="O124" s="115">
        <v>26</v>
      </c>
      <c r="P124" s="115">
        <v>0</v>
      </c>
      <c r="Q124" s="115">
        <v>30</v>
      </c>
      <c r="R124" s="115">
        <v>0</v>
      </c>
      <c r="S124" s="115">
        <v>0</v>
      </c>
      <c r="T124" s="115">
        <v>44</v>
      </c>
      <c r="U124" s="115">
        <v>61</v>
      </c>
      <c r="V124" s="115">
        <v>0</v>
      </c>
    </row>
    <row r="125" spans="1:22" ht="11.25" customHeight="1" x14ac:dyDescent="0.15">
      <c r="A125" s="295"/>
      <c r="B125" s="90"/>
      <c r="C125" s="90"/>
      <c r="D125" s="90"/>
      <c r="E125" s="90"/>
      <c r="F125" s="90"/>
      <c r="G125" s="90"/>
      <c r="H125" s="90"/>
      <c r="I125" s="90"/>
      <c r="J125" s="143"/>
      <c r="K125" s="143"/>
      <c r="L125" s="116">
        <v>204146</v>
      </c>
      <c r="M125" s="116">
        <v>568</v>
      </c>
      <c r="N125" s="116">
        <v>79070</v>
      </c>
      <c r="O125" s="116">
        <v>1613</v>
      </c>
      <c r="P125" s="116">
        <v>3282</v>
      </c>
      <c r="Q125" s="116">
        <v>110821</v>
      </c>
      <c r="R125" s="116">
        <v>0</v>
      </c>
      <c r="S125" s="116">
        <v>0</v>
      </c>
      <c r="T125" s="116">
        <v>8201</v>
      </c>
      <c r="U125" s="116">
        <v>591</v>
      </c>
      <c r="V125" s="116">
        <v>0</v>
      </c>
    </row>
    <row r="126" spans="1:22" ht="11.25" customHeight="1" thickBot="1" x14ac:dyDescent="0.2">
      <c r="A126" s="295"/>
      <c r="B126" s="90"/>
      <c r="C126" s="90"/>
      <c r="D126" s="90"/>
      <c r="E126" s="90"/>
      <c r="F126" s="90"/>
      <c r="G126" s="90"/>
      <c r="H126" s="90"/>
      <c r="I126" s="90"/>
      <c r="J126" s="143"/>
      <c r="K126" s="143"/>
      <c r="L126" s="146">
        <v>215499</v>
      </c>
      <c r="M126" s="146">
        <v>568</v>
      </c>
      <c r="N126" s="146">
        <v>88128</v>
      </c>
      <c r="O126" s="146">
        <v>1666</v>
      </c>
      <c r="P126" s="146">
        <v>3461</v>
      </c>
      <c r="Q126" s="146">
        <v>112364</v>
      </c>
      <c r="R126" s="146">
        <v>0</v>
      </c>
      <c r="S126" s="146">
        <v>0</v>
      </c>
      <c r="T126" s="146">
        <v>8505</v>
      </c>
      <c r="U126" s="146">
        <v>682</v>
      </c>
      <c r="V126" s="146">
        <v>125</v>
      </c>
    </row>
    <row r="127" spans="1:22" ht="11.25" customHeight="1" thickTop="1" thickBot="1" x14ac:dyDescent="0.2">
      <c r="A127" s="298" t="s">
        <v>221</v>
      </c>
      <c r="B127" s="117">
        <f t="shared" ref="B127:K127" si="0">SUM(B11:B126)</f>
        <v>77</v>
      </c>
      <c r="C127" s="117">
        <f t="shared" si="0"/>
        <v>93422</v>
      </c>
      <c r="D127" s="117">
        <f t="shared" si="0"/>
        <v>23</v>
      </c>
      <c r="E127" s="117">
        <f t="shared" si="0"/>
        <v>9920</v>
      </c>
      <c r="F127" s="117">
        <f t="shared" si="0"/>
        <v>55</v>
      </c>
      <c r="G127" s="117">
        <f t="shared" si="0"/>
        <v>188265</v>
      </c>
      <c r="H127" s="117">
        <f t="shared" si="0"/>
        <v>32</v>
      </c>
      <c r="I127" s="117">
        <f t="shared" si="0"/>
        <v>6824</v>
      </c>
      <c r="J127" s="117">
        <f t="shared" si="0"/>
        <v>455</v>
      </c>
      <c r="K127" s="117">
        <f t="shared" si="0"/>
        <v>312385</v>
      </c>
      <c r="L127" s="118">
        <f>SUM(M127:V127)</f>
        <v>196436</v>
      </c>
      <c r="M127" s="118">
        <f t="shared" ref="M127:V127" si="1">M11+M15+M19+M23+M27+M31+M35+M39+M43+M47+M51+M55+M59+M63+M67+M75+M79+M83+M87+M91+M95+M99+M103+M107+M111+M115+M119+M123+M71</f>
        <v>259</v>
      </c>
      <c r="N127" s="118">
        <f t="shared" si="1"/>
        <v>55780</v>
      </c>
      <c r="O127" s="118">
        <f t="shared" si="1"/>
        <v>16386</v>
      </c>
      <c r="P127" s="118">
        <f t="shared" si="1"/>
        <v>7421</v>
      </c>
      <c r="Q127" s="118">
        <f t="shared" si="1"/>
        <v>55261</v>
      </c>
      <c r="R127" s="118">
        <f t="shared" si="1"/>
        <v>793</v>
      </c>
      <c r="S127" s="118">
        <f t="shared" si="1"/>
        <v>0</v>
      </c>
      <c r="T127" s="118">
        <f t="shared" si="1"/>
        <v>57998</v>
      </c>
      <c r="U127" s="118">
        <f t="shared" si="1"/>
        <v>93</v>
      </c>
      <c r="V127" s="118">
        <f t="shared" si="1"/>
        <v>2445</v>
      </c>
    </row>
    <row r="128" spans="1:22" ht="11.25" customHeight="1" thickBot="1" x14ac:dyDescent="0.2">
      <c r="A128" s="299"/>
      <c r="B128" s="92"/>
      <c r="C128" s="90"/>
      <c r="D128" s="92"/>
      <c r="E128" s="90"/>
      <c r="F128" s="92"/>
      <c r="G128" s="90"/>
      <c r="H128" s="92"/>
      <c r="I128" s="90"/>
      <c r="J128" s="92"/>
      <c r="K128" s="90"/>
      <c r="L128" s="115">
        <f>SUM(M128:V128)</f>
        <v>406544</v>
      </c>
      <c r="M128" s="115">
        <f t="shared" ref="M128:V128" si="2">M12+M16+M20+M24+M28+M32+M36+M40+M44+M48+M52+M56+M60+M64+M68+M76+M80+M84+M88+M92+M96+M100+M104+M108+M112+M116+M120+M124+M72</f>
        <v>3787</v>
      </c>
      <c r="N128" s="115">
        <f t="shared" si="2"/>
        <v>318273</v>
      </c>
      <c r="O128" s="115">
        <f t="shared" si="2"/>
        <v>4787</v>
      </c>
      <c r="P128" s="115">
        <f t="shared" si="2"/>
        <v>12253</v>
      </c>
      <c r="Q128" s="115">
        <f t="shared" si="2"/>
        <v>38638</v>
      </c>
      <c r="R128" s="115">
        <f t="shared" si="2"/>
        <v>0</v>
      </c>
      <c r="S128" s="115">
        <f t="shared" si="2"/>
        <v>0</v>
      </c>
      <c r="T128" s="115">
        <f t="shared" si="2"/>
        <v>26043</v>
      </c>
      <c r="U128" s="115">
        <f t="shared" si="2"/>
        <v>2763</v>
      </c>
      <c r="V128" s="115">
        <f t="shared" si="2"/>
        <v>0</v>
      </c>
    </row>
    <row r="129" spans="1:22" ht="11.25" customHeight="1" x14ac:dyDescent="0.15">
      <c r="A129" s="294"/>
      <c r="B129" s="92"/>
      <c r="C129" s="90"/>
      <c r="D129" s="92"/>
      <c r="E129" s="90"/>
      <c r="F129" s="92"/>
      <c r="G129" s="90"/>
      <c r="H129" s="92"/>
      <c r="I129" s="90"/>
      <c r="J129" s="92"/>
      <c r="K129" s="90"/>
      <c r="L129" s="115">
        <f>SUM(M129:V129)</f>
        <v>8897529</v>
      </c>
      <c r="M129" s="115">
        <f t="shared" ref="M129:V129" si="3">M13+M17+M21+M25+M29+M33+M37+M41+M45+M49+M53+M57+M61+M65+M69+M77+M81+M85+M89+M93+M97+M101+M105+M109+M113+M117+M121+M125+M73</f>
        <v>58401</v>
      </c>
      <c r="N129" s="116">
        <f>N13+N17+N21+N25+N29+N33+N37+N41+N45+N49+N53+N57+N61+N65+N69+N77+N81+N85+N89+N93+N97+N101+N105+N109+N113+N117+N121+N125+N73</f>
        <v>5422882</v>
      </c>
      <c r="O129" s="116">
        <f t="shared" si="3"/>
        <v>58505</v>
      </c>
      <c r="P129" s="116">
        <f t="shared" si="3"/>
        <v>43199</v>
      </c>
      <c r="Q129" s="116">
        <f t="shared" si="3"/>
        <v>2490105</v>
      </c>
      <c r="R129" s="116">
        <f t="shared" si="3"/>
        <v>0</v>
      </c>
      <c r="S129" s="116">
        <f t="shared" si="3"/>
        <v>0</v>
      </c>
      <c r="T129" s="116">
        <f t="shared" si="3"/>
        <v>791726</v>
      </c>
      <c r="U129" s="116">
        <f t="shared" si="3"/>
        <v>22368</v>
      </c>
      <c r="V129" s="116">
        <f t="shared" si="3"/>
        <v>10343</v>
      </c>
    </row>
    <row r="130" spans="1:22" ht="11.25" customHeight="1" x14ac:dyDescent="0.15">
      <c r="A130" s="300"/>
      <c r="B130" s="93"/>
      <c r="C130" s="91"/>
      <c r="D130" s="93"/>
      <c r="E130" s="91"/>
      <c r="F130" s="93"/>
      <c r="G130" s="91"/>
      <c r="H130" s="93"/>
      <c r="I130" s="91"/>
      <c r="J130" s="93"/>
      <c r="K130" s="91"/>
      <c r="L130" s="119">
        <f>SUM(M130:V130)</f>
        <v>9500509</v>
      </c>
      <c r="M130" s="119">
        <f t="shared" ref="M130:V130" si="4">M14+M18+M22+M26+M30+M34+M38+M42+M46+M50+M54+M58+M62+M66+M70+M78+M82+M86+M90+M94+M98+M102+M106+M110+M114+M118+M122+M126+M74</f>
        <v>62447</v>
      </c>
      <c r="N130" s="119">
        <f t="shared" si="4"/>
        <v>5796935</v>
      </c>
      <c r="O130" s="119">
        <f t="shared" si="4"/>
        <v>79678</v>
      </c>
      <c r="P130" s="119">
        <f t="shared" si="4"/>
        <v>62873</v>
      </c>
      <c r="Q130" s="119">
        <f t="shared" si="4"/>
        <v>2584004</v>
      </c>
      <c r="R130" s="119">
        <f t="shared" si="4"/>
        <v>793</v>
      </c>
      <c r="S130" s="119">
        <f t="shared" si="4"/>
        <v>0</v>
      </c>
      <c r="T130" s="119">
        <f t="shared" si="4"/>
        <v>875767</v>
      </c>
      <c r="U130" s="119">
        <f t="shared" si="4"/>
        <v>25224</v>
      </c>
      <c r="V130" s="119">
        <f t="shared" si="4"/>
        <v>12788</v>
      </c>
    </row>
  </sheetData>
  <sheetProtection selectLockedCells="1" selectUnlockedCells="1"/>
  <mergeCells count="59">
    <mergeCell ref="T8:T10"/>
    <mergeCell ref="U8:U10"/>
    <mergeCell ref="J8:J10"/>
    <mergeCell ref="A55:A58"/>
    <mergeCell ref="A11:A14"/>
    <mergeCell ref="A15:A18"/>
    <mergeCell ref="A19:A22"/>
    <mergeCell ref="A23:A26"/>
    <mergeCell ref="P8:P10"/>
    <mergeCell ref="Q8:Q10"/>
    <mergeCell ref="L8:L10"/>
    <mergeCell ref="M8:M10"/>
    <mergeCell ref="N8:N10"/>
    <mergeCell ref="O8:O10"/>
    <mergeCell ref="B7:I7"/>
    <mergeCell ref="J7:K7"/>
    <mergeCell ref="A111:A114"/>
    <mergeCell ref="A115:A118"/>
    <mergeCell ref="A59:A62"/>
    <mergeCell ref="A63:A66"/>
    <mergeCell ref="A67:A70"/>
    <mergeCell ref="A47:A50"/>
    <mergeCell ref="A51:A54"/>
    <mergeCell ref="I9:I10"/>
    <mergeCell ref="A7:A10"/>
    <mergeCell ref="A27:A30"/>
    <mergeCell ref="A31:A34"/>
    <mergeCell ref="A35:A38"/>
    <mergeCell ref="A39:A42"/>
    <mergeCell ref="A43:A46"/>
    <mergeCell ref="A119:A122"/>
    <mergeCell ref="A71:A74"/>
    <mergeCell ref="A127:A130"/>
    <mergeCell ref="A123:A126"/>
    <mergeCell ref="A107:A110"/>
    <mergeCell ref="A83:A86"/>
    <mergeCell ref="A87:A90"/>
    <mergeCell ref="A91:A94"/>
    <mergeCell ref="A95:A98"/>
    <mergeCell ref="A99:A102"/>
    <mergeCell ref="A103:A106"/>
    <mergeCell ref="A75:A78"/>
    <mergeCell ref="A79:A82"/>
    <mergeCell ref="L7:V7"/>
    <mergeCell ref="B8:C8"/>
    <mergeCell ref="V8:V10"/>
    <mergeCell ref="B9:B10"/>
    <mergeCell ref="C9:C10"/>
    <mergeCell ref="R8:R10"/>
    <mergeCell ref="S8:S10"/>
    <mergeCell ref="D9:D10"/>
    <mergeCell ref="E9:E10"/>
    <mergeCell ref="F9:F10"/>
    <mergeCell ref="G9:G10"/>
    <mergeCell ref="H9:H10"/>
    <mergeCell ref="D8:E8"/>
    <mergeCell ref="F8:G8"/>
    <mergeCell ref="H8:I8"/>
    <mergeCell ref="K8:K10"/>
  </mergeCells>
  <phoneticPr fontId="22"/>
  <printOptions horizontalCentered="1"/>
  <pageMargins left="0.59055118110236227" right="0.59055118110236227" top="0.59055118110236227" bottom="0.39370078740157483" header="0.39370078740157483" footer="0.39370078740157483"/>
  <pageSetup paperSize="8" firstPageNumber="58" fitToHeight="4" pageOrder="overThenDown" orientation="landscape" useFirstPageNumber="1" horizontalDpi="300" verticalDpi="300" r:id="rId1"/>
  <headerFooter alignWithMargins="0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M43" sqref="M43"/>
    </sheetView>
  </sheetViews>
  <sheetFormatPr defaultColWidth="9.140625" defaultRowHeight="15" customHeight="1" x14ac:dyDescent="0.15"/>
  <cols>
    <col min="1" max="1" width="16.140625" style="171" customWidth="1"/>
    <col min="2" max="16384" width="9.140625" style="171"/>
  </cols>
  <sheetData>
    <row r="1" spans="1:13" ht="15" customHeight="1" x14ac:dyDescent="0.15">
      <c r="A1" s="171" t="s">
        <v>357</v>
      </c>
    </row>
    <row r="3" spans="1:13" ht="15" customHeight="1" x14ac:dyDescent="0.15">
      <c r="A3" s="310" t="s">
        <v>358</v>
      </c>
      <c r="B3" s="313" t="s">
        <v>359</v>
      </c>
      <c r="C3" s="314"/>
      <c r="D3" s="314"/>
      <c r="E3" s="314"/>
      <c r="F3" s="314"/>
      <c r="G3" s="314"/>
      <c r="H3" s="313" t="s">
        <v>360</v>
      </c>
      <c r="I3" s="314"/>
      <c r="J3" s="315"/>
      <c r="K3" s="314" t="s">
        <v>361</v>
      </c>
      <c r="L3" s="314"/>
      <c r="M3" s="315"/>
    </row>
    <row r="4" spans="1:13" ht="15" customHeight="1" x14ac:dyDescent="0.15">
      <c r="A4" s="311"/>
      <c r="B4" s="316" t="s">
        <v>362</v>
      </c>
      <c r="C4" s="318" t="s">
        <v>363</v>
      </c>
      <c r="D4" s="320" t="s">
        <v>364</v>
      </c>
      <c r="E4" s="321"/>
      <c r="F4" s="318" t="s">
        <v>413</v>
      </c>
      <c r="G4" s="322" t="s">
        <v>420</v>
      </c>
      <c r="H4" s="316" t="s">
        <v>414</v>
      </c>
      <c r="I4" s="318" t="s">
        <v>415</v>
      </c>
      <c r="J4" s="324" t="s">
        <v>365</v>
      </c>
      <c r="K4" s="316" t="s">
        <v>366</v>
      </c>
      <c r="L4" s="318" t="s">
        <v>367</v>
      </c>
      <c r="M4" s="322" t="s">
        <v>365</v>
      </c>
    </row>
    <row r="5" spans="1:13" ht="22.5" customHeight="1" x14ac:dyDescent="0.15">
      <c r="A5" s="311"/>
      <c r="B5" s="317"/>
      <c r="C5" s="319"/>
      <c r="D5" s="172"/>
      <c r="E5" s="173" t="s">
        <v>368</v>
      </c>
      <c r="F5" s="319"/>
      <c r="G5" s="323"/>
      <c r="H5" s="317"/>
      <c r="I5" s="319"/>
      <c r="J5" s="323"/>
      <c r="K5" s="317"/>
      <c r="L5" s="319"/>
      <c r="M5" s="323"/>
    </row>
    <row r="6" spans="1:13" ht="15" customHeight="1" x14ac:dyDescent="0.15">
      <c r="A6" s="311"/>
      <c r="B6" s="174" t="s">
        <v>369</v>
      </c>
      <c r="C6" s="175" t="s">
        <v>369</v>
      </c>
      <c r="D6" s="175" t="s">
        <v>369</v>
      </c>
      <c r="E6" s="175" t="s">
        <v>369</v>
      </c>
      <c r="F6" s="175" t="s">
        <v>370</v>
      </c>
      <c r="G6" s="176" t="s">
        <v>370</v>
      </c>
      <c r="H6" s="177" t="s">
        <v>371</v>
      </c>
      <c r="I6" s="178" t="s">
        <v>371</v>
      </c>
      <c r="J6" s="179" t="s">
        <v>370</v>
      </c>
      <c r="K6" s="180" t="s">
        <v>372</v>
      </c>
      <c r="L6" s="178" t="s">
        <v>372</v>
      </c>
      <c r="M6" s="179" t="s">
        <v>370</v>
      </c>
    </row>
    <row r="7" spans="1:13" ht="15" customHeight="1" x14ac:dyDescent="0.15">
      <c r="A7" s="312"/>
      <c r="B7" s="181"/>
      <c r="C7" s="182" t="s">
        <v>373</v>
      </c>
      <c r="D7" s="182" t="s">
        <v>374</v>
      </c>
      <c r="E7" s="182" t="s">
        <v>375</v>
      </c>
      <c r="F7" s="182" t="s">
        <v>376</v>
      </c>
      <c r="G7" s="183" t="s">
        <v>377</v>
      </c>
      <c r="H7" s="184" t="s">
        <v>378</v>
      </c>
      <c r="I7" s="182" t="s">
        <v>379</v>
      </c>
      <c r="J7" s="185" t="s">
        <v>380</v>
      </c>
      <c r="K7" s="181" t="s">
        <v>378</v>
      </c>
      <c r="L7" s="182" t="s">
        <v>379</v>
      </c>
      <c r="M7" s="185" t="s">
        <v>380</v>
      </c>
    </row>
    <row r="8" spans="1:13" ht="24.95" customHeight="1" x14ac:dyDescent="0.15">
      <c r="A8" s="186" t="s">
        <v>381</v>
      </c>
      <c r="B8" s="187">
        <v>1396485</v>
      </c>
      <c r="C8" s="188">
        <v>247619</v>
      </c>
      <c r="D8" s="188">
        <v>170701</v>
      </c>
      <c r="E8" s="188">
        <v>131187</v>
      </c>
      <c r="F8" s="189">
        <v>68.900000000000006</v>
      </c>
      <c r="G8" s="190">
        <v>53</v>
      </c>
      <c r="H8" s="191">
        <v>115424</v>
      </c>
      <c r="I8" s="188">
        <v>40820</v>
      </c>
      <c r="J8" s="192">
        <v>35.4</v>
      </c>
      <c r="K8" s="187">
        <v>63413</v>
      </c>
      <c r="L8" s="188">
        <v>22778</v>
      </c>
      <c r="M8" s="192">
        <v>35.9</v>
      </c>
    </row>
    <row r="9" spans="1:13" ht="24.95" customHeight="1" x14ac:dyDescent="0.15">
      <c r="A9" s="193" t="s">
        <v>27</v>
      </c>
      <c r="B9" s="194">
        <v>340177</v>
      </c>
      <c r="C9" s="195">
        <v>69834</v>
      </c>
      <c r="D9" s="195">
        <v>33940</v>
      </c>
      <c r="E9" s="195">
        <v>32352</v>
      </c>
      <c r="F9" s="196">
        <v>48.6</v>
      </c>
      <c r="G9" s="197">
        <v>46.3</v>
      </c>
      <c r="H9" s="198">
        <v>8554</v>
      </c>
      <c r="I9" s="195">
        <v>5000</v>
      </c>
      <c r="J9" s="199">
        <v>58.5</v>
      </c>
      <c r="K9" s="194">
        <v>13481</v>
      </c>
      <c r="L9" s="195">
        <v>6099</v>
      </c>
      <c r="M9" s="199">
        <v>45.2</v>
      </c>
    </row>
    <row r="10" spans="1:13" ht="24.95" customHeight="1" x14ac:dyDescent="0.15">
      <c r="A10" s="193" t="s">
        <v>382</v>
      </c>
      <c r="B10" s="194">
        <v>279700</v>
      </c>
      <c r="C10" s="195">
        <v>64374</v>
      </c>
      <c r="D10" s="195">
        <v>20266</v>
      </c>
      <c r="E10" s="195">
        <v>13814</v>
      </c>
      <c r="F10" s="196">
        <v>31.5</v>
      </c>
      <c r="G10" s="197">
        <v>21.5</v>
      </c>
      <c r="H10" s="198">
        <v>211</v>
      </c>
      <c r="I10" s="195">
        <v>211</v>
      </c>
      <c r="J10" s="199">
        <v>100</v>
      </c>
      <c r="K10" s="194">
        <v>9203</v>
      </c>
      <c r="L10" s="195">
        <v>515</v>
      </c>
      <c r="M10" s="199">
        <v>5.6</v>
      </c>
    </row>
    <row r="11" spans="1:13" ht="24.95" customHeight="1" x14ac:dyDescent="0.15">
      <c r="A11" s="193" t="s">
        <v>383</v>
      </c>
      <c r="B11" s="194">
        <v>240164</v>
      </c>
      <c r="C11" s="195">
        <v>26399</v>
      </c>
      <c r="D11" s="195">
        <v>11307</v>
      </c>
      <c r="E11" s="195">
        <v>5878</v>
      </c>
      <c r="F11" s="196">
        <v>42.8</v>
      </c>
      <c r="G11" s="197">
        <v>22.3</v>
      </c>
      <c r="H11" s="198">
        <v>1718</v>
      </c>
      <c r="I11" s="195">
        <v>88</v>
      </c>
      <c r="J11" s="199">
        <v>5.0999999999999996</v>
      </c>
      <c r="K11" s="194">
        <v>10096</v>
      </c>
      <c r="L11" s="195">
        <v>120</v>
      </c>
      <c r="M11" s="199">
        <v>1.2</v>
      </c>
    </row>
    <row r="12" spans="1:13" ht="24.95" customHeight="1" x14ac:dyDescent="0.15">
      <c r="A12" s="193" t="s">
        <v>384</v>
      </c>
      <c r="B12" s="194">
        <v>487952</v>
      </c>
      <c r="C12" s="195">
        <v>74032</v>
      </c>
      <c r="D12" s="195">
        <v>32785</v>
      </c>
      <c r="E12" s="195">
        <v>18194</v>
      </c>
      <c r="F12" s="196">
        <v>44.3</v>
      </c>
      <c r="G12" s="197">
        <v>24.6</v>
      </c>
      <c r="H12" s="198">
        <v>5770</v>
      </c>
      <c r="I12" s="195">
        <v>5770</v>
      </c>
      <c r="J12" s="199">
        <v>100</v>
      </c>
      <c r="K12" s="194">
        <v>22920</v>
      </c>
      <c r="L12" s="195">
        <v>22336</v>
      </c>
      <c r="M12" s="199">
        <v>97.5</v>
      </c>
    </row>
    <row r="13" spans="1:13" ht="24.95" customHeight="1" x14ac:dyDescent="0.15">
      <c r="A13" s="193" t="s">
        <v>385</v>
      </c>
      <c r="B13" s="194">
        <v>351517</v>
      </c>
      <c r="C13" s="195">
        <v>29006</v>
      </c>
      <c r="D13" s="195">
        <v>29006</v>
      </c>
      <c r="E13" s="195">
        <v>18426</v>
      </c>
      <c r="F13" s="196">
        <v>100</v>
      </c>
      <c r="G13" s="197">
        <v>63.5</v>
      </c>
      <c r="H13" s="198">
        <v>13223</v>
      </c>
      <c r="I13" s="195">
        <v>13223</v>
      </c>
      <c r="J13" s="199">
        <v>100</v>
      </c>
      <c r="K13" s="194">
        <v>13190</v>
      </c>
      <c r="L13" s="195">
        <v>13190</v>
      </c>
      <c r="M13" s="199">
        <v>100</v>
      </c>
    </row>
    <row r="14" spans="1:13" ht="24.95" customHeight="1" x14ac:dyDescent="0.15">
      <c r="A14" s="193" t="s">
        <v>386</v>
      </c>
      <c r="B14" s="194">
        <v>151229</v>
      </c>
      <c r="C14" s="195">
        <v>39551</v>
      </c>
      <c r="D14" s="195">
        <v>8832</v>
      </c>
      <c r="E14" s="195">
        <v>8832</v>
      </c>
      <c r="F14" s="196">
        <v>22.3</v>
      </c>
      <c r="G14" s="197">
        <v>22.3</v>
      </c>
      <c r="H14" s="198">
        <v>3000</v>
      </c>
      <c r="I14" s="195">
        <v>1500</v>
      </c>
      <c r="J14" s="199">
        <v>50</v>
      </c>
      <c r="K14" s="194">
        <v>7000</v>
      </c>
      <c r="L14" s="195">
        <v>7000</v>
      </c>
      <c r="M14" s="199">
        <v>100</v>
      </c>
    </row>
    <row r="15" spans="1:13" ht="24.95" customHeight="1" x14ac:dyDescent="0.15">
      <c r="A15" s="193" t="s">
        <v>387</v>
      </c>
      <c r="B15" s="194">
        <v>110388</v>
      </c>
      <c r="C15" s="195">
        <v>47807</v>
      </c>
      <c r="D15" s="195">
        <v>9720</v>
      </c>
      <c r="E15" s="195">
        <v>9720</v>
      </c>
      <c r="F15" s="196">
        <v>20.3</v>
      </c>
      <c r="G15" s="197">
        <v>20.3</v>
      </c>
      <c r="H15" s="198">
        <v>3273</v>
      </c>
      <c r="I15" s="195">
        <v>2691</v>
      </c>
      <c r="J15" s="199">
        <v>82.2</v>
      </c>
      <c r="K15" s="194">
        <v>2377</v>
      </c>
      <c r="L15" s="195">
        <v>252</v>
      </c>
      <c r="M15" s="199">
        <v>10.6</v>
      </c>
    </row>
    <row r="16" spans="1:13" ht="24.95" customHeight="1" x14ac:dyDescent="0.15">
      <c r="A16" s="193" t="s">
        <v>388</v>
      </c>
      <c r="B16" s="194">
        <v>113322</v>
      </c>
      <c r="C16" s="195">
        <v>41980</v>
      </c>
      <c r="D16" s="195">
        <v>10137</v>
      </c>
      <c r="E16" s="195">
        <v>7644</v>
      </c>
      <c r="F16" s="196">
        <v>24.1</v>
      </c>
      <c r="G16" s="197">
        <v>18.2</v>
      </c>
      <c r="H16" s="198">
        <v>2999</v>
      </c>
      <c r="I16" s="195">
        <v>0</v>
      </c>
      <c r="J16" s="199">
        <v>0</v>
      </c>
      <c r="K16" s="194">
        <v>3269</v>
      </c>
      <c r="L16" s="195">
        <v>400</v>
      </c>
      <c r="M16" s="199">
        <v>12.2</v>
      </c>
    </row>
    <row r="17" spans="1:13" ht="24.95" customHeight="1" x14ac:dyDescent="0.15">
      <c r="A17" s="193" t="s">
        <v>389</v>
      </c>
      <c r="B17" s="194">
        <v>93832</v>
      </c>
      <c r="C17" s="195">
        <v>32715</v>
      </c>
      <c r="D17" s="195">
        <v>7230</v>
      </c>
      <c r="E17" s="195">
        <v>7230</v>
      </c>
      <c r="F17" s="196">
        <v>22.1</v>
      </c>
      <c r="G17" s="197">
        <v>22.1</v>
      </c>
      <c r="H17" s="198">
        <v>1271</v>
      </c>
      <c r="I17" s="195">
        <v>1251</v>
      </c>
      <c r="J17" s="199">
        <v>98.4</v>
      </c>
      <c r="K17" s="194">
        <v>3538</v>
      </c>
      <c r="L17" s="195">
        <v>1268</v>
      </c>
      <c r="M17" s="199">
        <v>35.799999999999997</v>
      </c>
    </row>
    <row r="18" spans="1:13" ht="24.95" customHeight="1" x14ac:dyDescent="0.15">
      <c r="A18" s="200" t="s">
        <v>390</v>
      </c>
      <c r="B18" s="194">
        <v>175035</v>
      </c>
      <c r="C18" s="195">
        <v>44687</v>
      </c>
      <c r="D18" s="195">
        <v>13354</v>
      </c>
      <c r="E18" s="195">
        <v>13354</v>
      </c>
      <c r="F18" s="196">
        <v>29.9</v>
      </c>
      <c r="G18" s="197">
        <v>29.9</v>
      </c>
      <c r="H18" s="198">
        <v>8250</v>
      </c>
      <c r="I18" s="195">
        <v>0</v>
      </c>
      <c r="J18" s="199">
        <v>0</v>
      </c>
      <c r="K18" s="194">
        <v>9440</v>
      </c>
      <c r="L18" s="195">
        <v>0</v>
      </c>
      <c r="M18" s="199">
        <v>0</v>
      </c>
    </row>
    <row r="19" spans="1:13" ht="24.95" customHeight="1" x14ac:dyDescent="0.15">
      <c r="A19" s="200" t="s">
        <v>391</v>
      </c>
      <c r="B19" s="194">
        <v>202817</v>
      </c>
      <c r="C19" s="195">
        <v>19485</v>
      </c>
      <c r="D19" s="195">
        <v>8371</v>
      </c>
      <c r="E19" s="195">
        <v>8371</v>
      </c>
      <c r="F19" s="196">
        <v>43</v>
      </c>
      <c r="G19" s="197">
        <v>43</v>
      </c>
      <c r="H19" s="198">
        <v>12810</v>
      </c>
      <c r="I19" s="195">
        <v>0</v>
      </c>
      <c r="J19" s="199">
        <v>0</v>
      </c>
      <c r="K19" s="194">
        <v>5114</v>
      </c>
      <c r="L19" s="195">
        <v>4700</v>
      </c>
      <c r="M19" s="199">
        <v>91.9</v>
      </c>
    </row>
    <row r="20" spans="1:13" ht="24.95" customHeight="1" x14ac:dyDescent="0.15">
      <c r="A20" s="193" t="s">
        <v>392</v>
      </c>
      <c r="B20" s="194">
        <v>393675</v>
      </c>
      <c r="C20" s="195">
        <v>94231</v>
      </c>
      <c r="D20" s="195">
        <v>62378</v>
      </c>
      <c r="E20" s="195">
        <v>19352</v>
      </c>
      <c r="F20" s="196">
        <v>66.2</v>
      </c>
      <c r="G20" s="197">
        <v>20.5</v>
      </c>
      <c r="H20" s="198">
        <v>110</v>
      </c>
      <c r="I20" s="195">
        <v>0</v>
      </c>
      <c r="J20" s="199">
        <v>0</v>
      </c>
      <c r="K20" s="194">
        <v>10683</v>
      </c>
      <c r="L20" s="195">
        <v>9849</v>
      </c>
      <c r="M20" s="199">
        <v>92.2</v>
      </c>
    </row>
    <row r="21" spans="1:13" ht="24.95" customHeight="1" x14ac:dyDescent="0.15">
      <c r="A21" s="193" t="s">
        <v>393</v>
      </c>
      <c r="B21" s="194">
        <v>112686</v>
      </c>
      <c r="C21" s="195">
        <v>39541</v>
      </c>
      <c r="D21" s="195">
        <v>4578</v>
      </c>
      <c r="E21" s="195">
        <v>4443</v>
      </c>
      <c r="F21" s="196">
        <v>11.6</v>
      </c>
      <c r="G21" s="197">
        <v>11.2</v>
      </c>
      <c r="H21" s="198">
        <v>980</v>
      </c>
      <c r="I21" s="195">
        <v>0</v>
      </c>
      <c r="J21" s="199">
        <v>0</v>
      </c>
      <c r="K21" s="194">
        <v>1978</v>
      </c>
      <c r="L21" s="195">
        <v>0</v>
      </c>
      <c r="M21" s="199">
        <v>0</v>
      </c>
    </row>
    <row r="22" spans="1:13" ht="24.95" customHeight="1" x14ac:dyDescent="0.15">
      <c r="A22" s="193" t="s">
        <v>394</v>
      </c>
      <c r="B22" s="194">
        <v>100110</v>
      </c>
      <c r="C22" s="195">
        <v>8739</v>
      </c>
      <c r="D22" s="195">
        <v>1808</v>
      </c>
      <c r="E22" s="195">
        <v>1808</v>
      </c>
      <c r="F22" s="196">
        <v>20.7</v>
      </c>
      <c r="G22" s="197">
        <v>20.7</v>
      </c>
      <c r="H22" s="198">
        <v>6170</v>
      </c>
      <c r="I22" s="195">
        <v>0</v>
      </c>
      <c r="J22" s="199">
        <v>0</v>
      </c>
      <c r="K22" s="194">
        <v>4665</v>
      </c>
      <c r="L22" s="195">
        <v>0</v>
      </c>
      <c r="M22" s="199">
        <v>0</v>
      </c>
    </row>
    <row r="23" spans="1:13" ht="24.95" customHeight="1" x14ac:dyDescent="0.15">
      <c r="A23" s="193" t="s">
        <v>395</v>
      </c>
      <c r="B23" s="194">
        <v>70941</v>
      </c>
      <c r="C23" s="195">
        <v>26927</v>
      </c>
      <c r="D23" s="195">
        <v>10624</v>
      </c>
      <c r="E23" s="195">
        <v>3932</v>
      </c>
      <c r="F23" s="196">
        <v>39.5</v>
      </c>
      <c r="G23" s="197">
        <v>14.6</v>
      </c>
      <c r="H23" s="198">
        <v>2460</v>
      </c>
      <c r="I23" s="195">
        <v>0</v>
      </c>
      <c r="J23" s="199">
        <v>0</v>
      </c>
      <c r="K23" s="194">
        <v>2703</v>
      </c>
      <c r="L23" s="195">
        <v>0</v>
      </c>
      <c r="M23" s="199">
        <v>0</v>
      </c>
    </row>
    <row r="24" spans="1:13" ht="24.95" customHeight="1" x14ac:dyDescent="0.15">
      <c r="A24" s="193" t="s">
        <v>75</v>
      </c>
      <c r="B24" s="194">
        <v>144787</v>
      </c>
      <c r="C24" s="195">
        <v>41564</v>
      </c>
      <c r="D24" s="195">
        <v>22746</v>
      </c>
      <c r="E24" s="195">
        <v>2792</v>
      </c>
      <c r="F24" s="196">
        <v>54.7</v>
      </c>
      <c r="G24" s="197">
        <v>6.7</v>
      </c>
      <c r="H24" s="198">
        <v>2310</v>
      </c>
      <c r="I24" s="195">
        <v>360</v>
      </c>
      <c r="J24" s="199">
        <v>15.6</v>
      </c>
      <c r="K24" s="194">
        <v>2790</v>
      </c>
      <c r="L24" s="195">
        <v>518</v>
      </c>
      <c r="M24" s="199">
        <v>18.600000000000001</v>
      </c>
    </row>
    <row r="25" spans="1:13" ht="24.95" customHeight="1" x14ac:dyDescent="0.15">
      <c r="A25" s="193" t="s">
        <v>396</v>
      </c>
      <c r="B25" s="194">
        <v>518578</v>
      </c>
      <c r="C25" s="195">
        <v>71272</v>
      </c>
      <c r="D25" s="195">
        <v>16957</v>
      </c>
      <c r="E25" s="195">
        <v>16957</v>
      </c>
      <c r="F25" s="196">
        <v>23.8</v>
      </c>
      <c r="G25" s="197">
        <v>23.8</v>
      </c>
      <c r="H25" s="198">
        <v>8640</v>
      </c>
      <c r="I25" s="195">
        <v>440</v>
      </c>
      <c r="J25" s="199">
        <v>5.0999999999999996</v>
      </c>
      <c r="K25" s="194">
        <v>26310</v>
      </c>
      <c r="L25" s="195">
        <v>19930</v>
      </c>
      <c r="M25" s="199">
        <v>75.8</v>
      </c>
    </row>
    <row r="26" spans="1:13" ht="24.95" customHeight="1" x14ac:dyDescent="0.15">
      <c r="A26" s="193" t="s">
        <v>397</v>
      </c>
      <c r="B26" s="194">
        <v>280051</v>
      </c>
      <c r="C26" s="195">
        <v>71010</v>
      </c>
      <c r="D26" s="195">
        <v>23703</v>
      </c>
      <c r="E26" s="195">
        <v>13981</v>
      </c>
      <c r="F26" s="196">
        <v>33.4</v>
      </c>
      <c r="G26" s="197">
        <v>19.7</v>
      </c>
      <c r="H26" s="198">
        <v>10900</v>
      </c>
      <c r="I26" s="195">
        <v>0</v>
      </c>
      <c r="J26" s="199">
        <v>0</v>
      </c>
      <c r="K26" s="194">
        <v>8459</v>
      </c>
      <c r="L26" s="195">
        <v>0</v>
      </c>
      <c r="M26" s="199">
        <v>0</v>
      </c>
    </row>
    <row r="27" spans="1:13" ht="24.95" customHeight="1" x14ac:dyDescent="0.15">
      <c r="A27" s="193" t="s">
        <v>398</v>
      </c>
      <c r="B27" s="194">
        <v>266822</v>
      </c>
      <c r="C27" s="195">
        <v>10521</v>
      </c>
      <c r="D27" s="195">
        <v>2720</v>
      </c>
      <c r="E27" s="195">
        <v>1566</v>
      </c>
      <c r="F27" s="196">
        <v>25.9</v>
      </c>
      <c r="G27" s="197">
        <v>14.9</v>
      </c>
      <c r="H27" s="198">
        <v>100</v>
      </c>
      <c r="I27" s="195">
        <v>0</v>
      </c>
      <c r="J27" s="199">
        <v>0</v>
      </c>
      <c r="K27" s="194">
        <v>9652</v>
      </c>
      <c r="L27" s="195">
        <v>7000</v>
      </c>
      <c r="M27" s="199">
        <v>72.5</v>
      </c>
    </row>
    <row r="28" spans="1:13" ht="24.95" customHeight="1" x14ac:dyDescent="0.15">
      <c r="A28" s="193" t="s">
        <v>399</v>
      </c>
      <c r="B28" s="194">
        <v>231671</v>
      </c>
      <c r="C28" s="195">
        <v>10029</v>
      </c>
      <c r="D28" s="195">
        <v>2167</v>
      </c>
      <c r="E28" s="195">
        <v>2167</v>
      </c>
      <c r="F28" s="196">
        <v>21.6</v>
      </c>
      <c r="G28" s="197">
        <v>21.6</v>
      </c>
      <c r="H28" s="198">
        <v>2896</v>
      </c>
      <c r="I28" s="195">
        <v>2177</v>
      </c>
      <c r="J28" s="199">
        <v>75.2</v>
      </c>
      <c r="K28" s="194">
        <v>6840</v>
      </c>
      <c r="L28" s="195">
        <v>0</v>
      </c>
      <c r="M28" s="199">
        <v>0</v>
      </c>
    </row>
    <row r="29" spans="1:13" ht="24.95" customHeight="1" x14ac:dyDescent="0.15">
      <c r="A29" s="193" t="s">
        <v>400</v>
      </c>
      <c r="B29" s="194">
        <v>210584</v>
      </c>
      <c r="C29" s="195">
        <v>65744</v>
      </c>
      <c r="D29" s="195">
        <v>16453</v>
      </c>
      <c r="E29" s="195">
        <v>9472</v>
      </c>
      <c r="F29" s="196">
        <v>25</v>
      </c>
      <c r="G29" s="197">
        <v>14.4</v>
      </c>
      <c r="H29" s="198">
        <v>0</v>
      </c>
      <c r="I29" s="195">
        <v>0</v>
      </c>
      <c r="J29" s="179" t="s">
        <v>437</v>
      </c>
      <c r="K29" s="194">
        <v>4744</v>
      </c>
      <c r="L29" s="195">
        <v>0</v>
      </c>
      <c r="M29" s="199">
        <v>0</v>
      </c>
    </row>
    <row r="30" spans="1:13" ht="24.95" customHeight="1" x14ac:dyDescent="0.15">
      <c r="A30" s="193" t="s">
        <v>401</v>
      </c>
      <c r="B30" s="194">
        <v>60678</v>
      </c>
      <c r="C30" s="195">
        <v>15052</v>
      </c>
      <c r="D30" s="195">
        <v>2640</v>
      </c>
      <c r="E30" s="195">
        <v>2487</v>
      </c>
      <c r="F30" s="196">
        <v>17.5</v>
      </c>
      <c r="G30" s="197">
        <v>16.5</v>
      </c>
      <c r="H30" s="198">
        <v>2800</v>
      </c>
      <c r="I30" s="195">
        <v>2500</v>
      </c>
      <c r="J30" s="199">
        <v>89.3</v>
      </c>
      <c r="K30" s="194">
        <v>1500</v>
      </c>
      <c r="L30" s="195">
        <v>1400</v>
      </c>
      <c r="M30" s="199">
        <v>93.3</v>
      </c>
    </row>
    <row r="31" spans="1:13" ht="24.95" customHeight="1" x14ac:dyDescent="0.15">
      <c r="A31" s="193" t="s">
        <v>402</v>
      </c>
      <c r="B31" s="194">
        <v>213279</v>
      </c>
      <c r="C31" s="195">
        <v>57233</v>
      </c>
      <c r="D31" s="195">
        <v>11559</v>
      </c>
      <c r="E31" s="195">
        <v>7821</v>
      </c>
      <c r="F31" s="196">
        <v>20.2</v>
      </c>
      <c r="G31" s="197">
        <v>13.7</v>
      </c>
      <c r="H31" s="198">
        <v>10677</v>
      </c>
      <c r="I31" s="195">
        <v>0</v>
      </c>
      <c r="J31" s="199">
        <v>0</v>
      </c>
      <c r="K31" s="194">
        <v>5038</v>
      </c>
      <c r="L31" s="195">
        <v>0</v>
      </c>
      <c r="M31" s="199">
        <v>0</v>
      </c>
    </row>
    <row r="32" spans="1:13" ht="24.95" customHeight="1" x14ac:dyDescent="0.15">
      <c r="A32" s="193" t="s">
        <v>403</v>
      </c>
      <c r="B32" s="194">
        <v>128821</v>
      </c>
      <c r="C32" s="195">
        <v>27643</v>
      </c>
      <c r="D32" s="195">
        <v>16238</v>
      </c>
      <c r="E32" s="195">
        <v>7421</v>
      </c>
      <c r="F32" s="196">
        <v>58.7</v>
      </c>
      <c r="G32" s="197">
        <v>26.8</v>
      </c>
      <c r="H32" s="198">
        <v>6698</v>
      </c>
      <c r="I32" s="195">
        <v>3600</v>
      </c>
      <c r="J32" s="199">
        <v>53.7</v>
      </c>
      <c r="K32" s="194">
        <v>2732</v>
      </c>
      <c r="L32" s="195">
        <v>0</v>
      </c>
      <c r="M32" s="199">
        <v>0</v>
      </c>
    </row>
    <row r="33" spans="1:13" ht="24.95" customHeight="1" x14ac:dyDescent="0.15">
      <c r="A33" s="193" t="s">
        <v>404</v>
      </c>
      <c r="B33" s="194">
        <v>1384704</v>
      </c>
      <c r="C33" s="195">
        <v>250398</v>
      </c>
      <c r="D33" s="195">
        <v>82608</v>
      </c>
      <c r="E33" s="195">
        <v>82608</v>
      </c>
      <c r="F33" s="196">
        <v>33</v>
      </c>
      <c r="G33" s="197">
        <v>33</v>
      </c>
      <c r="H33" s="198">
        <v>8414</v>
      </c>
      <c r="I33" s="195">
        <v>3502</v>
      </c>
      <c r="J33" s="199">
        <v>41.6</v>
      </c>
      <c r="K33" s="194">
        <v>51787</v>
      </c>
      <c r="L33" s="195">
        <v>41590</v>
      </c>
      <c r="M33" s="199">
        <v>80.3</v>
      </c>
    </row>
    <row r="34" spans="1:13" ht="24.95" customHeight="1" x14ac:dyDescent="0.15">
      <c r="A34" s="193" t="s">
        <v>405</v>
      </c>
      <c r="B34" s="194">
        <v>989864</v>
      </c>
      <c r="C34" s="195">
        <v>65630</v>
      </c>
      <c r="D34" s="195">
        <v>38180</v>
      </c>
      <c r="E34" s="195">
        <v>38180</v>
      </c>
      <c r="F34" s="196">
        <v>58.2</v>
      </c>
      <c r="G34" s="197">
        <v>58.2</v>
      </c>
      <c r="H34" s="198">
        <v>46677</v>
      </c>
      <c r="I34" s="195">
        <v>0</v>
      </c>
      <c r="J34" s="199">
        <v>0</v>
      </c>
      <c r="K34" s="194">
        <v>43956</v>
      </c>
      <c r="L34" s="195">
        <v>15410</v>
      </c>
      <c r="M34" s="199">
        <v>35.1</v>
      </c>
    </row>
    <row r="35" spans="1:13" ht="24.95" customHeight="1" x14ac:dyDescent="0.15">
      <c r="A35" s="193" t="s">
        <v>406</v>
      </c>
      <c r="B35" s="194">
        <v>235141</v>
      </c>
      <c r="C35" s="195">
        <v>23080</v>
      </c>
      <c r="D35" s="195">
        <v>11710</v>
      </c>
      <c r="E35" s="195">
        <v>11710</v>
      </c>
      <c r="F35" s="196">
        <v>50.7</v>
      </c>
      <c r="G35" s="197">
        <v>50.7</v>
      </c>
      <c r="H35" s="198">
        <v>1440</v>
      </c>
      <c r="I35" s="195">
        <v>64</v>
      </c>
      <c r="J35" s="199">
        <v>4.4000000000000004</v>
      </c>
      <c r="K35" s="194">
        <v>8567</v>
      </c>
      <c r="L35" s="195">
        <v>6622</v>
      </c>
      <c r="M35" s="199">
        <v>77.3</v>
      </c>
    </row>
    <row r="36" spans="1:13" ht="24.95" customHeight="1" x14ac:dyDescent="0.15">
      <c r="A36" s="201" t="s">
        <v>407</v>
      </c>
      <c r="B36" s="202">
        <v>215499</v>
      </c>
      <c r="C36" s="203">
        <v>25731</v>
      </c>
      <c r="D36" s="203">
        <v>20269</v>
      </c>
      <c r="E36" s="203">
        <v>20230</v>
      </c>
      <c r="F36" s="204">
        <v>78.8</v>
      </c>
      <c r="G36" s="205">
        <v>78.599999999999994</v>
      </c>
      <c r="H36" s="206">
        <v>7395</v>
      </c>
      <c r="I36" s="203">
        <v>0</v>
      </c>
      <c r="J36" s="207">
        <v>0</v>
      </c>
      <c r="K36" s="202">
        <v>5911</v>
      </c>
      <c r="L36" s="203">
        <v>1630</v>
      </c>
      <c r="M36" s="207">
        <v>27.6</v>
      </c>
    </row>
    <row r="37" spans="1:13" ht="24.95" customHeight="1" x14ac:dyDescent="0.15">
      <c r="A37" s="208" t="s">
        <v>408</v>
      </c>
      <c r="B37" s="187">
        <v>113271</v>
      </c>
      <c r="C37" s="188">
        <v>113271</v>
      </c>
      <c r="D37" s="188">
        <v>81208</v>
      </c>
      <c r="E37" s="188">
        <v>58440</v>
      </c>
      <c r="F37" s="189">
        <v>71.7</v>
      </c>
      <c r="G37" s="190">
        <v>51.6</v>
      </c>
      <c r="H37" s="191">
        <v>122500</v>
      </c>
      <c r="I37" s="188">
        <v>0</v>
      </c>
      <c r="J37" s="192">
        <v>0</v>
      </c>
      <c r="K37" s="209">
        <v>0</v>
      </c>
      <c r="L37" s="210">
        <v>0</v>
      </c>
      <c r="M37" s="211" t="s">
        <v>437</v>
      </c>
    </row>
    <row r="38" spans="1:13" ht="24.95" customHeight="1" x14ac:dyDescent="0.15">
      <c r="A38" s="200" t="s">
        <v>409</v>
      </c>
      <c r="B38" s="194">
        <v>15477</v>
      </c>
      <c r="C38" s="195">
        <v>15477</v>
      </c>
      <c r="D38" s="195">
        <v>13717</v>
      </c>
      <c r="E38" s="195">
        <v>447</v>
      </c>
      <c r="F38" s="196">
        <v>88.6</v>
      </c>
      <c r="G38" s="197">
        <v>2.9</v>
      </c>
      <c r="H38" s="198">
        <v>21000</v>
      </c>
      <c r="I38" s="195">
        <v>0</v>
      </c>
      <c r="J38" s="199">
        <v>0</v>
      </c>
      <c r="K38" s="212">
        <v>0</v>
      </c>
      <c r="L38" s="213">
        <v>0</v>
      </c>
      <c r="M38" s="179" t="s">
        <v>437</v>
      </c>
    </row>
    <row r="39" spans="1:13" ht="24.95" customHeight="1" x14ac:dyDescent="0.15">
      <c r="A39" s="200" t="s">
        <v>410</v>
      </c>
      <c r="B39" s="194">
        <v>62852</v>
      </c>
      <c r="C39" s="195">
        <v>62852</v>
      </c>
      <c r="D39" s="195">
        <v>29333</v>
      </c>
      <c r="E39" s="195">
        <v>24744</v>
      </c>
      <c r="F39" s="196">
        <v>46.7</v>
      </c>
      <c r="G39" s="197">
        <v>39.4</v>
      </c>
      <c r="H39" s="198">
        <v>60600</v>
      </c>
      <c r="I39" s="195">
        <v>60600</v>
      </c>
      <c r="J39" s="199">
        <v>100</v>
      </c>
      <c r="K39" s="212">
        <v>0</v>
      </c>
      <c r="L39" s="213">
        <v>0</v>
      </c>
      <c r="M39" s="179" t="s">
        <v>437</v>
      </c>
    </row>
    <row r="40" spans="1:13" ht="24.95" customHeight="1" x14ac:dyDescent="0.15">
      <c r="A40" s="214" t="s">
        <v>411</v>
      </c>
      <c r="B40" s="202">
        <v>66116</v>
      </c>
      <c r="C40" s="203">
        <v>66116</v>
      </c>
      <c r="D40" s="203">
        <v>61506</v>
      </c>
      <c r="E40" s="203">
        <v>45638</v>
      </c>
      <c r="F40" s="204">
        <v>93</v>
      </c>
      <c r="G40" s="205">
        <v>69</v>
      </c>
      <c r="H40" s="206">
        <v>141110</v>
      </c>
      <c r="I40" s="203">
        <v>0</v>
      </c>
      <c r="J40" s="207">
        <v>0</v>
      </c>
      <c r="K40" s="215">
        <v>0</v>
      </c>
      <c r="L40" s="216">
        <v>0</v>
      </c>
      <c r="M40" s="185" t="s">
        <v>437</v>
      </c>
    </row>
    <row r="41" spans="1:13" ht="24.95" customHeight="1" x14ac:dyDescent="0.15">
      <c r="A41" s="217" t="s">
        <v>412</v>
      </c>
      <c r="B41" s="218">
        <v>9758225</v>
      </c>
      <c r="C41" s="219">
        <v>1899550</v>
      </c>
      <c r="D41" s="219">
        <v>888751</v>
      </c>
      <c r="E41" s="219">
        <v>651198</v>
      </c>
      <c r="F41" s="220">
        <v>46.8</v>
      </c>
      <c r="G41" s="221">
        <v>34.299999999999997</v>
      </c>
      <c r="H41" s="222">
        <v>640380</v>
      </c>
      <c r="I41" s="219">
        <v>143797</v>
      </c>
      <c r="J41" s="223">
        <v>22.5</v>
      </c>
      <c r="K41" s="218">
        <v>361356</v>
      </c>
      <c r="L41" s="219">
        <v>182607</v>
      </c>
      <c r="M41" s="223">
        <v>50.5</v>
      </c>
    </row>
  </sheetData>
  <mergeCells count="15">
    <mergeCell ref="A3:A7"/>
    <mergeCell ref="B3:G3"/>
    <mergeCell ref="H3:J3"/>
    <mergeCell ref="K3:M3"/>
    <mergeCell ref="B4:B5"/>
    <mergeCell ref="C4:C5"/>
    <mergeCell ref="D4:E4"/>
    <mergeCell ref="F4:F5"/>
    <mergeCell ref="G4:G5"/>
    <mergeCell ref="H4:H5"/>
    <mergeCell ref="I4:I5"/>
    <mergeCell ref="J4:J5"/>
    <mergeCell ref="K4:K5"/>
    <mergeCell ref="L4:L5"/>
    <mergeCell ref="M4:M5"/>
  </mergeCells>
  <phoneticPr fontId="22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1計画</vt:lpstr>
      <vt:lpstr>2給水</vt:lpstr>
      <vt:lpstr>3財務</vt:lpstr>
      <vt:lpstr>4料金</vt:lpstr>
      <vt:lpstr>5施設</vt:lpstr>
      <vt:lpstr>6耐震化</vt:lpstr>
      <vt:lpstr>'3財務'!Print_Area</vt:lpstr>
      <vt:lpstr>'5施設'!Print_Titles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三浦理沙</cp:lastModifiedBy>
  <cp:lastPrinted>2024-10-04T06:41:10Z</cp:lastPrinted>
  <dcterms:created xsi:type="dcterms:W3CDTF">2012-03-30T02:05:58Z</dcterms:created>
  <dcterms:modified xsi:type="dcterms:W3CDTF">2025-05-07T02:32:21Z</dcterms:modified>
</cp:coreProperties>
</file>