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yonezawa-file\米沢市ファイルサーバ\08水道部\081業務課\経営企画係\01 庶務\12 調査物\04 山形県\01 山形県市町村課\経営比較分析表（こっちに移動しました）\R2\R030125〆 公営企業に係る「経営比較分析表」元年度決算\【下水道経営比較分析表】2019_062022_46_1718\"/>
    </mc:Choice>
  </mc:AlternateContent>
  <xr:revisionPtr revIDLastSave="0" documentId="13_ncr:1_{C3FA74BA-A25D-4FCB-AABB-1AD188957E3F}" xr6:coauthVersionLast="43" xr6:coauthVersionMax="43" xr10:uidLastSave="{00000000-0000-0000-0000-000000000000}"/>
  <workbookProtection workbookAlgorithmName="SHA-512" workbookHashValue="EX442YjBfZfqD/CmU3ER5lBI/3kXoHRLnzKjv9ehaMAqjTLPmq7H4lPMMGeRXLHxGPH55ZGJljvaYYmmhY/K9g==" workbookSaltValue="KPYtUcZDyX6yusCLOsNu0A=="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<sst xmlns="http://schemas.openxmlformats.org/spreadsheetml/2006/main" count="319" uniqueCount="116">
  <si>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</si>
  <si>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</si>
  <si>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</si>
  <si>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</si>
  <si>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</si>
  <si>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</si>
  <si>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</si>
  <si>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</si>
  <si>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</si>
  <si>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</si>
  <si>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</si>
  <si>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</si>
  <si>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</si>
  <si>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</si>
  <si>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</si>
  <si>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</si>
  <si>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</si>
  <si>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</si>
  <si>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</si>
  <si>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</si>
  <si>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</si>
  <si>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</si>
  <si>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</si>
  <si>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</si>
  <si>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</si>
  <si>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</si>
  <si>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</si>
  <si>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</si>
  <si>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</si>
  <si>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</si>
  <si>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</si>
  <si>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</si>
  <si>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</si>
  <si>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</si>
  <si>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</si>
  <si>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</si>
  <si>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</si>
  <si>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</si>
  <si>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</si>
  <si>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</si>
  <si>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</si>
  <si>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</si>
  <si>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</si>
  <si>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</si>
  <si>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</si>
  <si>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</si>
  <si>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</si>
  <si>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</si>
  <si>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</si>
  <si>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</si>
  <si>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</si>
  <si>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</si>
  <si>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</si>
  <si>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</si>
  <si>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</si>
  <si>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</si>
  <si>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</si>
  <si>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</si>
  <si>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</si>
  <si>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</si>
  <si>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</si>
  <si>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</si>
  <si>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</si>
  <si>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</si>
  <si>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</si>
  <si>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</si>
  <si>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</si>
  <si>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</si>
  <si>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</si>
  <si>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</si>
  <si>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</si>
  <si>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</si>
  <si>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</si>
  <si>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</si>
  <si>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</si>
  <si>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</si>
  <si>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</si>
  <si>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</si>
  <si>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</si>
  <si>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</si>
  <si>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</si>
  <si>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</si>
  <si>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</si>
  <si>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</si>
  <si>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</si>
  <si>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</si>
  <si>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</si>
  <si>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</si>
  <si>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</si>
  <si>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</si>
  <si>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</si>
  <si>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</si>
  <si>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</si>
  <si>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</si>
  <si>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</si>
  <si>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</si>
  <si>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米沢市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</si>
  <si>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</si>
  <si>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</si>
  <si>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</si>
  <si>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</si>
  <si>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</si>
  <si>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</si>
  <si>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</si>
  <si>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</si>
  <si>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</si>
  <si>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</si>
  <si>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</si>
  <si>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</si>
  <si>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</si>
  <si>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</si>
  <si>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</si>
  <si>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</si>
  <si>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「①有形固定資産減価償却率」は、地方公営企業法適用前の減価償却累計額を控除した額を年度開始時点の資産として計上しているため、減価償却累計額が小さく、平均値を大きく下回った。
「②管渠老朽化率」「③管渠改善率」は、当該年度時点で法定耐用年数を超えている管渠が無い。今後、管渠の更新費用の財源確保を含め、ストックマネジメントを作成し適切な管理が必要である。</t>
    <rPh sb="2" eb="4">
      <t>ユウケイ</t>
    </rPh>
    <rPh sb="4" eb="6">
      <t>コテイ</t>
    </rPh>
    <rPh sb="6" eb="8">
      <t>シサン</t>
    </rPh>
    <rPh sb="8" eb="10">
      <t>ゲンカ</t>
    </rPh>
    <rPh sb="10" eb="12">
      <t>ショウキャク</t>
    </rPh>
    <rPh sb="12" eb="13">
      <t>リツ</t>
    </rPh>
    <rPh sb="16" eb="18">
      <t>チホウ</t>
    </rPh>
    <rPh sb="18" eb="20">
      <t>コウエイ</t>
    </rPh>
    <rPh sb="20" eb="22">
      <t>キギョウ</t>
    </rPh>
    <rPh sb="22" eb="23">
      <t>ホウ</t>
    </rPh>
    <rPh sb="23" eb="25">
      <t>テキヨウ</t>
    </rPh>
    <rPh sb="25" eb="26">
      <t>マエ</t>
    </rPh>
    <rPh sb="27" eb="29">
      <t>ゲンカ</t>
    </rPh>
    <rPh sb="29" eb="31">
      <t>ショウキャク</t>
    </rPh>
    <rPh sb="31" eb="33">
      <t>ルイケイ</t>
    </rPh>
    <rPh sb="33" eb="34">
      <t>ガク</t>
    </rPh>
    <rPh sb="35" eb="37">
      <t>コウジョ</t>
    </rPh>
    <rPh sb="39" eb="40">
      <t>ガク</t>
    </rPh>
    <rPh sb="41" eb="43">
      <t>ネンド</t>
    </rPh>
    <rPh sb="43" eb="45">
      <t>カイシ</t>
    </rPh>
    <rPh sb="45" eb="47">
      <t>ジテン</t>
    </rPh>
    <rPh sb="48" eb="50">
      <t>シサン</t>
    </rPh>
    <rPh sb="53" eb="55">
      <t>ケイジョウ</t>
    </rPh>
    <rPh sb="62" eb="64">
      <t>ゲンカ</t>
    </rPh>
    <rPh sb="64" eb="66">
      <t>ショウキャク</t>
    </rPh>
    <rPh sb="66" eb="68">
      <t>ルイケイ</t>
    </rPh>
    <rPh sb="68" eb="69">
      <t>ガク</t>
    </rPh>
    <rPh sb="70" eb="71">
      <t>チイ</t>
    </rPh>
    <rPh sb="74" eb="77">
      <t>ヘイキンチ</t>
    </rPh>
    <rPh sb="78" eb="79">
      <t>オオ</t>
    </rPh>
    <rPh sb="81" eb="83">
      <t>シタマワ</t>
    </rPh>
    <rPh sb="89" eb="91">
      <t>カンキョ</t>
    </rPh>
    <rPh sb="91" eb="94">
      <t>ロウキュウカ</t>
    </rPh>
    <rPh sb="94" eb="95">
      <t>リツ</t>
    </rPh>
    <rPh sb="98" eb="100">
      <t>カンキョ</t>
    </rPh>
    <rPh sb="100" eb="102">
      <t>カイゼン</t>
    </rPh>
    <rPh sb="102" eb="103">
      <t>リツ</t>
    </rPh>
    <rPh sb="106" eb="108">
      <t>トウガイ</t>
    </rPh>
    <rPh sb="108" eb="110">
      <t>ネンド</t>
    </rPh>
    <rPh sb="110" eb="112">
      <t>ジテン</t>
    </rPh>
    <rPh sb="113" eb="115">
      <t>ホウテイ</t>
    </rPh>
    <rPh sb="115" eb="117">
      <t>タイヨウ</t>
    </rPh>
    <rPh sb="117" eb="119">
      <t>ネンスウ</t>
    </rPh>
    <rPh sb="120" eb="121">
      <t>コ</t>
    </rPh>
    <rPh sb="125" eb="127">
      <t>カンキョ</t>
    </rPh>
    <rPh sb="128" eb="129">
      <t>ナ</t>
    </rPh>
    <rPh sb="131" eb="133">
      <t>コンゴ</t>
    </rPh>
    <rPh sb="134" eb="136">
      <t>カンキョ</t>
    </rPh>
    <rPh sb="137" eb="139">
      <t>コウシン</t>
    </rPh>
    <rPh sb="139" eb="141">
      <t>ヒヨウ</t>
    </rPh>
    <rPh sb="142" eb="144">
      <t>ザイゲン</t>
    </rPh>
    <rPh sb="144" eb="146">
      <t>カクホ</t>
    </rPh>
    <rPh sb="147" eb="148">
      <t>フク</t>
    </rPh>
    <rPh sb="161" eb="163">
      <t>サクセイ</t>
    </rPh>
    <rPh sb="164" eb="166">
      <t>テキセツ</t>
    </rPh>
    <rPh sb="167" eb="169">
      <t>カンリ</t>
    </rPh>
    <rPh sb="170" eb="172">
      <t>ヒツヨウ</t>
    </rPh>
    <phoneticPr fontId="4"/>
  </si>
  <si>
    <t>令和元年度より下水道事業に地方公営企業法を適用したため当該年度のみの数値となっている。
「①経常収支率」は、100％に満たず単年度赤字となった。
「③流動比率」は、建設改良費に充てた企業債償還金の割合が非常に高く、平均値を大きく下回った。今後、流動資産の減少傾向も踏まえ、企業債発行の抑制など改善が必要である。
「④企業債残高対事業規模比率」は、企業債残高が高く平均値を大きく上回っている。建設投資において自己資金がないため借入金に依存してきたことが分かる。
「⑥汚水処理原価」は、類似団体より低いものの使用料単価も低いことから、「⑤経費回収率」が100％に達しておらず、汚水処理費を使用料で賄えていない。
「⑦施設利用率」「⑧水洗化率」は、平均値を下回り、施設規模が過大となっている。人口減少等に伴う施設のダウンサイジングを検討し、安定した収入を図るべく、水洗化率の向上に努める。</t>
    <rPh sb="0" eb="2">
      <t>レイワ</t>
    </rPh>
    <rPh sb="2" eb="3">
      <t>ガン</t>
    </rPh>
    <rPh sb="3" eb="5">
      <t>ネンド</t>
    </rPh>
    <rPh sb="7" eb="10">
      <t>ゲスイドウ</t>
    </rPh>
    <rPh sb="10" eb="12">
      <t>ジギョウ</t>
    </rPh>
    <rPh sb="13" eb="15">
      <t>チホウ</t>
    </rPh>
    <rPh sb="15" eb="17">
      <t>コウエイ</t>
    </rPh>
    <rPh sb="17" eb="19">
      <t>キギョウ</t>
    </rPh>
    <rPh sb="19" eb="20">
      <t>ホウ</t>
    </rPh>
    <rPh sb="21" eb="23">
      <t>テキヨウ</t>
    </rPh>
    <rPh sb="27" eb="29">
      <t>トウガイ</t>
    </rPh>
    <rPh sb="29" eb="31">
      <t>ネンド</t>
    </rPh>
    <rPh sb="34" eb="36">
      <t>スウチ</t>
    </rPh>
    <rPh sb="46" eb="48">
      <t>ケイジョウ</t>
    </rPh>
    <rPh sb="48" eb="50">
      <t>シュウシ</t>
    </rPh>
    <rPh sb="50" eb="51">
      <t>リツ</t>
    </rPh>
    <rPh sb="59" eb="60">
      <t>ミ</t>
    </rPh>
    <rPh sb="62" eb="65">
      <t>タンネンド</t>
    </rPh>
    <rPh sb="65" eb="67">
      <t>アカジ</t>
    </rPh>
    <rPh sb="75" eb="77">
      <t>リュウドウ</t>
    </rPh>
    <rPh sb="77" eb="79">
      <t>ヒリツ</t>
    </rPh>
    <rPh sb="82" eb="84">
      <t>ケンセツ</t>
    </rPh>
    <rPh sb="84" eb="86">
      <t>カイリョウ</t>
    </rPh>
    <rPh sb="86" eb="87">
      <t>ヒ</t>
    </rPh>
    <rPh sb="88" eb="89">
      <t>ア</t>
    </rPh>
    <rPh sb="91" eb="93">
      <t>キギョウ</t>
    </rPh>
    <rPh sb="93" eb="94">
      <t>サイ</t>
    </rPh>
    <rPh sb="94" eb="96">
      <t>ショウカン</t>
    </rPh>
    <rPh sb="96" eb="97">
      <t>キン</t>
    </rPh>
    <rPh sb="98" eb="100">
      <t>ワリアイ</t>
    </rPh>
    <rPh sb="101" eb="103">
      <t>ヒジョウ</t>
    </rPh>
    <rPh sb="104" eb="105">
      <t>タカ</t>
    </rPh>
    <rPh sb="107" eb="110">
      <t>ヘイキンチ</t>
    </rPh>
    <rPh sb="111" eb="112">
      <t>オオ</t>
    </rPh>
    <rPh sb="114" eb="116">
      <t>シタマワ</t>
    </rPh>
    <rPh sb="119" eb="121">
      <t>コンゴ</t>
    </rPh>
    <rPh sb="122" eb="124">
      <t>リュウドウ</t>
    </rPh>
    <rPh sb="124" eb="126">
      <t>シサン</t>
    </rPh>
    <rPh sb="127" eb="129">
      <t>ゲンショウ</t>
    </rPh>
    <rPh sb="129" eb="131">
      <t>ケイコウ</t>
    </rPh>
    <rPh sb="132" eb="133">
      <t>フ</t>
    </rPh>
    <rPh sb="136" eb="138">
      <t>キギョウ</t>
    </rPh>
    <rPh sb="138" eb="139">
      <t>サイ</t>
    </rPh>
    <rPh sb="139" eb="141">
      <t>ハッコウ</t>
    </rPh>
    <rPh sb="142" eb="144">
      <t>ヨクセイ</t>
    </rPh>
    <rPh sb="146" eb="148">
      <t>カイゼン</t>
    </rPh>
    <rPh sb="149" eb="151">
      <t>ヒツヨウ</t>
    </rPh>
    <rPh sb="158" eb="160">
      <t>キギョウ</t>
    </rPh>
    <rPh sb="160" eb="161">
      <t>サイ</t>
    </rPh>
    <rPh sb="161" eb="163">
      <t>ザンダカ</t>
    </rPh>
    <rPh sb="163" eb="164">
      <t>タイ</t>
    </rPh>
    <rPh sb="164" eb="166">
      <t>ジギョウ</t>
    </rPh>
    <rPh sb="166" eb="168">
      <t>キボ</t>
    </rPh>
    <rPh sb="168" eb="170">
      <t>ヒリツ</t>
    </rPh>
    <rPh sb="173" eb="175">
      <t>キギョウ</t>
    </rPh>
    <rPh sb="175" eb="176">
      <t>サイ</t>
    </rPh>
    <rPh sb="176" eb="178">
      <t>ザンダカ</t>
    </rPh>
    <rPh sb="179" eb="180">
      <t>タカ</t>
    </rPh>
    <rPh sb="181" eb="183">
      <t>ヘイキン</t>
    </rPh>
    <rPh sb="183" eb="184">
      <t>チ</t>
    </rPh>
    <rPh sb="185" eb="186">
      <t>オオ</t>
    </rPh>
    <rPh sb="188" eb="190">
      <t>ウワマワ</t>
    </rPh>
    <rPh sb="195" eb="197">
      <t>ケンセツ</t>
    </rPh>
    <rPh sb="197" eb="199">
      <t>トウシ</t>
    </rPh>
    <rPh sb="203" eb="205">
      <t>ジコ</t>
    </rPh>
    <rPh sb="205" eb="207">
      <t>シキン</t>
    </rPh>
    <rPh sb="212" eb="214">
      <t>カリイレ</t>
    </rPh>
    <rPh sb="214" eb="215">
      <t>キン</t>
    </rPh>
    <rPh sb="216" eb="218">
      <t>イゾン</t>
    </rPh>
    <rPh sb="225" eb="226">
      <t>ワ</t>
    </rPh>
    <rPh sb="232" eb="234">
      <t>オスイ</t>
    </rPh>
    <rPh sb="234" eb="236">
      <t>ショリ</t>
    </rPh>
    <rPh sb="236" eb="238">
      <t>ゲンカ</t>
    </rPh>
    <rPh sb="241" eb="243">
      <t>ルイジ</t>
    </rPh>
    <rPh sb="243" eb="245">
      <t>ダンタイ</t>
    </rPh>
    <rPh sb="247" eb="248">
      <t>ヒク</t>
    </rPh>
    <rPh sb="252" eb="255">
      <t>シヨウリョウ</t>
    </rPh>
    <rPh sb="255" eb="257">
      <t>タンカ</t>
    </rPh>
    <rPh sb="258" eb="259">
      <t>ヒク</t>
    </rPh>
    <rPh sb="267" eb="269">
      <t>ケイヒ</t>
    </rPh>
    <rPh sb="269" eb="271">
      <t>カイシュウ</t>
    </rPh>
    <rPh sb="271" eb="272">
      <t>リツ</t>
    </rPh>
    <rPh sb="279" eb="280">
      <t>タッ</t>
    </rPh>
    <rPh sb="286" eb="288">
      <t>オスイ</t>
    </rPh>
    <rPh sb="288" eb="290">
      <t>ショリ</t>
    </rPh>
    <rPh sb="290" eb="291">
      <t>ヒ</t>
    </rPh>
    <rPh sb="292" eb="295">
      <t>シヨウリョウ</t>
    </rPh>
    <rPh sb="296" eb="297">
      <t>マカナ</t>
    </rPh>
    <rPh sb="306" eb="308">
      <t>シセツ</t>
    </rPh>
    <rPh sb="308" eb="310">
      <t>リヨウ</t>
    </rPh>
    <rPh sb="310" eb="311">
      <t>リツ</t>
    </rPh>
    <rPh sb="314" eb="317">
      <t>スイセンカ</t>
    </rPh>
    <rPh sb="317" eb="318">
      <t>リツ</t>
    </rPh>
    <rPh sb="321" eb="324">
      <t>ヘイキンチ</t>
    </rPh>
    <rPh sb="325" eb="327">
      <t>シタマワ</t>
    </rPh>
    <rPh sb="329" eb="331">
      <t>シセツ</t>
    </rPh>
    <rPh sb="331" eb="333">
      <t>キボ</t>
    </rPh>
    <rPh sb="334" eb="336">
      <t>カダイ</t>
    </rPh>
    <rPh sb="343" eb="345">
      <t>ジンコウ</t>
    </rPh>
    <rPh sb="345" eb="347">
      <t>ゲンショウ</t>
    </rPh>
    <rPh sb="347" eb="348">
      <t>トウ</t>
    </rPh>
    <rPh sb="349" eb="350">
      <t>トモナ</t>
    </rPh>
    <rPh sb="351" eb="353">
      <t>シセツ</t>
    </rPh>
    <rPh sb="363" eb="365">
      <t>ケントウ</t>
    </rPh>
    <rPh sb="367" eb="369">
      <t>アンテイ</t>
    </rPh>
    <rPh sb="371" eb="373">
      <t>シュウニュウ</t>
    </rPh>
    <rPh sb="374" eb="375">
      <t>ハカ</t>
    </rPh>
    <rPh sb="379" eb="382">
      <t>スイセンカ</t>
    </rPh>
    <rPh sb="382" eb="383">
      <t>リツ</t>
    </rPh>
    <rPh sb="384" eb="386">
      <t>コウジョウ</t>
    </rPh>
    <rPh sb="387" eb="388">
      <t>ツト</t>
    </rPh>
    <phoneticPr fontId="4"/>
  </si>
  <si>
    <t>今年度から地方公営企業法を適用し初めての決算となったが、類似団体と比較して、本市は、「汚水処理原価」が低いものの「使用料単価」も低いため赤字経営となっている。また、汚水処理費を使用料で賄えていない状況にあり、適正な料金となるよう使用料の見直しを行うとともに、一般会計との費用負担の適正化を図るなど、安定した収入による経営が不可欠である。今後も施設更新費用の増加や人口減少に伴う使用料の減少等が予測されるが、より的確な経営分析を行い持続可能な経営環境の運営に努める必要がある。</t>
    <rPh sb="0" eb="3">
      <t>コンネンド</t>
    </rPh>
    <rPh sb="5" eb="7">
      <t>チホウ</t>
    </rPh>
    <rPh sb="7" eb="9">
      <t>コウエイ</t>
    </rPh>
    <rPh sb="9" eb="11">
      <t>キギョウ</t>
    </rPh>
    <rPh sb="11" eb="12">
      <t>ホウ</t>
    </rPh>
    <rPh sb="13" eb="15">
      <t>テキヨウ</t>
    </rPh>
    <rPh sb="16" eb="17">
      <t>ハジ</t>
    </rPh>
    <rPh sb="20" eb="22">
      <t>ケッサン</t>
    </rPh>
    <rPh sb="28" eb="30">
      <t>ルイジ</t>
    </rPh>
    <rPh sb="30" eb="32">
      <t>ダンタイ</t>
    </rPh>
    <rPh sb="33" eb="35">
      <t>ヒカク</t>
    </rPh>
    <rPh sb="38" eb="40">
      <t>ホンシ</t>
    </rPh>
    <rPh sb="43" eb="45">
      <t>オスイ</t>
    </rPh>
    <rPh sb="45" eb="47">
      <t>ショリ</t>
    </rPh>
    <rPh sb="47" eb="49">
      <t>ゲンカ</t>
    </rPh>
    <rPh sb="51" eb="52">
      <t>ヒク</t>
    </rPh>
    <rPh sb="57" eb="60">
      <t>シヨウリョウ</t>
    </rPh>
    <rPh sb="60" eb="62">
      <t>タンカ</t>
    </rPh>
    <rPh sb="64" eb="65">
      <t>ヒク</t>
    </rPh>
    <rPh sb="68" eb="70">
      <t>アカジ</t>
    </rPh>
    <rPh sb="70" eb="72">
      <t>ケイエイ</t>
    </rPh>
    <rPh sb="82" eb="84">
      <t>オスイ</t>
    </rPh>
    <rPh sb="84" eb="86">
      <t>ショリ</t>
    </rPh>
    <rPh sb="86" eb="87">
      <t>ヒ</t>
    </rPh>
    <rPh sb="88" eb="91">
      <t>シヨウリョウ</t>
    </rPh>
    <rPh sb="92" eb="93">
      <t>マカナ</t>
    </rPh>
    <rPh sb="98" eb="100">
      <t>ジョウキョウ</t>
    </rPh>
    <rPh sb="104" eb="106">
      <t>テキセイ</t>
    </rPh>
    <rPh sb="107" eb="109">
      <t>リョウキン</t>
    </rPh>
    <rPh sb="114" eb="117">
      <t>シヨウリョウ</t>
    </rPh>
    <rPh sb="118" eb="120">
      <t>ミナオ</t>
    </rPh>
    <rPh sb="122" eb="123">
      <t>オコナ</t>
    </rPh>
    <rPh sb="129" eb="131">
      <t>イッパン</t>
    </rPh>
    <rPh sb="131" eb="133">
      <t>カイケイ</t>
    </rPh>
    <rPh sb="135" eb="137">
      <t>ヒヨウ</t>
    </rPh>
    <rPh sb="137" eb="139">
      <t>フタン</t>
    </rPh>
    <rPh sb="140" eb="143">
      <t>テキセイカ</t>
    </rPh>
    <rPh sb="144" eb="145">
      <t>ハカ</t>
    </rPh>
    <rPh sb="149" eb="151">
      <t>アンテイ</t>
    </rPh>
    <rPh sb="153" eb="155">
      <t>シュウニュウ</t>
    </rPh>
    <rPh sb="158" eb="160">
      <t>ケイエイ</t>
    </rPh>
    <rPh sb="161" eb="164">
      <t>フカケツ</t>
    </rPh>
    <rPh sb="168" eb="170">
      <t>コンゴ</t>
    </rPh>
    <rPh sb="171" eb="173">
      <t>シセツ</t>
    </rPh>
    <rPh sb="173" eb="175">
      <t>コウシン</t>
    </rPh>
    <rPh sb="175" eb="177">
      <t>ヒヨウ</t>
    </rPh>
    <rPh sb="178" eb="180">
      <t>ゾウカ</t>
    </rPh>
    <rPh sb="181" eb="183">
      <t>ジンコウ</t>
    </rPh>
    <rPh sb="183" eb="185">
      <t>ゲンショウ</t>
    </rPh>
    <rPh sb="186" eb="187">
      <t>トモナ</t>
    </rPh>
    <rPh sb="188" eb="191">
      <t>シヨウリョウ</t>
    </rPh>
    <rPh sb="192" eb="194">
      <t>ゲンショウ</t>
    </rPh>
    <rPh sb="194" eb="195">
      <t>トウ</t>
    </rPh>
    <rPh sb="196" eb="198">
      <t>ヨソク</t>
    </rPh>
    <rPh sb="205" eb="207">
      <t>テキカク</t>
    </rPh>
    <rPh sb="208" eb="210">
      <t>ケイエイ</t>
    </rPh>
    <rPh sb="210" eb="212">
      <t>ブンセキ</t>
    </rPh>
    <rPh sb="213" eb="214">
      <t>オコナ</t>
    </rPh>
    <rPh sb="215" eb="217">
      <t>ジゾク</t>
    </rPh>
    <rPh sb="217" eb="219">
      <t>カノウ</t>
    </rPh>
    <rPh sb="220" eb="222">
      <t>ケイエイ</t>
    </rPh>
    <rPh sb="222" eb="224">
      <t>カンキョウ</t>
    </rPh>
    <rPh sb="225" eb="227">
      <t>ウンエイ</t>
    </rPh>
    <rPh sb="228" eb="229">
      <t>ツト</t>
    </rPh>
    <rPh sb="231" eb="233">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</si>
</sst>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B4A-44D7-80CA-8D599CB1449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2B4A-44D7-80CA-8D599CB1449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63.96</c:v>
                </c:pt>
              </c:numCache>
            </c:numRef>
          </c:val>
          <c:extLst>
            <c:ext xmlns:c16="http://schemas.microsoft.com/office/drawing/2014/chart" uri="{C3380CC4-5D6E-409C-BE32-E72D297353CC}">
              <c16:uniqueId val="{00000000-2828-4A80-9D52-1838F337D7F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68.31</c:v>
                </c:pt>
              </c:numCache>
            </c:numRef>
          </c:val>
          <c:smooth val="0"/>
          <c:extLst>
            <c:ext xmlns:c16="http://schemas.microsoft.com/office/drawing/2014/chart" uri="{C3380CC4-5D6E-409C-BE32-E72D297353CC}">
              <c16:uniqueId val="{00000001-2828-4A80-9D52-1838F337D7F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88.22</c:v>
                </c:pt>
              </c:numCache>
            </c:numRef>
          </c:val>
          <c:extLst>
            <c:ext xmlns:c16="http://schemas.microsoft.com/office/drawing/2014/chart" uri="{C3380CC4-5D6E-409C-BE32-E72D297353CC}">
              <c16:uniqueId val="{00000000-03EA-457A-B96C-6B88C96A7A9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92.62</c:v>
                </c:pt>
              </c:numCache>
            </c:numRef>
          </c:val>
          <c:smooth val="0"/>
          <c:extLst>
            <c:ext xmlns:c16="http://schemas.microsoft.com/office/drawing/2014/chart" uri="{C3380CC4-5D6E-409C-BE32-E72D297353CC}">
              <c16:uniqueId val="{00000001-03EA-457A-B96C-6B88C96A7A9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98.81</c:v>
                </c:pt>
              </c:numCache>
            </c:numRef>
          </c:val>
          <c:extLst>
            <c:ext xmlns:c16="http://schemas.microsoft.com/office/drawing/2014/chart" uri="{C3380CC4-5D6E-409C-BE32-E72D297353CC}">
              <c16:uniqueId val="{00000000-C69F-421A-8C44-85A8EDEBED5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106.99</c:v>
                </c:pt>
              </c:numCache>
            </c:numRef>
          </c:val>
          <c:smooth val="0"/>
          <c:extLst>
            <c:ext xmlns:c16="http://schemas.microsoft.com/office/drawing/2014/chart" uri="{C3380CC4-5D6E-409C-BE32-E72D297353CC}">
              <c16:uniqueId val="{00000001-C69F-421A-8C44-85A8EDEBED5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3.38</c:v>
                </c:pt>
              </c:numCache>
            </c:numRef>
          </c:val>
          <c:extLst>
            <c:ext xmlns:c16="http://schemas.microsoft.com/office/drawing/2014/chart" uri="{C3380CC4-5D6E-409C-BE32-E72D297353CC}">
              <c16:uniqueId val="{00000000-AE29-42BA-B943-27250F3802F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26.36</c:v>
                </c:pt>
              </c:numCache>
            </c:numRef>
          </c:val>
          <c:smooth val="0"/>
          <c:extLst>
            <c:ext xmlns:c16="http://schemas.microsoft.com/office/drawing/2014/chart" uri="{C3380CC4-5D6E-409C-BE32-E72D297353CC}">
              <c16:uniqueId val="{00000001-AE29-42BA-B943-27250F3802F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E5-417A-A364-5BB609807EB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1.43</c:v>
                </c:pt>
              </c:numCache>
            </c:numRef>
          </c:val>
          <c:smooth val="0"/>
          <c:extLst>
            <c:ext xmlns:c16="http://schemas.microsoft.com/office/drawing/2014/chart" uri="{C3380CC4-5D6E-409C-BE32-E72D297353CC}">
              <c16:uniqueId val="{00000001-0CE5-417A-A364-5BB609807EB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3.2</c:v>
                </c:pt>
              </c:numCache>
            </c:numRef>
          </c:val>
          <c:extLst>
            <c:ext xmlns:c16="http://schemas.microsoft.com/office/drawing/2014/chart" uri="{C3380CC4-5D6E-409C-BE32-E72D297353CC}">
              <c16:uniqueId val="{00000000-7D9E-499F-B006-7D103317F1E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c:v>
                </c:pt>
              </c:numCache>
            </c:numRef>
          </c:val>
          <c:smooth val="0"/>
          <c:extLst>
            <c:ext xmlns:c16="http://schemas.microsoft.com/office/drawing/2014/chart" uri="{C3380CC4-5D6E-409C-BE32-E72D297353CC}">
              <c16:uniqueId val="{00000001-7D9E-499F-B006-7D103317F1E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6.91</c:v>
                </c:pt>
              </c:numCache>
            </c:numRef>
          </c:val>
          <c:extLst>
            <c:ext xmlns:c16="http://schemas.microsoft.com/office/drawing/2014/chart" uri="{C3380CC4-5D6E-409C-BE32-E72D297353CC}">
              <c16:uniqueId val="{00000000-E685-4763-BCB5-6BF51DF2D40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68.180000000000007</c:v>
                </c:pt>
              </c:numCache>
            </c:numRef>
          </c:val>
          <c:smooth val="0"/>
          <c:extLst>
            <c:ext xmlns:c16="http://schemas.microsoft.com/office/drawing/2014/chart" uri="{C3380CC4-5D6E-409C-BE32-E72D297353CC}">
              <c16:uniqueId val="{00000001-E685-4763-BCB5-6BF51DF2D40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1440.77</c:v>
                </c:pt>
              </c:numCache>
            </c:numRef>
          </c:val>
          <c:extLst>
            <c:ext xmlns:c16="http://schemas.microsoft.com/office/drawing/2014/chart" uri="{C3380CC4-5D6E-409C-BE32-E72D297353CC}">
              <c16:uniqueId val="{00000000-294D-4903-A1E4-0274FE3920F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847.44</c:v>
                </c:pt>
              </c:numCache>
            </c:numRef>
          </c:val>
          <c:smooth val="0"/>
          <c:extLst>
            <c:ext xmlns:c16="http://schemas.microsoft.com/office/drawing/2014/chart" uri="{C3380CC4-5D6E-409C-BE32-E72D297353CC}">
              <c16:uniqueId val="{00000001-294D-4903-A1E4-0274FE3920F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96.01</c:v>
                </c:pt>
              </c:numCache>
            </c:numRef>
          </c:val>
          <c:extLst>
            <c:ext xmlns:c16="http://schemas.microsoft.com/office/drawing/2014/chart" uri="{C3380CC4-5D6E-409C-BE32-E72D297353CC}">
              <c16:uniqueId val="{00000000-F321-4372-95BF-AD6EADD2F70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94.69</c:v>
                </c:pt>
              </c:numCache>
            </c:numRef>
          </c:val>
          <c:smooth val="0"/>
          <c:extLst>
            <c:ext xmlns:c16="http://schemas.microsoft.com/office/drawing/2014/chart" uri="{C3380CC4-5D6E-409C-BE32-E72D297353CC}">
              <c16:uniqueId val="{00000001-F321-4372-95BF-AD6EADD2F70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150.22999999999999</c:v>
                </c:pt>
              </c:numCache>
            </c:numRef>
          </c:val>
          <c:extLst>
            <c:ext xmlns:c16="http://schemas.microsoft.com/office/drawing/2014/chart" uri="{C3380CC4-5D6E-409C-BE32-E72D297353CC}">
              <c16:uniqueId val="{00000000-E7A6-4E8A-8DFE-AE193CDD422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159.78</c:v>
                </c:pt>
              </c:numCache>
            </c:numRef>
          </c:val>
          <c:smooth val="0"/>
          <c:extLst>
            <c:ext xmlns:c16="http://schemas.microsoft.com/office/drawing/2014/chart" uri="{C3380CC4-5D6E-409C-BE32-E72D297353CC}">
              <c16:uniqueId val="{00000001-E7A6-4E8A-8DFE-AE193CDD422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K3"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米沢市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79878</v>
      </c>
      <c r="AM8" s="51"/>
      <c r="AN8" s="51"/>
      <c r="AO8" s="51"/>
      <c r="AP8" s="51"/>
      <c r="AQ8" s="51"/>
      <c r="AR8" s="51"/>
      <c r="AS8" s="51"/>
      <c r="AT8" s="46">
        <f>データ!T6</f>
        <v>548.51</v>
      </c>
      <c r="AU8" s="46"/>
      <c r="AV8" s="46"/>
      <c r="AW8" s="46"/>
      <c r="AX8" s="46"/>
      <c r="AY8" s="46"/>
      <c r="AZ8" s="46"/>
      <c r="BA8" s="46"/>
      <c r="BB8" s="46">
        <f>データ!U6</f>
        <v>145.63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55.28</v>
      </c>
      <c r="J10" s="46"/>
      <c r="K10" s="46"/>
      <c r="L10" s="46"/>
      <c r="M10" s="46"/>
      <c r="N10" s="46"/>
      <c r="O10" s="46"/>
      <c r="P10" s="46">
        <f>データ!P6</f>
        <v>64.959999999999994</v>
      </c>
      <c r="Q10" s="46"/>
      <c r="R10" s="46"/>
      <c r="S10" s="46"/>
      <c r="T10" s="46"/>
      <c r="U10" s="46"/>
      <c r="V10" s="46"/>
      <c r="W10" s="46">
        <f>データ!Q6</f>
        <v>86.12</v>
      </c>
      <c r="X10" s="46"/>
      <c r="Y10" s="46"/>
      <c r="Z10" s="46"/>
      <c r="AA10" s="46"/>
      <c r="AB10" s="46"/>
      <c r="AC10" s="46"/>
      <c r="AD10" s="51">
        <f>データ!R6</f>
        <v>3377</v>
      </c>
      <c r="AE10" s="51"/>
      <c r="AF10" s="51"/>
      <c r="AG10" s="51"/>
      <c r="AH10" s="51"/>
      <c r="AI10" s="51"/>
      <c r="AJ10" s="51"/>
      <c r="AK10" s="2"/>
      <c r="AL10" s="51">
        <f>データ!V6</f>
        <v>51549</v>
      </c>
      <c r="AM10" s="51"/>
      <c r="AN10" s="51"/>
      <c r="AO10" s="51"/>
      <c r="AP10" s="51"/>
      <c r="AQ10" s="51"/>
      <c r="AR10" s="51"/>
      <c r="AS10" s="51"/>
      <c r="AT10" s="46">
        <f>データ!W6</f>
        <v>17.28</v>
      </c>
      <c r="AU10" s="46"/>
      <c r="AV10" s="46"/>
      <c r="AW10" s="46"/>
      <c r="AX10" s="46"/>
      <c r="AY10" s="46"/>
      <c r="AZ10" s="46"/>
      <c r="BA10" s="46"/>
      <c r="BB10" s="46">
        <f>データ!X6</f>
        <v>2983.16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UvzO7YhxKTaSzm73ekemUcE5epYbzGgR6e+W1T/c9P3gRLNkzgvy+4ODepFX0eN9/i+yria+w6HbaNJWRYPIMw==" saltValue="Di8i6aeTzCTITbB5wQNMv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124"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62022</v>
      </c>
      <c r="D6" s="33">
        <f t="shared" si="3"/>
        <v>46</v>
      </c>
      <c r="E6" s="33">
        <f t="shared" si="3"/>
        <v>17</v>
      </c>
      <c r="F6" s="33">
        <f t="shared" si="3"/>
        <v>1</v>
      </c>
      <c r="G6" s="33">
        <f t="shared" si="3"/>
        <v>0</v>
      </c>
      <c r="H6" s="33" t="str">
        <f t="shared" si="3"/>
        <v>山形県　米沢市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55.28</v>
      </c>
      <c r="P6" s="34">
        <f t="shared" si="3"/>
        <v>64.959999999999994</v>
      </c>
      <c r="Q6" s="34">
        <f t="shared" si="3"/>
        <v>86.12</v>
      </c>
      <c r="R6" s="34">
        <f t="shared" si="3"/>
        <v>3377</v>
      </c>
      <c r="S6" s="34">
        <f t="shared" si="3"/>
        <v>79878</v>
      </c>
      <c r="T6" s="34">
        <f t="shared" si="3"/>
        <v>548.51</v>
      </c>
      <c r="U6" s="34">
        <f t="shared" si="3"/>
        <v>145.63</v>
      </c>
      <c r="V6" s="34">
        <f t="shared" si="3"/>
        <v>51549</v>
      </c>
      <c r="W6" s="34">
        <f t="shared" si="3"/>
        <v>17.28</v>
      </c>
      <c r="X6" s="34">
        <f t="shared" si="3"/>
        <v>2983.16</v>
      </c>
      <c r="Y6" s="35" t="str">
        <f>IF(Y7="",NA(),Y7)</f>
        <v>-</v>
      </c>
      <c r="Z6" s="35" t="str">
        <f t="shared" ref="Z6:AH6" si="4">IF(Z7="",NA(),Z7)</f>
        <v>-</v>
      </c>
      <c r="AA6" s="35" t="str">
        <f t="shared" si="4"/>
        <v>-</v>
      </c>
      <c r="AB6" s="35" t="str">
        <f t="shared" si="4"/>
        <v>-</v>
      </c>
      <c r="AC6" s="35">
        <f t="shared" si="4"/>
        <v>98.81</v>
      </c>
      <c r="AD6" s="35" t="str">
        <f t="shared" si="4"/>
        <v>-</v>
      </c>
      <c r="AE6" s="35" t="str">
        <f t="shared" si="4"/>
        <v>-</v>
      </c>
      <c r="AF6" s="35" t="str">
        <f t="shared" si="4"/>
        <v>-</v>
      </c>
      <c r="AG6" s="35" t="str">
        <f t="shared" si="4"/>
        <v>-</v>
      </c>
      <c r="AH6" s="35">
        <f t="shared" si="4"/>
        <v>106.99</v>
      </c>
      <c r="AI6" s="34" t="str">
        <f>IF(AI7="","",IF(AI7="-","【-】","【"&amp;SUBSTITUTE(TEXT(AI7,"#,##0.00"),"-","△")&amp;"】"))</f>
        <v>【108.07】</v>
      </c>
      <c r="AJ6" s="35" t="str">
        <f>IF(AJ7="",NA(),AJ7)</f>
        <v>-</v>
      </c>
      <c r="AK6" s="35" t="str">
        <f t="shared" ref="AK6:AS6" si="5">IF(AK7="",NA(),AK7)</f>
        <v>-</v>
      </c>
      <c r="AL6" s="35" t="str">
        <f t="shared" si="5"/>
        <v>-</v>
      </c>
      <c r="AM6" s="35" t="str">
        <f t="shared" si="5"/>
        <v>-</v>
      </c>
      <c r="AN6" s="35">
        <f t="shared" si="5"/>
        <v>3.2</v>
      </c>
      <c r="AO6" s="35" t="str">
        <f t="shared" si="5"/>
        <v>-</v>
      </c>
      <c r="AP6" s="35" t="str">
        <f t="shared" si="5"/>
        <v>-</v>
      </c>
      <c r="AQ6" s="35" t="str">
        <f t="shared" si="5"/>
        <v>-</v>
      </c>
      <c r="AR6" s="35" t="str">
        <f t="shared" si="5"/>
        <v>-</v>
      </c>
      <c r="AS6" s="35">
        <f t="shared" si="5"/>
        <v>7.42</v>
      </c>
      <c r="AT6" s="34" t="str">
        <f>IF(AT7="","",IF(AT7="-","【-】","【"&amp;SUBSTITUTE(TEXT(AT7,"#,##0.00"),"-","△")&amp;"】"))</f>
        <v>【3.09】</v>
      </c>
      <c r="AU6" s="35" t="str">
        <f>IF(AU7="",NA(),AU7)</f>
        <v>-</v>
      </c>
      <c r="AV6" s="35" t="str">
        <f t="shared" ref="AV6:BD6" si="6">IF(AV7="",NA(),AV7)</f>
        <v>-</v>
      </c>
      <c r="AW6" s="35" t="str">
        <f t="shared" si="6"/>
        <v>-</v>
      </c>
      <c r="AX6" s="35" t="str">
        <f t="shared" si="6"/>
        <v>-</v>
      </c>
      <c r="AY6" s="35">
        <f t="shared" si="6"/>
        <v>6.91</v>
      </c>
      <c r="AZ6" s="35" t="str">
        <f t="shared" si="6"/>
        <v>-</v>
      </c>
      <c r="BA6" s="35" t="str">
        <f t="shared" si="6"/>
        <v>-</v>
      </c>
      <c r="BB6" s="35" t="str">
        <f t="shared" si="6"/>
        <v>-</v>
      </c>
      <c r="BC6" s="35" t="str">
        <f t="shared" si="6"/>
        <v>-</v>
      </c>
      <c r="BD6" s="35">
        <f t="shared" si="6"/>
        <v>68.180000000000007</v>
      </c>
      <c r="BE6" s="34" t="str">
        <f>IF(BE7="","",IF(BE7="-","【-】","【"&amp;SUBSTITUTE(TEXT(BE7,"#,##0.00"),"-","△")&amp;"】"))</f>
        <v>【69.54】</v>
      </c>
      <c r="BF6" s="35" t="str">
        <f>IF(BF7="",NA(),BF7)</f>
        <v>-</v>
      </c>
      <c r="BG6" s="35" t="str">
        <f t="shared" ref="BG6:BO6" si="7">IF(BG7="",NA(),BG7)</f>
        <v>-</v>
      </c>
      <c r="BH6" s="35" t="str">
        <f t="shared" si="7"/>
        <v>-</v>
      </c>
      <c r="BI6" s="35" t="str">
        <f t="shared" si="7"/>
        <v>-</v>
      </c>
      <c r="BJ6" s="35">
        <f t="shared" si="7"/>
        <v>1440.77</v>
      </c>
      <c r="BK6" s="35" t="str">
        <f t="shared" si="7"/>
        <v>-</v>
      </c>
      <c r="BL6" s="35" t="str">
        <f t="shared" si="7"/>
        <v>-</v>
      </c>
      <c r="BM6" s="35" t="str">
        <f t="shared" si="7"/>
        <v>-</v>
      </c>
      <c r="BN6" s="35" t="str">
        <f t="shared" si="7"/>
        <v>-</v>
      </c>
      <c r="BO6" s="35">
        <f t="shared" si="7"/>
        <v>847.44</v>
      </c>
      <c r="BP6" s="34" t="str">
        <f>IF(BP7="","",IF(BP7="-","【-】","【"&amp;SUBSTITUTE(TEXT(BP7,"#,##0.00"),"-","△")&amp;"】"))</f>
        <v>【682.51】</v>
      </c>
      <c r="BQ6" s="35" t="str">
        <f>IF(BQ7="",NA(),BQ7)</f>
        <v>-</v>
      </c>
      <c r="BR6" s="35" t="str">
        <f t="shared" ref="BR6:BZ6" si="8">IF(BR7="",NA(),BR7)</f>
        <v>-</v>
      </c>
      <c r="BS6" s="35" t="str">
        <f t="shared" si="8"/>
        <v>-</v>
      </c>
      <c r="BT6" s="35" t="str">
        <f t="shared" si="8"/>
        <v>-</v>
      </c>
      <c r="BU6" s="35">
        <f t="shared" si="8"/>
        <v>96.01</v>
      </c>
      <c r="BV6" s="35" t="str">
        <f t="shared" si="8"/>
        <v>-</v>
      </c>
      <c r="BW6" s="35" t="str">
        <f t="shared" si="8"/>
        <v>-</v>
      </c>
      <c r="BX6" s="35" t="str">
        <f t="shared" si="8"/>
        <v>-</v>
      </c>
      <c r="BY6" s="35" t="str">
        <f t="shared" si="8"/>
        <v>-</v>
      </c>
      <c r="BZ6" s="35">
        <f t="shared" si="8"/>
        <v>94.69</v>
      </c>
      <c r="CA6" s="34" t="str">
        <f>IF(CA7="","",IF(CA7="-","【-】","【"&amp;SUBSTITUTE(TEXT(CA7,"#,##0.00"),"-","△")&amp;"】"))</f>
        <v>【100.34】</v>
      </c>
      <c r="CB6" s="35" t="str">
        <f>IF(CB7="",NA(),CB7)</f>
        <v>-</v>
      </c>
      <c r="CC6" s="35" t="str">
        <f t="shared" ref="CC6:CK6" si="9">IF(CC7="",NA(),CC7)</f>
        <v>-</v>
      </c>
      <c r="CD6" s="35" t="str">
        <f t="shared" si="9"/>
        <v>-</v>
      </c>
      <c r="CE6" s="35" t="str">
        <f t="shared" si="9"/>
        <v>-</v>
      </c>
      <c r="CF6" s="35">
        <f t="shared" si="9"/>
        <v>150.22999999999999</v>
      </c>
      <c r="CG6" s="35" t="str">
        <f t="shared" si="9"/>
        <v>-</v>
      </c>
      <c r="CH6" s="35" t="str">
        <f t="shared" si="9"/>
        <v>-</v>
      </c>
      <c r="CI6" s="35" t="str">
        <f t="shared" si="9"/>
        <v>-</v>
      </c>
      <c r="CJ6" s="35" t="str">
        <f t="shared" si="9"/>
        <v>-</v>
      </c>
      <c r="CK6" s="35">
        <f t="shared" si="9"/>
        <v>159.78</v>
      </c>
      <c r="CL6" s="34" t="str">
        <f>IF(CL7="","",IF(CL7="-","【-】","【"&amp;SUBSTITUTE(TEXT(CL7,"#,##0.00"),"-","△")&amp;"】"))</f>
        <v>【136.15】</v>
      </c>
      <c r="CM6" s="35" t="str">
        <f>IF(CM7="",NA(),CM7)</f>
        <v>-</v>
      </c>
      <c r="CN6" s="35" t="str">
        <f t="shared" ref="CN6:CV6" si="10">IF(CN7="",NA(),CN7)</f>
        <v>-</v>
      </c>
      <c r="CO6" s="35" t="str">
        <f t="shared" si="10"/>
        <v>-</v>
      </c>
      <c r="CP6" s="35" t="str">
        <f t="shared" si="10"/>
        <v>-</v>
      </c>
      <c r="CQ6" s="35">
        <f t="shared" si="10"/>
        <v>63.96</v>
      </c>
      <c r="CR6" s="35" t="str">
        <f t="shared" si="10"/>
        <v>-</v>
      </c>
      <c r="CS6" s="35" t="str">
        <f t="shared" si="10"/>
        <v>-</v>
      </c>
      <c r="CT6" s="35" t="str">
        <f t="shared" si="10"/>
        <v>-</v>
      </c>
      <c r="CU6" s="35" t="str">
        <f t="shared" si="10"/>
        <v>-</v>
      </c>
      <c r="CV6" s="35">
        <f t="shared" si="10"/>
        <v>68.31</v>
      </c>
      <c r="CW6" s="34" t="str">
        <f>IF(CW7="","",IF(CW7="-","【-】","【"&amp;SUBSTITUTE(TEXT(CW7,"#,##0.00"),"-","△")&amp;"】"))</f>
        <v>【59.64】</v>
      </c>
      <c r="CX6" s="35" t="str">
        <f>IF(CX7="",NA(),CX7)</f>
        <v>-</v>
      </c>
      <c r="CY6" s="35" t="str">
        <f t="shared" ref="CY6:DG6" si="11">IF(CY7="",NA(),CY7)</f>
        <v>-</v>
      </c>
      <c r="CZ6" s="35" t="str">
        <f t="shared" si="11"/>
        <v>-</v>
      </c>
      <c r="DA6" s="35" t="str">
        <f t="shared" si="11"/>
        <v>-</v>
      </c>
      <c r="DB6" s="35">
        <f t="shared" si="11"/>
        <v>88.22</v>
      </c>
      <c r="DC6" s="35" t="str">
        <f t="shared" si="11"/>
        <v>-</v>
      </c>
      <c r="DD6" s="35" t="str">
        <f t="shared" si="11"/>
        <v>-</v>
      </c>
      <c r="DE6" s="35" t="str">
        <f t="shared" si="11"/>
        <v>-</v>
      </c>
      <c r="DF6" s="35" t="str">
        <f t="shared" si="11"/>
        <v>-</v>
      </c>
      <c r="DG6" s="35">
        <f t="shared" si="11"/>
        <v>92.62</v>
      </c>
      <c r="DH6" s="34" t="str">
        <f>IF(DH7="","",IF(DH7="-","【-】","【"&amp;SUBSTITUTE(TEXT(DH7,"#,##0.00"),"-","△")&amp;"】"))</f>
        <v>【95.35】</v>
      </c>
      <c r="DI6" s="35" t="str">
        <f>IF(DI7="",NA(),DI7)</f>
        <v>-</v>
      </c>
      <c r="DJ6" s="35" t="str">
        <f t="shared" ref="DJ6:DR6" si="12">IF(DJ7="",NA(),DJ7)</f>
        <v>-</v>
      </c>
      <c r="DK6" s="35" t="str">
        <f t="shared" si="12"/>
        <v>-</v>
      </c>
      <c r="DL6" s="35" t="str">
        <f t="shared" si="12"/>
        <v>-</v>
      </c>
      <c r="DM6" s="35">
        <f t="shared" si="12"/>
        <v>3.38</v>
      </c>
      <c r="DN6" s="35" t="str">
        <f t="shared" si="12"/>
        <v>-</v>
      </c>
      <c r="DO6" s="35" t="str">
        <f t="shared" si="12"/>
        <v>-</v>
      </c>
      <c r="DP6" s="35" t="str">
        <f t="shared" si="12"/>
        <v>-</v>
      </c>
      <c r="DQ6" s="35" t="str">
        <f t="shared" si="12"/>
        <v>-</v>
      </c>
      <c r="DR6" s="35">
        <f t="shared" si="12"/>
        <v>26.36</v>
      </c>
      <c r="DS6" s="34" t="str">
        <f>IF(DS7="","",IF(DS7="-","【-】","【"&amp;SUBSTITUTE(TEXT(DS7,"#,##0.00"),"-","△")&amp;"】"))</f>
        <v>【38.57】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1.43</v>
      </c>
      <c r="ED6" s="34" t="str">
        <f>IF(ED7="","",IF(ED7="-","【-】","【"&amp;SUBSTITUTE(TEXT(ED7,"#,##0.00"),"-","△")&amp;"】"))</f>
        <v>【5.90】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0.09</v>
      </c>
      <c r="EO6" s="34" t="str">
        <f>IF(EO7="","",IF(EO7="-","【-】","【"&amp;SUBSTITUTE(TEXT(EO7,"#,##0.00"),"-","△")&amp;"】"))</f>
        <v>【0.22】</v>
      </c>
    </row>
    <row r="7" spans="1:148" s="36" customFormat="1" x14ac:dyDescent="0.15">
      <c r="A7" s="28"/>
      <c r="B7" s="37">
        <v>2019</v>
      </c>
      <c r="C7" s="37">
        <v>62022</v>
      </c>
      <c r="D7" s="37">
        <v>46</v>
      </c>
      <c r="E7" s="37">
        <v>17</v>
      </c>
      <c r="F7" s="37">
        <v>1</v>
      </c>
      <c r="G7" s="37">
        <v>0</v>
      </c>
      <c r="H7" s="37" t="s">
        <v>96</v>
      </c>
      <c r="I7" s="37" t="s">
        <v>97</v>
      </c>
      <c r="J7" s="37" t="s">
        <v>98</v>
      </c>
      <c r="K7" s="37" t="s">
        <v>99</v>
      </c>
      <c r="L7" s="37" t="s">
        <v>100</v>
      </c>
      <c r="M7" s="37" t="s">
        <v>101</v>
      </c>
      <c r="N7" s="38" t="s">
        <v>102</v>
      </c>
      <c r="O7" s="38">
        <v>55.28</v>
      </c>
      <c r="P7" s="38">
        <v>64.959999999999994</v>
      </c>
      <c r="Q7" s="38">
        <v>86.12</v>
      </c>
      <c r="R7" s="38">
        <v>3377</v>
      </c>
      <c r="S7" s="38">
        <v>79878</v>
      </c>
      <c r="T7" s="38">
        <v>548.51</v>
      </c>
      <c r="U7" s="38">
        <v>145.63</v>
      </c>
      <c r="V7" s="38">
        <v>51549</v>
      </c>
      <c r="W7" s="38">
        <v>17.28</v>
      </c>
      <c r="X7" s="38">
        <v>2983.16</v>
      </c>
      <c r="Y7" s="38" t="s">
        <v>102</v>
      </c>
      <c r="Z7" s="38" t="s">
        <v>102</v>
      </c>
      <c r="AA7" s="38" t="s">
        <v>102</v>
      </c>
      <c r="AB7" s="38" t="s">
        <v>102</v>
      </c>
      <c r="AC7" s="38">
        <v>98.81</v>
      </c>
      <c r="AD7" s="38" t="s">
        <v>102</v>
      </c>
      <c r="AE7" s="38" t="s">
        <v>102</v>
      </c>
      <c r="AF7" s="38" t="s">
        <v>102</v>
      </c>
      <c r="AG7" s="38" t="s">
        <v>102</v>
      </c>
      <c r="AH7" s="38">
        <v>106.99</v>
      </c>
      <c r="AI7" s="38">
        <v>108.07</v>
      </c>
      <c r="AJ7" s="38" t="s">
        <v>102</v>
      </c>
      <c r="AK7" s="38" t="s">
        <v>102</v>
      </c>
      <c r="AL7" s="38" t="s">
        <v>102</v>
      </c>
      <c r="AM7" s="38" t="s">
        <v>102</v>
      </c>
      <c r="AN7" s="38">
        <v>3.2</v>
      </c>
      <c r="AO7" s="38" t="s">
        <v>102</v>
      </c>
      <c r="AP7" s="38" t="s">
        <v>102</v>
      </c>
      <c r="AQ7" s="38" t="s">
        <v>102</v>
      </c>
      <c r="AR7" s="38" t="s">
        <v>102</v>
      </c>
      <c r="AS7" s="38">
        <v>7.42</v>
      </c>
      <c r="AT7" s="38">
        <v>3.09</v>
      </c>
      <c r="AU7" s="38" t="s">
        <v>102</v>
      </c>
      <c r="AV7" s="38" t="s">
        <v>102</v>
      </c>
      <c r="AW7" s="38" t="s">
        <v>102</v>
      </c>
      <c r="AX7" s="38" t="s">
        <v>102</v>
      </c>
      <c r="AY7" s="38">
        <v>6.91</v>
      </c>
      <c r="AZ7" s="38" t="s">
        <v>102</v>
      </c>
      <c r="BA7" s="38" t="s">
        <v>102</v>
      </c>
      <c r="BB7" s="38" t="s">
        <v>102</v>
      </c>
      <c r="BC7" s="38" t="s">
        <v>102</v>
      </c>
      <c r="BD7" s="38">
        <v>68.180000000000007</v>
      </c>
      <c r="BE7" s="38">
        <v>69.540000000000006</v>
      </c>
      <c r="BF7" s="38" t="s">
        <v>102</v>
      </c>
      <c r="BG7" s="38" t="s">
        <v>102</v>
      </c>
      <c r="BH7" s="38" t="s">
        <v>102</v>
      </c>
      <c r="BI7" s="38" t="s">
        <v>102</v>
      </c>
      <c r="BJ7" s="38">
        <v>1440.77</v>
      </c>
      <c r="BK7" s="38" t="s">
        <v>102</v>
      </c>
      <c r="BL7" s="38" t="s">
        <v>102</v>
      </c>
      <c r="BM7" s="38" t="s">
        <v>102</v>
      </c>
      <c r="BN7" s="38" t="s">
        <v>102</v>
      </c>
      <c r="BO7" s="38">
        <v>847.44</v>
      </c>
      <c r="BP7" s="38">
        <v>682.51</v>
      </c>
      <c r="BQ7" s="38" t="s">
        <v>102</v>
      </c>
      <c r="BR7" s="38" t="s">
        <v>102</v>
      </c>
      <c r="BS7" s="38" t="s">
        <v>102</v>
      </c>
      <c r="BT7" s="38" t="s">
        <v>102</v>
      </c>
      <c r="BU7" s="38">
        <v>96.01</v>
      </c>
      <c r="BV7" s="38" t="s">
        <v>102</v>
      </c>
      <c r="BW7" s="38" t="s">
        <v>102</v>
      </c>
      <c r="BX7" s="38" t="s">
        <v>102</v>
      </c>
      <c r="BY7" s="38" t="s">
        <v>102</v>
      </c>
      <c r="BZ7" s="38">
        <v>94.69</v>
      </c>
      <c r="CA7" s="38">
        <v>100.34</v>
      </c>
      <c r="CB7" s="38" t="s">
        <v>102</v>
      </c>
      <c r="CC7" s="38" t="s">
        <v>102</v>
      </c>
      <c r="CD7" s="38" t="s">
        <v>102</v>
      </c>
      <c r="CE7" s="38" t="s">
        <v>102</v>
      </c>
      <c r="CF7" s="38">
        <v>150.22999999999999</v>
      </c>
      <c r="CG7" s="38" t="s">
        <v>102</v>
      </c>
      <c r="CH7" s="38" t="s">
        <v>102</v>
      </c>
      <c r="CI7" s="38" t="s">
        <v>102</v>
      </c>
      <c r="CJ7" s="38" t="s">
        <v>102</v>
      </c>
      <c r="CK7" s="38">
        <v>159.78</v>
      </c>
      <c r="CL7" s="38">
        <v>136.15</v>
      </c>
      <c r="CM7" s="38" t="s">
        <v>102</v>
      </c>
      <c r="CN7" s="38" t="s">
        <v>102</v>
      </c>
      <c r="CO7" s="38" t="s">
        <v>102</v>
      </c>
      <c r="CP7" s="38" t="s">
        <v>102</v>
      </c>
      <c r="CQ7" s="38">
        <v>63.96</v>
      </c>
      <c r="CR7" s="38" t="s">
        <v>102</v>
      </c>
      <c r="CS7" s="38" t="s">
        <v>102</v>
      </c>
      <c r="CT7" s="38" t="s">
        <v>102</v>
      </c>
      <c r="CU7" s="38" t="s">
        <v>102</v>
      </c>
      <c r="CV7" s="38">
        <v>68.31</v>
      </c>
      <c r="CW7" s="38">
        <v>59.64</v>
      </c>
      <c r="CX7" s="38" t="s">
        <v>102</v>
      </c>
      <c r="CY7" s="38" t="s">
        <v>102</v>
      </c>
      <c r="CZ7" s="38" t="s">
        <v>102</v>
      </c>
      <c r="DA7" s="38" t="s">
        <v>102</v>
      </c>
      <c r="DB7" s="38">
        <v>88.22</v>
      </c>
      <c r="DC7" s="38" t="s">
        <v>102</v>
      </c>
      <c r="DD7" s="38" t="s">
        <v>102</v>
      </c>
      <c r="DE7" s="38" t="s">
        <v>102</v>
      </c>
      <c r="DF7" s="38" t="s">
        <v>102</v>
      </c>
      <c r="DG7" s="38">
        <v>92.62</v>
      </c>
      <c r="DH7" s="38">
        <v>95.35</v>
      </c>
      <c r="DI7" s="38" t="s">
        <v>102</v>
      </c>
      <c r="DJ7" s="38" t="s">
        <v>102</v>
      </c>
      <c r="DK7" s="38" t="s">
        <v>102</v>
      </c>
      <c r="DL7" s="38" t="s">
        <v>102</v>
      </c>
      <c r="DM7" s="38">
        <v>3.38</v>
      </c>
      <c r="DN7" s="38" t="s">
        <v>102</v>
      </c>
      <c r="DO7" s="38" t="s">
        <v>102</v>
      </c>
      <c r="DP7" s="38" t="s">
        <v>102</v>
      </c>
      <c r="DQ7" s="38" t="s">
        <v>102</v>
      </c>
      <c r="DR7" s="38">
        <v>26.36</v>
      </c>
      <c r="DS7" s="38">
        <v>38.57</v>
      </c>
      <c r="DT7" s="38" t="s">
        <v>102</v>
      </c>
      <c r="DU7" s="38" t="s">
        <v>102</v>
      </c>
      <c r="DV7" s="38" t="s">
        <v>102</v>
      </c>
      <c r="DW7" s="38" t="s">
        <v>102</v>
      </c>
      <c r="DX7" s="38">
        <v>0</v>
      </c>
      <c r="DY7" s="38" t="s">
        <v>102</v>
      </c>
      <c r="DZ7" s="38" t="s">
        <v>102</v>
      </c>
      <c r="EA7" s="38" t="s">
        <v>102</v>
      </c>
      <c r="EB7" s="38" t="s">
        <v>102</v>
      </c>
      <c r="EC7" s="38">
        <v>1.43</v>
      </c>
      <c r="ED7" s="38">
        <v>5.9</v>
      </c>
      <c r="EE7" s="38" t="s">
        <v>102</v>
      </c>
      <c r="EF7" s="38" t="s">
        <v>102</v>
      </c>
      <c r="EG7" s="38" t="s">
        <v>102</v>
      </c>
      <c r="EH7" s="38" t="s">
        <v>102</v>
      </c>
      <c r="EI7" s="38">
        <v>0</v>
      </c>
      <c r="EJ7" s="38" t="s">
        <v>102</v>
      </c>
      <c r="EK7" s="38" t="s">
        <v>102</v>
      </c>
      <c r="EL7" s="38" t="s">
        <v>102</v>
      </c>
      <c r="EM7" s="38" t="s">
        <v>102</v>
      </c>
      <c r="EN7" s="38">
        <v>0.09</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真奈美</cp:lastModifiedBy>
  <cp:lastPrinted>2021-01-20T23:43:02Z</cp:lastPrinted>
  <dcterms:created xsi:type="dcterms:W3CDTF">2020-12-04T02:24:35Z</dcterms:created>
  <dcterms:modified xsi:type="dcterms:W3CDTF">2021-01-20T23:47:42Z</dcterms:modified>
  <cp:category/>
</cp:coreProperties>
</file>