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085.上下水道課\経営企画係\✐報告物関係✎\財政課\R3,1,25締切：R元年度決算　経営比較分析表\R2経営比較分析\"/>
    </mc:Choice>
  </mc:AlternateContent>
  <workbookProtection workbookAlgorithmName="SHA-512" workbookHashValue="7n+3lpPDc22VNfxsDgx5aRZkvOGgmGhWbAJ+aYZO3/Ld7p5yk0Fj+al4G87jgxcFH1t8/YpiJXVdt+CUad+WiQ==" workbookSaltValue="jr1KZCEF82vTrezkPLmnWw==" workbookSpinCount="100000" lockStructure="1"/>
  <bookViews>
    <workbookView xWindow="0" yWindow="0" windowWidth="20490" windowHeight="762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<sst xmlns="http://schemas.openxmlformats.org/spreadsheetml/2006/main" count="241" uniqueCount="119">
  <si>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</si>
  <si>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</si>
  <si>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</si>
  <si>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</si>
  <si>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</si>
  <si>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</si>
  <si>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</si>
  <si>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</si>
  <si>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</si>
  <si>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</si>
  <si>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</si>
  <si>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</si>
  <si>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</si>
  <si>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</si>
  <si>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</si>
  <si>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</si>
  <si>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</si>
  <si>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</si>
  <si>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</si>
  <si>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</si>
  <si>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</si>
  <si>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</si>
  <si>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</si>
  <si>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</si>
  <si>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</si>
  <si>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</si>
  <si>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</si>
  <si>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</si>
  <si>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</si>
  <si>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</si>
  <si>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</si>
  <si>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</si>
  <si>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</si>
  <si>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</si>
  <si>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</si>
  <si>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</si>
  <si>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</si>
  <si>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</si>
  <si>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</si>
  <si>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</si>
  <si>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</si>
  <si>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</si>
  <si>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</si>
  <si>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</si>
  <si>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</si>
  <si>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</si>
  <si>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</si>
  <si>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</si>
  <si>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</si>
  <si>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</si>
  <si>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</si>
  <si>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</si>
  <si>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</si>
  <si>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</si>
  <si>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</si>
  <si>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</si>
  <si>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</si>
  <si>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</si>
  <si>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</si>
  <si>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</si>
  <si>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</si>
  <si>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</si>
  <si>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</si>
  <si>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</si>
  <si>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</si>
  <si>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</si>
  <si>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</si>
  <si>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</si>
  <si>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</si>
  <si>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</si>
  <si>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</si>
  <si>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</si>
  <si>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</si>
  <si>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</si>
  <si>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</si>
  <si>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</si>
  <si>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</si>
  <si>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</si>
  <si>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</si>
  <si>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</si>
  <si>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</si>
  <si>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</si>
  <si>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</si>
  <si>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</si>
  <si>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</si>
  <si>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</si>
  <si>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</si>
  <si>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</si>
  <si>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</si>
  <si>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</si>
  <si>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</si>
  <si>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</si>
  <si>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</si>
  <si>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</si>
  <si>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</si>
  <si>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</si>
  <si>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</si>
  <si>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</si>
  <si>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</si>
  <si>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</si>
  <si>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</si>
  <si>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</si>
  <si>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</si>
  <si>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</si>
  <si>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</si>
  <si>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</si>
  <si>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</si>
  <si>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</si>
  <si>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</si>
  <si>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</si>
  <si>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</si>
  <si>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</si>
  <si>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</si>
  <si>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</si>
  <si>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</si>
  <si>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</si>
  <si>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当事業においては、総収益のうち７４％程が繰入金収入となっており、一般会計繰入金に依存した経営となっているため、新規接続の普及促進活動を強化し料金収入の増加が必要となっている。
　また不明水量が増えている実態もあることから調査及びその削減が必要である。不明水量を削減し、汚水処理経費を減少させることで、１００％を下回っている経費回収率の改善に努めていく。</t>
    <phoneticPr fontId="4"/>
  </si>
  <si>
    <t>　当事業においては建設開始年度が平成９年となっており、老朽化は公共下水道事業に比べて進んでいないと思われる。
　今後は、基礎調査を行い、ストックマネジメント計画を改定し、更新を行っていく。</t>
    <rPh sb="78" eb="80">
      <t>ケイカク</t>
    </rPh>
    <rPh sb="81" eb="83">
      <t>カイテイ</t>
    </rPh>
    <phoneticPr fontId="4"/>
  </si>
  <si>
    <t>　当事業は、水洗化率が類似団体平均値を大きく下回っており、一般会計からの繰入金に依存した経営となっていることから、新規接続の普及促進活動を行い料金収入の増加に努めなければならない。
　当事業の対象地域は人口が少なく、料金収入も少ないことから営業収益に対する企業債残高の比率も高い傾向となっている。
 汚水処理経費に関しては、当事業が単独の処理場ではなく公共下水道事業の施設を使用していることから、類似団体平均値と比べて経費回収率は高く、汚水処理原価は低く抑えられている。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</si>
</sst>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3BB-4EE8-A507-E8638155E2C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0.09</c:v>
                </c:pt>
                <c:pt idx="2">
                  <c:v>0.09</c:v>
                </c:pt>
                <c:pt idx="3">
                  <c:v>0.13</c:v>
                </c:pt>
                <c:pt idx="4">
                  <c:v>0.36</c:v>
                </c:pt>
              </c:numCache>
            </c:numRef>
          </c:val>
          <c:smooth val="0"/>
          <c:extLst>
            <c:ext xmlns:c16="http://schemas.microsoft.com/office/drawing/2014/chart" uri="{C3380CC4-5D6E-409C-BE32-E72D297353CC}">
              <c16:uniqueId val="{00000001-63BB-4EE8-A507-E8638155E2C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039-4ACA-A31F-246A411CCB5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42.9</c:v>
                </c:pt>
                <c:pt idx="2">
                  <c:v>43.36</c:v>
                </c:pt>
                <c:pt idx="3">
                  <c:v>42.56</c:v>
                </c:pt>
                <c:pt idx="4">
                  <c:v>42.47</c:v>
                </c:pt>
              </c:numCache>
            </c:numRef>
          </c:val>
          <c:smooth val="0"/>
          <c:extLst>
            <c:ext xmlns:c16="http://schemas.microsoft.com/office/drawing/2014/chart" uri="{C3380CC4-5D6E-409C-BE32-E72D297353CC}">
              <c16:uniqueId val="{00000001-E039-4ACA-A31F-246A411CCB5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64.92</c:v>
                </c:pt>
                <c:pt idx="1">
                  <c:v>69.62</c:v>
                </c:pt>
                <c:pt idx="2">
                  <c:v>69.56</c:v>
                </c:pt>
                <c:pt idx="3">
                  <c:v>70.56</c:v>
                </c:pt>
                <c:pt idx="4">
                  <c:v>72.7</c:v>
                </c:pt>
              </c:numCache>
            </c:numRef>
          </c:val>
          <c:extLst>
            <c:ext xmlns:c16="http://schemas.microsoft.com/office/drawing/2014/chart" uri="{C3380CC4-5D6E-409C-BE32-E72D297353CC}">
              <c16:uniqueId val="{00000000-509F-464D-994D-CEDBCBE48D5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83.5</c:v>
                </c:pt>
                <c:pt idx="2">
                  <c:v>83.06</c:v>
                </c:pt>
                <c:pt idx="3">
                  <c:v>83.32</c:v>
                </c:pt>
                <c:pt idx="4">
                  <c:v>83.75</c:v>
                </c:pt>
              </c:numCache>
            </c:numRef>
          </c:val>
          <c:smooth val="0"/>
          <c:extLst>
            <c:ext xmlns:c16="http://schemas.microsoft.com/office/drawing/2014/chart" uri="{C3380CC4-5D6E-409C-BE32-E72D297353CC}">
              <c16:uniqueId val="{00000001-509F-464D-994D-CEDBCBE48D5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96.07</c:v>
                </c:pt>
                <c:pt idx="1">
                  <c:v>93.53</c:v>
                </c:pt>
                <c:pt idx="2">
                  <c:v>95.97</c:v>
                </c:pt>
                <c:pt idx="3">
                  <c:v>100.09</c:v>
                </c:pt>
                <c:pt idx="4">
                  <c:v>100.71</c:v>
                </c:pt>
              </c:numCache>
            </c:numRef>
          </c:val>
          <c:extLst>
            <c:ext xmlns:c16="http://schemas.microsoft.com/office/drawing/2014/chart" uri="{C3380CC4-5D6E-409C-BE32-E72D297353CC}">
              <c16:uniqueId val="{00000000-3ECA-4B9A-B36B-006A5FBD105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CA-4B9A-B36B-006A5FBD105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2A-4F49-B9AD-35163B0D254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2A-4F49-B9AD-35163B0D254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57-4126-B8E1-631628E9C6B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57-4126-B8E1-631628E9C6B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FD2-4861-A9B6-6A547773507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FD2-4861-A9B6-6A547773507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15-4070-BA5A-FE2375B4C23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15-4070-BA5A-FE2375B4C23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2510.5</c:v>
                </c:pt>
                <c:pt idx="1">
                  <c:v>2439.58</c:v>
                </c:pt>
                <c:pt idx="2">
                  <c:v>2074.2600000000002</c:v>
                </c:pt>
                <c:pt idx="3">
                  <c:v>1580.1</c:v>
                </c:pt>
                <c:pt idx="4">
                  <c:v>1534.87</c:v>
                </c:pt>
              </c:numCache>
            </c:numRef>
          </c:val>
          <c:extLst>
            <c:ext xmlns:c16="http://schemas.microsoft.com/office/drawing/2014/chart" uri="{C3380CC4-5D6E-409C-BE32-E72D297353CC}">
              <c16:uniqueId val="{00000000-1B3B-4CF0-AAFC-850A611BC75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1B3B-4CF0-AAFC-850A611BC75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99.87</c:v>
                </c:pt>
                <c:pt idx="1">
                  <c:v>99.93</c:v>
                </c:pt>
                <c:pt idx="2">
                  <c:v>99.93</c:v>
                </c:pt>
                <c:pt idx="3">
                  <c:v>95.98</c:v>
                </c:pt>
                <c:pt idx="4">
                  <c:v>81.99</c:v>
                </c:pt>
              </c:numCache>
            </c:numRef>
          </c:val>
          <c:extLst>
            <c:ext xmlns:c16="http://schemas.microsoft.com/office/drawing/2014/chart" uri="{C3380CC4-5D6E-409C-BE32-E72D297353CC}">
              <c16:uniqueId val="{00000000-B7D9-48D5-8048-8F608E0C428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69.87</c:v>
                </c:pt>
                <c:pt idx="2">
                  <c:v>74.3</c:v>
                </c:pt>
                <c:pt idx="3">
                  <c:v>72.260000000000005</c:v>
                </c:pt>
                <c:pt idx="4">
                  <c:v>71.84</c:v>
                </c:pt>
              </c:numCache>
            </c:numRef>
          </c:val>
          <c:smooth val="0"/>
          <c:extLst>
            <c:ext xmlns:c16="http://schemas.microsoft.com/office/drawing/2014/chart" uri="{C3380CC4-5D6E-409C-BE32-E72D297353CC}">
              <c16:uniqueId val="{00000001-B7D9-48D5-8048-8F608E0C428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194.51</c:v>
                </c:pt>
                <c:pt idx="1">
                  <c:v>194.22</c:v>
                </c:pt>
                <c:pt idx="2">
                  <c:v>154.69999999999999</c:v>
                </c:pt>
                <c:pt idx="3">
                  <c:v>150</c:v>
                </c:pt>
                <c:pt idx="4">
                  <c:v>150.01</c:v>
                </c:pt>
              </c:numCache>
            </c:numRef>
          </c:val>
          <c:extLst>
            <c:ext xmlns:c16="http://schemas.microsoft.com/office/drawing/2014/chart" uri="{C3380CC4-5D6E-409C-BE32-E72D297353CC}">
              <c16:uniqueId val="{00000000-5B05-46CB-9962-9D476B24167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234.96</c:v>
                </c:pt>
                <c:pt idx="2">
                  <c:v>221.81</c:v>
                </c:pt>
                <c:pt idx="3">
                  <c:v>230.02</c:v>
                </c:pt>
                <c:pt idx="4">
                  <c:v>228.47</c:v>
                </c:pt>
              </c:numCache>
            </c:numRef>
          </c:val>
          <c:smooth val="0"/>
          <c:extLst>
            <c:ext xmlns:c16="http://schemas.microsoft.com/office/drawing/2014/chart" uri="{C3380CC4-5D6E-409C-BE32-E72D297353CC}">
              <c16:uniqueId val="{00000001-5B05-46CB-9962-9D476B24167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W13" zoomScaleNormal="100" workbookViewId="0">
      <selection activeCell="BH36" sqref="BH36"/>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寒河江市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40955</v>
      </c>
      <c r="AM8" s="51"/>
      <c r="AN8" s="51"/>
      <c r="AO8" s="51"/>
      <c r="AP8" s="51"/>
      <c r="AQ8" s="51"/>
      <c r="AR8" s="51"/>
      <c r="AS8" s="51"/>
      <c r="AT8" s="46">
        <f>データ!T6</f>
        <v>139.03</v>
      </c>
      <c r="AU8" s="46"/>
      <c r="AV8" s="46"/>
      <c r="AW8" s="46"/>
      <c r="AX8" s="46"/>
      <c r="AY8" s="46"/>
      <c r="AZ8" s="46"/>
      <c r="BA8" s="46"/>
      <c r="BB8" s="46">
        <f>データ!U6</f>
        <v>294.58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3.48</v>
      </c>
      <c r="Q10" s="46"/>
      <c r="R10" s="46"/>
      <c r="S10" s="46"/>
      <c r="T10" s="46"/>
      <c r="U10" s="46"/>
      <c r="V10" s="46"/>
      <c r="W10" s="46">
        <f>データ!Q6</f>
        <v>98.31</v>
      </c>
      <c r="X10" s="46"/>
      <c r="Y10" s="46"/>
      <c r="Z10" s="46"/>
      <c r="AA10" s="46"/>
      <c r="AB10" s="46"/>
      <c r="AC10" s="46"/>
      <c r="AD10" s="51">
        <f>データ!R6</f>
        <v>3685</v>
      </c>
      <c r="AE10" s="51"/>
      <c r="AF10" s="51"/>
      <c r="AG10" s="51"/>
      <c r="AH10" s="51"/>
      <c r="AI10" s="51"/>
      <c r="AJ10" s="51"/>
      <c r="AK10" s="2"/>
      <c r="AL10" s="51">
        <f>データ!V6</f>
        <v>1421</v>
      </c>
      <c r="AM10" s="51"/>
      <c r="AN10" s="51"/>
      <c r="AO10" s="51"/>
      <c r="AP10" s="51"/>
      <c r="AQ10" s="51"/>
      <c r="AR10" s="51"/>
      <c r="AS10" s="51"/>
      <c r="AT10" s="46">
        <f>データ!W6</f>
        <v>0.59</v>
      </c>
      <c r="AU10" s="46"/>
      <c r="AV10" s="46"/>
      <c r="AW10" s="46"/>
      <c r="AX10" s="46"/>
      <c r="AY10" s="46"/>
      <c r="AZ10" s="46"/>
      <c r="BA10" s="46"/>
      <c r="BB10" s="46">
        <f>データ!X6</f>
        <v>2408.4699999999998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43</v>
      </c>
      <c r="O86" s="26" t="str">
        <f>データ!EO6</f>
        <v>【0.28】</v>
      </c>
    </row>
  </sheetData>
  <sheetProtection algorithmName="SHA-512" hashValue="tz4qMyrgfGLiyV6KzOMTAEAttKirIGxih3MJHJoOaq0d4Qbs0KZtl46EqLp8Q787joT2KIGBrKQW6Ky2XP/yYA==" saltValue="bQ1mYs3VY5p0AHyl+XV6I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62065</v>
      </c>
      <c r="D6" s="33">
        <f t="shared" si="3"/>
        <v>47</v>
      </c>
      <c r="E6" s="33">
        <f t="shared" si="3"/>
        <v>17</v>
      </c>
      <c r="F6" s="33">
        <f t="shared" si="3"/>
        <v>4</v>
      </c>
      <c r="G6" s="33">
        <f t="shared" si="3"/>
        <v>0</v>
      </c>
      <c r="H6" s="33" t="str">
        <f t="shared" si="3"/>
        <v>山形県　寒河江市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3.48</v>
      </c>
      <c r="Q6" s="34">
        <f t="shared" si="3"/>
        <v>98.31</v>
      </c>
      <c r="R6" s="34">
        <f t="shared" si="3"/>
        <v>3685</v>
      </c>
      <c r="S6" s="34">
        <f t="shared" si="3"/>
        <v>40955</v>
      </c>
      <c r="T6" s="34">
        <f t="shared" si="3"/>
        <v>139.03</v>
      </c>
      <c r="U6" s="34">
        <f t="shared" si="3"/>
        <v>294.58</v>
      </c>
      <c r="V6" s="34">
        <f t="shared" si="3"/>
        <v>1421</v>
      </c>
      <c r="W6" s="34">
        <f t="shared" si="3"/>
        <v>0.59</v>
      </c>
      <c r="X6" s="34">
        <f t="shared" si="3"/>
        <v>2408.4699999999998</v>
      </c>
      <c r="Y6" s="35">
        <f>IF(Y7="",NA(),Y7)</f>
        <v>96.07</v>
      </c>
      <c r="Z6" s="35">
        <f t="shared" ref="Z6:AH6" si="4">IF(Z7="",NA(),Z7)</f>
        <v>93.53</v>
      </c>
      <c r="AA6" s="35">
        <f t="shared" si="4"/>
        <v>95.97</v>
      </c>
      <c r="AB6" s="35">
        <f t="shared" si="4"/>
        <v>100.09</v>
      </c>
      <c r="AC6" s="35">
        <f t="shared" si="4"/>
        <v>100.71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2510.5</v>
      </c>
      <c r="BG6" s="35">
        <f t="shared" ref="BG6:BO6" si="7">IF(BG7="",NA(),BG7)</f>
        <v>2439.58</v>
      </c>
      <c r="BH6" s="35">
        <f t="shared" si="7"/>
        <v>2074.2600000000002</v>
      </c>
      <c r="BI6" s="35">
        <f t="shared" si="7"/>
        <v>1580.1</v>
      </c>
      <c r="BJ6" s="35">
        <f t="shared" si="7"/>
        <v>1534.87</v>
      </c>
      <c r="BK6" s="35">
        <f t="shared" si="7"/>
        <v>1673.47</v>
      </c>
      <c r="BL6" s="35">
        <f t="shared" si="7"/>
        <v>1298.9100000000001</v>
      </c>
      <c r="BM6" s="35">
        <f t="shared" si="7"/>
        <v>1243.71</v>
      </c>
      <c r="BN6" s="35">
        <f t="shared" si="7"/>
        <v>1194.1500000000001</v>
      </c>
      <c r="BO6" s="35">
        <f t="shared" si="7"/>
        <v>1206.79</v>
      </c>
      <c r="BP6" s="34" t="str">
        <f>IF(BP7="","",IF(BP7="-","【-】","【"&amp;SUBSTITUTE(TEXT(BP7,"#,##0.00"),"-","△")&amp;"】"))</f>
        <v>【1,218.70】</v>
      </c>
      <c r="BQ6" s="35">
        <f>IF(BQ7="",NA(),BQ7)</f>
        <v>99.87</v>
      </c>
      <c r="BR6" s="35">
        <f t="shared" ref="BR6:BZ6" si="8">IF(BR7="",NA(),BR7)</f>
        <v>99.93</v>
      </c>
      <c r="BS6" s="35">
        <f t="shared" si="8"/>
        <v>99.93</v>
      </c>
      <c r="BT6" s="35">
        <f t="shared" si="8"/>
        <v>95.98</v>
      </c>
      <c r="BU6" s="35">
        <f t="shared" si="8"/>
        <v>81.99</v>
      </c>
      <c r="BV6" s="35">
        <f t="shared" si="8"/>
        <v>49.22</v>
      </c>
      <c r="BW6" s="35">
        <f t="shared" si="8"/>
        <v>69.87</v>
      </c>
      <c r="BX6" s="35">
        <f t="shared" si="8"/>
        <v>74.3</v>
      </c>
      <c r="BY6" s="35">
        <f t="shared" si="8"/>
        <v>72.260000000000005</v>
      </c>
      <c r="BZ6" s="35">
        <f t="shared" si="8"/>
        <v>71.84</v>
      </c>
      <c r="CA6" s="34" t="str">
        <f>IF(CA7="","",IF(CA7="-","【-】","【"&amp;SUBSTITUTE(TEXT(CA7,"#,##0.00"),"-","△")&amp;"】"))</f>
        <v>【74.17】</v>
      </c>
      <c r="CB6" s="35">
        <f>IF(CB7="",NA(),CB7)</f>
        <v>194.51</v>
      </c>
      <c r="CC6" s="35">
        <f t="shared" ref="CC6:CK6" si="9">IF(CC7="",NA(),CC7)</f>
        <v>194.22</v>
      </c>
      <c r="CD6" s="35">
        <f t="shared" si="9"/>
        <v>154.69999999999999</v>
      </c>
      <c r="CE6" s="35">
        <f t="shared" si="9"/>
        <v>150</v>
      </c>
      <c r="CF6" s="35">
        <f t="shared" si="9"/>
        <v>150.01</v>
      </c>
      <c r="CG6" s="35">
        <f t="shared" si="9"/>
        <v>332.02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36.65</v>
      </c>
      <c r="CS6" s="35">
        <f t="shared" si="10"/>
        <v>42.9</v>
      </c>
      <c r="CT6" s="35">
        <f t="shared" si="10"/>
        <v>43.36</v>
      </c>
      <c r="CU6" s="35">
        <f t="shared" si="10"/>
        <v>42.56</v>
      </c>
      <c r="CV6" s="35">
        <f t="shared" si="10"/>
        <v>42.47</v>
      </c>
      <c r="CW6" s="34" t="str">
        <f>IF(CW7="","",IF(CW7="-","【-】","【"&amp;SUBSTITUTE(TEXT(CW7,"#,##0.00"),"-","△")&amp;"】"))</f>
        <v>【42.86】</v>
      </c>
      <c r="CX6" s="35">
        <f>IF(CX7="",NA(),CX7)</f>
        <v>64.92</v>
      </c>
      <c r="CY6" s="35">
        <f t="shared" ref="CY6:DG6" si="11">IF(CY7="",NA(),CY7)</f>
        <v>69.62</v>
      </c>
      <c r="CZ6" s="35">
        <f t="shared" si="11"/>
        <v>69.56</v>
      </c>
      <c r="DA6" s="35">
        <f t="shared" si="11"/>
        <v>70.56</v>
      </c>
      <c r="DB6" s="35">
        <f t="shared" si="11"/>
        <v>72.7</v>
      </c>
      <c r="DC6" s="35">
        <f t="shared" si="11"/>
        <v>68.83</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62065</v>
      </c>
      <c r="D7" s="37">
        <v>47</v>
      </c>
      <c r="E7" s="37">
        <v>17</v>
      </c>
      <c r="F7" s="37">
        <v>4</v>
      </c>
      <c r="G7" s="37">
        <v>0</v>
      </c>
      <c r="H7" s="37" t="s">
        <v>97</v>
      </c>
      <c r="I7" s="37" t="s">
        <v>98</v>
      </c>
      <c r="J7" s="37" t="s">
        <v>99</v>
      </c>
      <c r="K7" s="37" t="s">
        <v>100</v>
      </c>
      <c r="L7" s="37" t="s">
        <v>101</v>
      </c>
      <c r="M7" s="37" t="s">
        <v>102</v>
      </c>
      <c r="N7" s="38" t="s">
        <v>103</v>
      </c>
      <c r="O7" s="38" t="s">
        <v>104</v>
      </c>
      <c r="P7" s="38">
        <v>3.48</v>
      </c>
      <c r="Q7" s="38">
        <v>98.31</v>
      </c>
      <c r="R7" s="38">
        <v>3685</v>
      </c>
      <c r="S7" s="38">
        <v>40955</v>
      </c>
      <c r="T7" s="38">
        <v>139.03</v>
      </c>
      <c r="U7" s="38">
        <v>294.58</v>
      </c>
      <c r="V7" s="38">
        <v>1421</v>
      </c>
      <c r="W7" s="38">
        <v>0.59</v>
      </c>
      <c r="X7" s="38">
        <v>2408.4699999999998</v>
      </c>
      <c r="Y7" s="38">
        <v>96.07</v>
      </c>
      <c r="Z7" s="38">
        <v>93.53</v>
      </c>
      <c r="AA7" s="38">
        <v>95.97</v>
      </c>
      <c r="AB7" s="38">
        <v>100.09</v>
      </c>
      <c r="AC7" s="38">
        <v>100.71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2510.5</v>
      </c>
      <c r="BG7" s="38">
        <v>2439.58</v>
      </c>
      <c r="BH7" s="38">
        <v>2074.2600000000002</v>
      </c>
      <c r="BI7" s="38">
        <v>1580.1</v>
      </c>
      <c r="BJ7" s="38">
        <v>1534.87</v>
      </c>
      <c r="BK7" s="38">
        <v>1673.47</v>
      </c>
      <c r="BL7" s="38">
        <v>1298.9100000000001</v>
      </c>
      <c r="BM7" s="38">
        <v>1243.71</v>
      </c>
      <c r="BN7" s="38">
        <v>1194.1500000000001</v>
      </c>
      <c r="BO7" s="38">
        <v>1206.79</v>
      </c>
      <c r="BP7" s="38">
        <v>1218.7</v>
      </c>
      <c r="BQ7" s="38">
        <v>99.87</v>
      </c>
      <c r="BR7" s="38">
        <v>99.93</v>
      </c>
      <c r="BS7" s="38">
        <v>99.93</v>
      </c>
      <c r="BT7" s="38">
        <v>95.98</v>
      </c>
      <c r="BU7" s="38">
        <v>81.99</v>
      </c>
      <c r="BV7" s="38">
        <v>49.22</v>
      </c>
      <c r="BW7" s="38">
        <v>69.87</v>
      </c>
      <c r="BX7" s="38">
        <v>74.3</v>
      </c>
      <c r="BY7" s="38">
        <v>72.260000000000005</v>
      </c>
      <c r="BZ7" s="38">
        <v>71.84</v>
      </c>
      <c r="CA7" s="38">
        <v>74.17</v>
      </c>
      <c r="CB7" s="38">
        <v>194.51</v>
      </c>
      <c r="CC7" s="38">
        <v>194.22</v>
      </c>
      <c r="CD7" s="38">
        <v>154.69999999999999</v>
      </c>
      <c r="CE7" s="38">
        <v>150</v>
      </c>
      <c r="CF7" s="38">
        <v>150.01</v>
      </c>
      <c r="CG7" s="38">
        <v>332.02</v>
      </c>
      <c r="CH7" s="38">
        <v>234.96</v>
      </c>
      <c r="CI7" s="38">
        <v>221.81</v>
      </c>
      <c r="CJ7" s="38">
        <v>230.02</v>
      </c>
      <c r="CK7" s="38">
        <v>228.47</v>
      </c>
      <c r="CL7" s="38">
        <v>218.56</v>
      </c>
      <c r="CM7" s="38" t="s">
        <v>103</v>
      </c>
      <c r="CN7" s="38" t="s">
        <v>103</v>
      </c>
      <c r="CO7" s="38" t="s">
        <v>103</v>
      </c>
      <c r="CP7" s="38" t="s">
        <v>103</v>
      </c>
      <c r="CQ7" s="38" t="s">
        <v>103</v>
      </c>
      <c r="CR7" s="38">
        <v>36.65</v>
      </c>
      <c r="CS7" s="38">
        <v>42.9</v>
      </c>
      <c r="CT7" s="38">
        <v>43.36</v>
      </c>
      <c r="CU7" s="38">
        <v>42.56</v>
      </c>
      <c r="CV7" s="38">
        <v>42.47</v>
      </c>
      <c r="CW7" s="38">
        <v>42.86</v>
      </c>
      <c r="CX7" s="38">
        <v>64.92</v>
      </c>
      <c r="CY7" s="38">
        <v>69.62</v>
      </c>
      <c r="CZ7" s="38">
        <v>69.56</v>
      </c>
      <c r="DA7" s="38">
        <v>70.56</v>
      </c>
      <c r="DB7" s="38">
        <v>72.7</v>
      </c>
      <c r="DC7" s="38">
        <v>68.83</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113</v>
      </c>
      <c r="E13" t="s">
        <v>112</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2020-12-04T02:53:06Z</dcterms:created>
  <dcterms:modified xsi:type="dcterms:W3CDTF">2021-01-25T05:38:21Z</dcterms:modified>
  <cp:category/>
</cp:coreProperties>
</file>