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zNbOC2OT2jIDfEFdvuUG0HdWKQ6tyNzLQGGTcEtWB8HcQzehiEAqu5yhzBBiWfWtpUG6yg44mMQ5e4Osw/uorw==" workbookSaltValue="1AtWRJ+7F4G2lIYI7mY6JA==" workbookSpinCount="100000" lockStructure="1"/>
  <bookViews>
    <workbookView xWindow="0" yWindow="0" windowWidth="15360" windowHeight="7635"/>
  </bookViews>
  <sheets>
    <sheet name="法適用_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<sst xmlns="http://schemas.openxmlformats.org/spreadsheetml/2006/main" count="228" uniqueCount="113">
  <si>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</si>
  <si>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</si>
  <si>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</si>
  <si>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</si>
  <si>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</si>
  <si>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</si>
  <si>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</si>
  <si>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</si>
  <si>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</si>
  <si>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</si>
  <si>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</si>
  <si>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</si>
  <si>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</si>
  <si>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</si>
  <si>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</si>
  <si>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</si>
  <si>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</si>
  <si>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</si>
  <si>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</si>
  <si>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</si>
  <si>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</si>
  <si>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</si>
  <si>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</si>
  <si>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</si>
  <si>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</si>
  <si>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</si>
  <si>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</si>
  <si>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</si>
  <si>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</si>
  <si>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</si>
  <si>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</si>
  <si>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</si>
  <si>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</si>
  <si>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</si>
  <si>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</si>
  <si>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</si>
  <si>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</si>
  <si>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</si>
  <si>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</si>
  <si>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</si>
  <si>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</si>
  <si>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</si>
  <si>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</si>
  <si>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</si>
  <si>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</si>
  <si>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</si>
  <si>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</si>
  <si>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</si>
  <si>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</si>
  <si>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</si>
  <si>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</si>
  <si>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</si>
  <si>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</si>
  <si>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</si>
  <si>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</si>
  <si>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</si>
  <si>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</si>
  <si>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</si>
  <si>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</si>
  <si>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</si>
  <si>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</si>
  <si>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</si>
  <si>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</si>
  <si>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</si>
  <si>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</si>
  <si>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</si>
  <si>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</si>
  <si>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</si>
  <si>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</si>
  <si>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</si>
  <si>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</si>
  <si>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</si>
  <si>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</si>
  <si>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</si>
  <si>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</si>
  <si>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</si>
  <si>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</si>
  <si>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</si>
  <si>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</si>
  <si>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</si>
  <si>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</si>
  <si>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</si>
  <si>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</si>
  <si>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</si>
  <si>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</si>
  <si>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</si>
  <si>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</si>
  <si>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</si>
  <si>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</si>
  <si>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</si>
  <si>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</si>
  <si>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</si>
  <si>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天童市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</si>
  <si>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</si>
  <si>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</si>
  <si>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</si>
  <si>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</si>
  <si>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</si>
  <si>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</si>
  <si>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</si>
  <si>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</si>
  <si>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</si>
  <si>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</si>
  <si>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</si>
  <si>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</si>
  <si>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</si>
  <si>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</si>
  <si>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</si>
  <si>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</si>
  <si>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</si>
  <si>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①）は、償却資産における減価償却済の部分の割合を示すもので、毎年度上昇し続けている。当年度は42.20％であり、前年度と比較すると0.48ポイント増加した。老朽化の度合いは類似団体より低いが、上昇傾向にあるため、今後老朽管や施設の更新を計画的に行っていかなければならない。
　法定耐用年数を超えた管路延長の割合を示す管路経年化率（②）についても、類似団体や全国平均よりも低い水準ではあるが、年々上昇傾向にある。
　当年度に更新した管路延長の割合を示す管路更新率（③）は、今年度は比率が下がったものの、全国平均や類似団体を超えている。今後も、平均して1％の更新率となるよう、更新計画に基づいた投資を行っていく。</t>
    <rPh sb="119" eb="121">
      <t>コンゴ</t>
    </rPh>
    <rPh sb="121" eb="123">
      <t>ロウキュウ</t>
    </rPh>
    <rPh sb="123" eb="124">
      <t>カン</t>
    </rPh>
    <rPh sb="125" eb="127">
      <t>シセツ</t>
    </rPh>
    <rPh sb="128" eb="130">
      <t>コウシン</t>
    </rPh>
    <rPh sb="131" eb="134">
      <t>ケイカクテキ</t>
    </rPh>
    <rPh sb="135" eb="136">
      <t>オコナ</t>
    </rPh>
    <rPh sb="186" eb="188">
      <t>ルイジ</t>
    </rPh>
    <rPh sb="188" eb="190">
      <t>ダンタイ</t>
    </rPh>
    <rPh sb="191" eb="193">
      <t>ゼンコク</t>
    </rPh>
    <rPh sb="193" eb="195">
      <t>ヘイキン</t>
    </rPh>
    <rPh sb="198" eb="199">
      <t>ヒク</t>
    </rPh>
    <rPh sb="200" eb="202">
      <t>スイジュン</t>
    </rPh>
    <rPh sb="208" eb="210">
      <t>ネンネン</t>
    </rPh>
    <rPh sb="212" eb="214">
      <t>ケイコウ</t>
    </rPh>
    <rPh sb="248" eb="251">
      <t>コンネンド</t>
    </rPh>
    <rPh sb="252" eb="254">
      <t>ヒリツ</t>
    </rPh>
    <rPh sb="255" eb="256">
      <t>サ</t>
    </rPh>
    <rPh sb="263" eb="265">
      <t>ゼンコク</t>
    </rPh>
    <rPh sb="265" eb="267">
      <t>ヘイキン</t>
    </rPh>
    <rPh sb="268" eb="270">
      <t>ルイジ</t>
    </rPh>
    <rPh sb="270" eb="272">
      <t>ダンタイ</t>
    </rPh>
    <rPh sb="273" eb="274">
      <t>コ</t>
    </rPh>
    <rPh sb="279" eb="281">
      <t>コンゴ</t>
    </rPh>
    <phoneticPr fontId="4"/>
  </si>
  <si>
    <t>　経常収支比率、料金回収率、流動比率等が比較的高いことから、現状は給水収益を主とした適切な経営状況である。しかし、今後は、給水収益の増加を見込むことができない状況の中で管路の更新投資と適切な維持管理を実施する必要があるため、更なる経費の削減等を行い、高い有収率を維持しつつ持続的な経営を行う。</t>
    <rPh sb="82" eb="83">
      <t>ナカ</t>
    </rPh>
    <rPh sb="125" eb="126">
      <t>タカ</t>
    </rPh>
    <phoneticPr fontId="4"/>
  </si>
  <si>
    <r>
      <rPr>
        <sz val="11"/>
        <rFont val="ＭＳ ゴシック"/>
        <family val="3"/>
        <charset val="128"/>
      </rPr>
      <t>　本市水道事業では、経常収支比率（①）及び料金回収率（⑤）が100％を超えており、給水にかかる費用が給水収益によって適切に賄われている状況にある。前年度からの比率は減少したものの、全国平均や類似団体と比較しても高い値となっている。今後も健全な経営を行うために費用削減を続け、適切な更新投資に充てる財源の確保を行う。</t>
    </r>
    <r>
      <rPr>
        <sz val="11"/>
        <color rgb="FFFF0000"/>
        <rFont val="ＭＳ ゴシック"/>
        <family val="3"/>
        <charset val="128"/>
      </rPr>
      <t xml:space="preserve">
</t>
    </r>
    <r>
      <rPr>
        <sz val="11"/>
        <rFont val="ＭＳ ゴシック"/>
        <family val="3"/>
        <charset val="128"/>
      </rPr>
      <t>　短期債務に対する支払能力を表す流動比率（③）は今年度も100％を上回っている。本市の経年比較でみると近年は減少傾向にあったが、今年度は企業債借入等により増加している。企業債償還など流動負債の増加を見越して、今後も流動資産を増加させ支払能力を高める経営を行っていく必要がある。</t>
    </r>
    <r>
      <rPr>
        <sz val="11"/>
        <color rgb="FFFF0000"/>
        <rFont val="ＭＳ ゴシック"/>
        <family val="3"/>
        <charset val="128"/>
      </rPr>
      <t xml:space="preserve">
</t>
    </r>
    <r>
      <rPr>
        <sz val="11"/>
        <rFont val="ＭＳ ゴシック"/>
        <family val="3"/>
        <charset val="128"/>
      </rPr>
      <t>　企業債残高対給水収益比率（④）は、給水収益の維持と企業債の計画的な償還により、類似団体より低い値を維持している。今後は、現在の水準を保ちつつ、企業債の新規借入も活用して、大規模修繕に備えるとともに必要な更新投資を行っていく。</t>
    </r>
    <r>
      <rPr>
        <sz val="11"/>
        <color rgb="FFFF0000"/>
        <rFont val="ＭＳ ゴシック"/>
        <family val="3"/>
        <charset val="128"/>
      </rPr>
      <t xml:space="preserve">
</t>
    </r>
    <r>
      <rPr>
        <sz val="11"/>
        <rFont val="ＭＳ ゴシック"/>
        <family val="3"/>
        <charset val="128"/>
      </rPr>
      <t>　給水原価（⑥）は年間給水量の全量を広域水道から受水しているため、類似団体と比較して高くなっているが、今年度は経常費用の増加により値が増加した。</t>
    </r>
    <r>
      <rPr>
        <sz val="11"/>
        <color rgb="FFFF0000"/>
        <rFont val="ＭＳ ゴシック"/>
        <family val="3"/>
        <charset val="128"/>
      </rPr>
      <t xml:space="preserve">
</t>
    </r>
    <r>
      <rPr>
        <sz val="11"/>
        <rFont val="ＭＳ ゴシック"/>
        <family val="3"/>
        <charset val="128"/>
      </rPr>
      <t>　施設利用率（⑦）や有収率（⑧）は類似団体や全国平均よりも高い値を維持し続けている。今後も、高い水準の維持を目指し、適切な更新と漏水調査業務等により、予防的に管路の維持を実施していく。</t>
    </r>
    <rPh sb="19" eb="20">
      <t>オヨ</t>
    </rPh>
    <rPh sb="35" eb="36">
      <t>コ</t>
    </rPh>
    <rPh sb="82" eb="84">
      <t>ゲンショウ</t>
    </rPh>
    <rPh sb="90" eb="92">
      <t>ゼンコク</t>
    </rPh>
    <rPh sb="92" eb="94">
      <t>ヘイキン</t>
    </rPh>
    <rPh sb="198" eb="199">
      <t>ホン</t>
    </rPh>
    <rPh sb="199" eb="200">
      <t>シ</t>
    </rPh>
    <rPh sb="201" eb="203">
      <t>ケイネン</t>
    </rPh>
    <rPh sb="203" eb="205">
      <t>ヒカク</t>
    </rPh>
    <rPh sb="209" eb="211">
      <t>キンネン</t>
    </rPh>
    <rPh sb="212" eb="214">
      <t>ゲンショウ</t>
    </rPh>
    <rPh sb="214" eb="216">
      <t>ケイコウ</t>
    </rPh>
    <rPh sb="222" eb="225">
      <t>コンネンド</t>
    </rPh>
    <rPh sb="226" eb="228">
      <t>キギョウ</t>
    </rPh>
    <rPh sb="228" eb="229">
      <t>サイ</t>
    </rPh>
    <rPh sb="229" eb="231">
      <t>カリイレ</t>
    </rPh>
    <rPh sb="231" eb="232">
      <t>トウ</t>
    </rPh>
    <rPh sb="235" eb="237">
      <t>ゾウカ</t>
    </rPh>
    <rPh sb="262" eb="264">
      <t>コンゴ</t>
    </rPh>
    <rPh sb="265" eb="267">
      <t>リュウドウ</t>
    </rPh>
    <rPh sb="267" eb="269">
      <t>シサン</t>
    </rPh>
    <rPh sb="270" eb="272">
      <t>ゾウカ</t>
    </rPh>
    <rPh sb="274" eb="276">
      <t>シハライ</t>
    </rPh>
    <rPh sb="276" eb="278">
      <t>ノウリョク</t>
    </rPh>
    <rPh sb="279" eb="280">
      <t>タカ</t>
    </rPh>
    <rPh sb="282" eb="284">
      <t>ケイエイ</t>
    </rPh>
    <rPh sb="285" eb="286">
      <t>オコナ</t>
    </rPh>
    <rPh sb="290" eb="292">
      <t>ヒツヨウ</t>
    </rPh>
    <rPh sb="354" eb="356">
      <t>コンゴ</t>
    </rPh>
    <rPh sb="358" eb="360">
      <t>ゲンザイ</t>
    </rPh>
    <rPh sb="361" eb="363">
      <t>スイジュン</t>
    </rPh>
    <rPh sb="364" eb="365">
      <t>タモ</t>
    </rPh>
    <rPh sb="369" eb="371">
      <t>キギョウ</t>
    </rPh>
    <rPh sb="371" eb="372">
      <t>サイ</t>
    </rPh>
    <rPh sb="373" eb="375">
      <t>シンキ</t>
    </rPh>
    <rPh sb="375" eb="377">
      <t>カリイ</t>
    </rPh>
    <rPh sb="378" eb="380">
      <t>カツヨウ</t>
    </rPh>
    <rPh sb="383" eb="386">
      <t>ダイキボ</t>
    </rPh>
    <rPh sb="386" eb="388">
      <t>シュウゼン</t>
    </rPh>
    <rPh sb="389" eb="390">
      <t>ソナ</t>
    </rPh>
    <rPh sb="396" eb="398">
      <t>ヒツヨウ</t>
    </rPh>
    <rPh sb="399" eb="401">
      <t>コウシン</t>
    </rPh>
    <rPh sb="401" eb="403">
      <t>トウシ</t>
    </rPh>
    <rPh sb="404" eb="405">
      <t>オコナ</t>
    </rPh>
    <rPh sb="420" eb="421">
      <t>ネン</t>
    </rPh>
    <rPh sb="421" eb="422">
      <t>カン</t>
    </rPh>
    <rPh sb="422" eb="424">
      <t>キュウスイ</t>
    </rPh>
    <rPh sb="424" eb="425">
      <t>リョウ</t>
    </rPh>
    <rPh sb="426" eb="428">
      <t>ゼンリョウ</t>
    </rPh>
    <rPh sb="429" eb="431">
      <t>コウイキ</t>
    </rPh>
    <rPh sb="431" eb="433">
      <t>スイドウ</t>
    </rPh>
    <rPh sb="435" eb="437">
      <t>ジュスイ</t>
    </rPh>
    <rPh sb="444" eb="446">
      <t>ルイジ</t>
    </rPh>
    <rPh sb="446" eb="448">
      <t>ダンタイ</t>
    </rPh>
    <rPh sb="449" eb="451">
      <t>ヒカク</t>
    </rPh>
    <rPh sb="453" eb="454">
      <t>タカ</t>
    </rPh>
    <rPh sb="462" eb="465">
      <t>コンネンド</t>
    </rPh>
    <rPh sb="466" eb="468">
      <t>ケイジョウ</t>
    </rPh>
    <rPh sb="468" eb="470">
      <t>ヒヨウ</t>
    </rPh>
    <rPh sb="471" eb="473">
      <t>ゾウカ</t>
    </rPh>
    <rPh sb="478" eb="480">
      <t>ゾウカ</t>
    </rPh>
    <rPh sb="506" eb="508">
      <t>ゼンコク</t>
    </rPh>
    <rPh sb="508" eb="510">
      <t>ヘイキン</t>
    </rPh>
    <rPh sb="526" eb="528">
      <t>コンゴ</t>
    </rPh>
    <rPh sb="530" eb="531">
      <t>タカ</t>
    </rPh>
    <rPh sb="532" eb="534">
      <t>スイジュン</t>
    </rPh>
    <rPh sb="535" eb="537">
      <t>イジ</t>
    </rPh>
    <rPh sb="538" eb="540">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</si>
</sst>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5"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0.62</c:v>
                </c:pt>
                <c:pt idx="1">
                  <c:v>0.48</c:v>
                </c:pt>
                <c:pt idx="2">
                  <c:v>0.61</c:v>
                </c:pt>
                <c:pt idx="3">
                  <c:v>0.72</c:v>
                </c:pt>
                <c:pt idx="4">
                  <c:v>0.7</c:v>
                </c:pt>
              </c:numCache>
            </c:numRef>
          </c:val>
          <c:extLst xmlns:c16r2="http://schemas.microsoft.com/office/drawing/2015/06/chart">
            <c:ext xmlns:c16="http://schemas.microsoft.com/office/drawing/2014/chart" uri="{C3380CC4-5D6E-409C-BE32-E72D297353CC}">
              <c16:uniqueId val="{00000000-A267-4894-8819-FE10CE908308}"/>
            </c:ext>
          </c:extLst>
        </c:ser>
        <c:dLbls>
          <c:showLegendKey val="0"/>
          <c:showVal val="0"/>
          <c:showCatName val="0"/>
          <c:showSerName val="0"/>
          <c:showPercent val="0"/>
          <c:showBubbleSize val="0"/>
        </c:dLbls>
        <c:gapWidth val="150"/>
        <c:axId val="107465344"/>
        <c:axId val="10761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xmlns:c16r2="http://schemas.microsoft.com/office/drawing/2015/06/chart">
            <c:ext xmlns:c16="http://schemas.microsoft.com/office/drawing/2014/chart" uri="{C3380CC4-5D6E-409C-BE32-E72D297353CC}">
              <c16:uniqueId val="{00000001-A267-4894-8819-FE10CE908308}"/>
            </c:ext>
          </c:extLst>
        </c:ser>
        <c:dLbls>
          <c:showLegendKey val="0"/>
          <c:showVal val="0"/>
          <c:showCatName val="0"/>
          <c:showSerName val="0"/>
          <c:showPercent val="0"/>
          <c:showBubbleSize val="0"/>
        </c:dLbls>
        <c:marker val="1"/>
        <c:smooth val="0"/>
        <c:axId val="107465344"/>
        <c:axId val="107610880"/>
      </c:lineChart>
      <c:dateAx>
        <c:axId val="107465344"/>
        <c:scaling>
          <c:orientation val="minMax"/>
        </c:scaling>
        <c:delete val="1"/>
        <c:axPos val="b"/>
        <c:numFmt formatCode="&quot;H&quot;yy" sourceLinked="1"/>
        <c:majorTickMark val="none"/>
        <c:minorTickMark val="none"/>
        <c:tickLblPos val="none"/>
        <c:crossAx val="107610880"/>
        <c:crosses val="autoZero"/>
        <c:auto val="1"/>
        <c:lblOffset val="100"/>
        <c:baseTimeUnit val="years"/>
      </c:dateAx>
      <c:valAx>
        <c:axId val="10761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71.05</c:v>
                </c:pt>
                <c:pt idx="1">
                  <c:v>72.37</c:v>
                </c:pt>
                <c:pt idx="2">
                  <c:v>74.349999999999994</c:v>
                </c:pt>
                <c:pt idx="3">
                  <c:v>73.180000000000007</c:v>
                </c:pt>
                <c:pt idx="4">
                  <c:v>72.489999999999995</c:v>
                </c:pt>
              </c:numCache>
            </c:numRef>
          </c:val>
          <c:extLst xmlns:c16r2="http://schemas.microsoft.com/office/drawing/2015/06/chart">
            <c:ext xmlns:c16="http://schemas.microsoft.com/office/drawing/2014/chart" uri="{C3380CC4-5D6E-409C-BE32-E72D297353CC}">
              <c16:uniqueId val="{00000000-0B22-425B-99DD-49A95950DE8C}"/>
            </c:ext>
          </c:extLst>
        </c:ser>
        <c:dLbls>
          <c:showLegendKey val="0"/>
          <c:showVal val="0"/>
          <c:showCatName val="0"/>
          <c:showSerName val="0"/>
          <c:showPercent val="0"/>
          <c:showBubbleSize val="0"/>
        </c:dLbls>
        <c:gapWidth val="150"/>
        <c:axId val="109210240"/>
        <c:axId val="10921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xmlns:c16r2="http://schemas.microsoft.com/office/drawing/2015/06/chart">
            <c:ext xmlns:c16="http://schemas.microsoft.com/office/drawing/2014/chart" uri="{C3380CC4-5D6E-409C-BE32-E72D297353CC}">
              <c16:uniqueId val="{00000001-0B22-425B-99DD-49A95950DE8C}"/>
            </c:ext>
          </c:extLst>
        </c:ser>
        <c:dLbls>
          <c:showLegendKey val="0"/>
          <c:showVal val="0"/>
          <c:showCatName val="0"/>
          <c:showSerName val="0"/>
          <c:showPercent val="0"/>
          <c:showBubbleSize val="0"/>
        </c:dLbls>
        <c:marker val="1"/>
        <c:smooth val="0"/>
        <c:axId val="109210240"/>
        <c:axId val="109216512"/>
      </c:lineChart>
      <c:dateAx>
        <c:axId val="109210240"/>
        <c:scaling>
          <c:orientation val="minMax"/>
        </c:scaling>
        <c:delete val="1"/>
        <c:axPos val="b"/>
        <c:numFmt formatCode="&quot;H&quot;yy" sourceLinked="1"/>
        <c:majorTickMark val="none"/>
        <c:minorTickMark val="none"/>
        <c:tickLblPos val="none"/>
        <c:crossAx val="109216512"/>
        <c:crosses val="autoZero"/>
        <c:auto val="1"/>
        <c:lblOffset val="100"/>
        <c:baseTimeUnit val="years"/>
      </c:dateAx>
      <c:valAx>
        <c:axId val="1092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92.38</c:v>
                </c:pt>
                <c:pt idx="1">
                  <c:v>91.59</c:v>
                </c:pt>
                <c:pt idx="2">
                  <c:v>89.84</c:v>
                </c:pt>
                <c:pt idx="3">
                  <c:v>92.16</c:v>
                </c:pt>
                <c:pt idx="4">
                  <c:v>91.66</c:v>
                </c:pt>
              </c:numCache>
            </c:numRef>
          </c:val>
          <c:extLst xmlns:c16r2="http://schemas.microsoft.com/office/drawing/2015/06/chart">
            <c:ext xmlns:c16="http://schemas.microsoft.com/office/drawing/2014/chart" uri="{C3380CC4-5D6E-409C-BE32-E72D297353CC}">
              <c16:uniqueId val="{00000000-3BA2-4A36-9FB2-77C7E26781D1}"/>
            </c:ext>
          </c:extLst>
        </c:ser>
        <c:dLbls>
          <c:showLegendKey val="0"/>
          <c:showVal val="0"/>
          <c:showCatName val="0"/>
          <c:showSerName val="0"/>
          <c:showPercent val="0"/>
          <c:showBubbleSize val="0"/>
        </c:dLbls>
        <c:gapWidth val="150"/>
        <c:axId val="109259776"/>
        <c:axId val="10927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xmlns:c16r2="http://schemas.microsoft.com/office/drawing/2015/06/chart">
            <c:ext xmlns:c16="http://schemas.microsoft.com/office/drawing/2014/chart" uri="{C3380CC4-5D6E-409C-BE32-E72D297353CC}">
              <c16:uniqueId val="{00000001-3BA2-4A36-9FB2-77C7E26781D1}"/>
            </c:ext>
          </c:extLst>
        </c:ser>
        <c:dLbls>
          <c:showLegendKey val="0"/>
          <c:showVal val="0"/>
          <c:showCatName val="0"/>
          <c:showSerName val="0"/>
          <c:showPercent val="0"/>
          <c:showBubbleSize val="0"/>
        </c:dLbls>
        <c:marker val="1"/>
        <c:smooth val="0"/>
        <c:axId val="109259776"/>
        <c:axId val="109270144"/>
      </c:lineChart>
      <c:dateAx>
        <c:axId val="109259776"/>
        <c:scaling>
          <c:orientation val="minMax"/>
        </c:scaling>
        <c:delete val="1"/>
        <c:axPos val="b"/>
        <c:numFmt formatCode="&quot;H&quot;yy" sourceLinked="1"/>
        <c:majorTickMark val="none"/>
        <c:minorTickMark val="none"/>
        <c:tickLblPos val="none"/>
        <c:crossAx val="109270144"/>
        <c:crosses val="autoZero"/>
        <c:auto val="1"/>
        <c:lblOffset val="100"/>
        <c:baseTimeUnit val="years"/>
      </c:dateAx>
      <c:valAx>
        <c:axId val="1092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116.27</c:v>
                </c:pt>
                <c:pt idx="1">
                  <c:v>119.62</c:v>
                </c:pt>
                <c:pt idx="2">
                  <c:v>118.12</c:v>
                </c:pt>
                <c:pt idx="3">
                  <c:v>124.19</c:v>
                </c:pt>
                <c:pt idx="4">
                  <c:v>121.55</c:v>
                </c:pt>
              </c:numCache>
            </c:numRef>
          </c:val>
          <c:extLst xmlns:c16r2="http://schemas.microsoft.com/office/drawing/2015/06/chart">
            <c:ext xmlns:c16="http://schemas.microsoft.com/office/drawing/2014/chart" uri="{C3380CC4-5D6E-409C-BE32-E72D297353CC}">
              <c16:uniqueId val="{00000000-951B-42F8-B07A-078885DCE19A}"/>
            </c:ext>
          </c:extLst>
        </c:ser>
        <c:dLbls>
          <c:showLegendKey val="0"/>
          <c:showVal val="0"/>
          <c:showCatName val="0"/>
          <c:showSerName val="0"/>
          <c:showPercent val="0"/>
          <c:showBubbleSize val="0"/>
        </c:dLbls>
        <c:gapWidth val="150"/>
        <c:axId val="107637760"/>
        <c:axId val="10764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xmlns:c16r2="http://schemas.microsoft.com/office/drawing/2015/06/chart">
            <c:ext xmlns:c16="http://schemas.microsoft.com/office/drawing/2014/chart" uri="{C3380CC4-5D6E-409C-BE32-E72D297353CC}">
              <c16:uniqueId val="{00000001-951B-42F8-B07A-078885DCE19A}"/>
            </c:ext>
          </c:extLst>
        </c:ser>
        <c:dLbls>
          <c:showLegendKey val="0"/>
          <c:showVal val="0"/>
          <c:showCatName val="0"/>
          <c:showSerName val="0"/>
          <c:showPercent val="0"/>
          <c:showBubbleSize val="0"/>
        </c:dLbls>
        <c:marker val="1"/>
        <c:smooth val="0"/>
        <c:axId val="107637760"/>
        <c:axId val="107644032"/>
      </c:lineChart>
      <c:dateAx>
        <c:axId val="107637760"/>
        <c:scaling>
          <c:orientation val="minMax"/>
        </c:scaling>
        <c:delete val="1"/>
        <c:axPos val="b"/>
        <c:numFmt formatCode="&quot;H&quot;yy" sourceLinked="1"/>
        <c:majorTickMark val="none"/>
        <c:minorTickMark val="none"/>
        <c:tickLblPos val="none"/>
        <c:crossAx val="107644032"/>
        <c:crosses val="autoZero"/>
        <c:auto val="1"/>
        <c:lblOffset val="100"/>
        <c:baseTimeUnit val="years"/>
      </c:dateAx>
      <c:valAx>
        <c:axId val="107644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6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38.93</c:v>
                </c:pt>
                <c:pt idx="1">
                  <c:v>40.33</c:v>
                </c:pt>
                <c:pt idx="2">
                  <c:v>41.25</c:v>
                </c:pt>
                <c:pt idx="3">
                  <c:v>41.72</c:v>
                </c:pt>
                <c:pt idx="4">
                  <c:v>42.2</c:v>
                </c:pt>
              </c:numCache>
            </c:numRef>
          </c:val>
          <c:extLst xmlns:c16r2="http://schemas.microsoft.com/office/drawing/2015/06/chart">
            <c:ext xmlns:c16="http://schemas.microsoft.com/office/drawing/2014/chart" uri="{C3380CC4-5D6E-409C-BE32-E72D297353CC}">
              <c16:uniqueId val="{00000000-1E4D-49D6-8C98-77F18A171C35}"/>
            </c:ext>
          </c:extLst>
        </c:ser>
        <c:dLbls>
          <c:showLegendKey val="0"/>
          <c:showVal val="0"/>
          <c:showCatName val="0"/>
          <c:showSerName val="0"/>
          <c:showPercent val="0"/>
          <c:showBubbleSize val="0"/>
        </c:dLbls>
        <c:gapWidth val="150"/>
        <c:axId val="107662720"/>
        <c:axId val="10775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xmlns:c16r2="http://schemas.microsoft.com/office/drawing/2015/06/chart">
            <c:ext xmlns:c16="http://schemas.microsoft.com/office/drawing/2014/chart" uri="{C3380CC4-5D6E-409C-BE32-E72D297353CC}">
              <c16:uniqueId val="{00000001-1E4D-49D6-8C98-77F18A171C35}"/>
            </c:ext>
          </c:extLst>
        </c:ser>
        <c:dLbls>
          <c:showLegendKey val="0"/>
          <c:showVal val="0"/>
          <c:showCatName val="0"/>
          <c:showSerName val="0"/>
          <c:showPercent val="0"/>
          <c:showBubbleSize val="0"/>
        </c:dLbls>
        <c:marker val="1"/>
        <c:smooth val="0"/>
        <c:axId val="107662720"/>
        <c:axId val="107755008"/>
      </c:lineChart>
      <c:dateAx>
        <c:axId val="107662720"/>
        <c:scaling>
          <c:orientation val="minMax"/>
        </c:scaling>
        <c:delete val="1"/>
        <c:axPos val="b"/>
        <c:numFmt formatCode="&quot;H&quot;yy" sourceLinked="1"/>
        <c:majorTickMark val="none"/>
        <c:minorTickMark val="none"/>
        <c:tickLblPos val="none"/>
        <c:crossAx val="107755008"/>
        <c:crosses val="autoZero"/>
        <c:auto val="1"/>
        <c:lblOffset val="100"/>
        <c:baseTimeUnit val="years"/>
      </c:dateAx>
      <c:valAx>
        <c:axId val="1077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6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6.22</c:v>
                </c:pt>
                <c:pt idx="1">
                  <c:v>6.92</c:v>
                </c:pt>
                <c:pt idx="2">
                  <c:v>8.01</c:v>
                </c:pt>
                <c:pt idx="3">
                  <c:v>7.13</c:v>
                </c:pt>
                <c:pt idx="4">
                  <c:v>9.33</c:v>
                </c:pt>
              </c:numCache>
            </c:numRef>
          </c:val>
          <c:extLst xmlns:c16r2="http://schemas.microsoft.com/office/drawing/2015/06/chart">
            <c:ext xmlns:c16="http://schemas.microsoft.com/office/drawing/2014/chart" uri="{C3380CC4-5D6E-409C-BE32-E72D297353CC}">
              <c16:uniqueId val="{00000000-E51F-44E3-B64C-A8CCCB454646}"/>
            </c:ext>
          </c:extLst>
        </c:ser>
        <c:dLbls>
          <c:showLegendKey val="0"/>
          <c:showVal val="0"/>
          <c:showCatName val="0"/>
          <c:showSerName val="0"/>
          <c:showPercent val="0"/>
          <c:showBubbleSize val="0"/>
        </c:dLbls>
        <c:gapWidth val="150"/>
        <c:axId val="107790336"/>
        <c:axId val="10779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xmlns:c16r2="http://schemas.microsoft.com/office/drawing/2015/06/chart">
            <c:ext xmlns:c16="http://schemas.microsoft.com/office/drawing/2014/chart" uri="{C3380CC4-5D6E-409C-BE32-E72D297353CC}">
              <c16:uniqueId val="{00000001-E51F-44E3-B64C-A8CCCB454646}"/>
            </c:ext>
          </c:extLst>
        </c:ser>
        <c:dLbls>
          <c:showLegendKey val="0"/>
          <c:showVal val="0"/>
          <c:showCatName val="0"/>
          <c:showSerName val="0"/>
          <c:showPercent val="0"/>
          <c:showBubbleSize val="0"/>
        </c:dLbls>
        <c:marker val="1"/>
        <c:smooth val="0"/>
        <c:axId val="107790336"/>
        <c:axId val="107792256"/>
      </c:lineChart>
      <c:dateAx>
        <c:axId val="107790336"/>
        <c:scaling>
          <c:orientation val="minMax"/>
        </c:scaling>
        <c:delete val="1"/>
        <c:axPos val="b"/>
        <c:numFmt formatCode="&quot;H&quot;yy" sourceLinked="1"/>
        <c:majorTickMark val="none"/>
        <c:minorTickMark val="none"/>
        <c:tickLblPos val="none"/>
        <c:crossAx val="107792256"/>
        <c:crosses val="autoZero"/>
        <c:auto val="1"/>
        <c:lblOffset val="100"/>
        <c:baseTimeUnit val="years"/>
      </c:dateAx>
      <c:valAx>
        <c:axId val="1077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AA-4889-A3A0-9085C79702EA}"/>
            </c:ext>
          </c:extLst>
        </c:ser>
        <c:dLbls>
          <c:showLegendKey val="0"/>
          <c:showVal val="0"/>
          <c:showCatName val="0"/>
          <c:showSerName val="0"/>
          <c:showPercent val="0"/>
          <c:showBubbleSize val="0"/>
        </c:dLbls>
        <c:gapWidth val="150"/>
        <c:axId val="107895040"/>
        <c:axId val="10790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xmlns:c16r2="http://schemas.microsoft.com/office/drawing/2015/06/chart">
            <c:ext xmlns:c16="http://schemas.microsoft.com/office/drawing/2014/chart" uri="{C3380CC4-5D6E-409C-BE32-E72D297353CC}">
              <c16:uniqueId val="{00000001-15AA-4889-A3A0-9085C79702EA}"/>
            </c:ext>
          </c:extLst>
        </c:ser>
        <c:dLbls>
          <c:showLegendKey val="0"/>
          <c:showVal val="0"/>
          <c:showCatName val="0"/>
          <c:showSerName val="0"/>
          <c:showPercent val="0"/>
          <c:showBubbleSize val="0"/>
        </c:dLbls>
        <c:marker val="1"/>
        <c:smooth val="0"/>
        <c:axId val="107895040"/>
        <c:axId val="107905408"/>
      </c:lineChart>
      <c:dateAx>
        <c:axId val="107895040"/>
        <c:scaling>
          <c:orientation val="minMax"/>
        </c:scaling>
        <c:delete val="1"/>
        <c:axPos val="b"/>
        <c:numFmt formatCode="&quot;H&quot;yy" sourceLinked="1"/>
        <c:majorTickMark val="none"/>
        <c:minorTickMark val="none"/>
        <c:tickLblPos val="none"/>
        <c:crossAx val="107905408"/>
        <c:crosses val="autoZero"/>
        <c:auto val="1"/>
        <c:lblOffset val="100"/>
        <c:baseTimeUnit val="years"/>
      </c:dateAx>
      <c:valAx>
        <c:axId val="107905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89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517.07000000000005</c:v>
                </c:pt>
                <c:pt idx="1">
                  <c:v>395.37</c:v>
                </c:pt>
                <c:pt idx="2">
                  <c:v>401.88</c:v>
                </c:pt>
                <c:pt idx="3">
                  <c:v>351.54</c:v>
                </c:pt>
                <c:pt idx="4">
                  <c:v>491.85</c:v>
                </c:pt>
              </c:numCache>
            </c:numRef>
          </c:val>
          <c:extLst xmlns:c16r2="http://schemas.microsoft.com/office/drawing/2015/06/chart">
            <c:ext xmlns:c16="http://schemas.microsoft.com/office/drawing/2014/chart" uri="{C3380CC4-5D6E-409C-BE32-E72D297353CC}">
              <c16:uniqueId val="{00000000-F0E5-461D-8D98-47C599704972}"/>
            </c:ext>
          </c:extLst>
        </c:ser>
        <c:dLbls>
          <c:showLegendKey val="0"/>
          <c:showVal val="0"/>
          <c:showCatName val="0"/>
          <c:showSerName val="0"/>
          <c:showPercent val="0"/>
          <c:showBubbleSize val="0"/>
        </c:dLbls>
        <c:gapWidth val="150"/>
        <c:axId val="107944960"/>
        <c:axId val="10794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xmlns:c16r2="http://schemas.microsoft.com/office/drawing/2015/06/chart">
            <c:ext xmlns:c16="http://schemas.microsoft.com/office/drawing/2014/chart" uri="{C3380CC4-5D6E-409C-BE32-E72D297353CC}">
              <c16:uniqueId val="{00000001-F0E5-461D-8D98-47C599704972}"/>
            </c:ext>
          </c:extLst>
        </c:ser>
        <c:dLbls>
          <c:showLegendKey val="0"/>
          <c:showVal val="0"/>
          <c:showCatName val="0"/>
          <c:showSerName val="0"/>
          <c:showPercent val="0"/>
          <c:showBubbleSize val="0"/>
        </c:dLbls>
        <c:marker val="1"/>
        <c:smooth val="0"/>
        <c:axId val="107944960"/>
        <c:axId val="107947136"/>
      </c:lineChart>
      <c:dateAx>
        <c:axId val="107944960"/>
        <c:scaling>
          <c:orientation val="minMax"/>
        </c:scaling>
        <c:delete val="1"/>
        <c:axPos val="b"/>
        <c:numFmt formatCode="&quot;H&quot;yy" sourceLinked="1"/>
        <c:majorTickMark val="none"/>
        <c:minorTickMark val="none"/>
        <c:tickLblPos val="none"/>
        <c:crossAx val="107947136"/>
        <c:crosses val="autoZero"/>
        <c:auto val="1"/>
        <c:lblOffset val="100"/>
        <c:baseTimeUnit val="years"/>
      </c:dateAx>
      <c:valAx>
        <c:axId val="107947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9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206.44</c:v>
                </c:pt>
                <c:pt idx="1">
                  <c:v>195.63</c:v>
                </c:pt>
                <c:pt idx="2">
                  <c:v>182.51</c:v>
                </c:pt>
                <c:pt idx="3">
                  <c:v>170.28</c:v>
                </c:pt>
                <c:pt idx="4">
                  <c:v>197.18</c:v>
                </c:pt>
              </c:numCache>
            </c:numRef>
          </c:val>
          <c:extLst xmlns:c16r2="http://schemas.microsoft.com/office/drawing/2015/06/chart">
            <c:ext xmlns:c16="http://schemas.microsoft.com/office/drawing/2014/chart" uri="{C3380CC4-5D6E-409C-BE32-E72D297353CC}">
              <c16:uniqueId val="{00000000-4F60-4A5F-940B-83BBD0433AF9}"/>
            </c:ext>
          </c:extLst>
        </c:ser>
        <c:dLbls>
          <c:showLegendKey val="0"/>
          <c:showVal val="0"/>
          <c:showCatName val="0"/>
          <c:showSerName val="0"/>
          <c:showPercent val="0"/>
          <c:showBubbleSize val="0"/>
        </c:dLbls>
        <c:gapWidth val="150"/>
        <c:axId val="107992576"/>
        <c:axId val="10799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xmlns:c16r2="http://schemas.microsoft.com/office/drawing/2015/06/chart">
            <c:ext xmlns:c16="http://schemas.microsoft.com/office/drawing/2014/chart" uri="{C3380CC4-5D6E-409C-BE32-E72D297353CC}">
              <c16:uniqueId val="{00000001-4F60-4A5F-940B-83BBD0433AF9}"/>
            </c:ext>
          </c:extLst>
        </c:ser>
        <c:dLbls>
          <c:showLegendKey val="0"/>
          <c:showVal val="0"/>
          <c:showCatName val="0"/>
          <c:showSerName val="0"/>
          <c:showPercent val="0"/>
          <c:showBubbleSize val="0"/>
        </c:dLbls>
        <c:marker val="1"/>
        <c:smooth val="0"/>
        <c:axId val="107992576"/>
        <c:axId val="107994496"/>
      </c:lineChart>
      <c:dateAx>
        <c:axId val="107992576"/>
        <c:scaling>
          <c:orientation val="minMax"/>
        </c:scaling>
        <c:delete val="1"/>
        <c:axPos val="b"/>
        <c:numFmt formatCode="&quot;H&quot;yy" sourceLinked="1"/>
        <c:majorTickMark val="none"/>
        <c:minorTickMark val="none"/>
        <c:tickLblPos val="none"/>
        <c:crossAx val="107994496"/>
        <c:crosses val="autoZero"/>
        <c:auto val="1"/>
        <c:lblOffset val="100"/>
        <c:baseTimeUnit val="years"/>
      </c:dateAx>
      <c:valAx>
        <c:axId val="107994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9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113.22</c:v>
                </c:pt>
                <c:pt idx="1">
                  <c:v>116.15</c:v>
                </c:pt>
                <c:pt idx="2">
                  <c:v>114.57</c:v>
                </c:pt>
                <c:pt idx="3">
                  <c:v>122.84</c:v>
                </c:pt>
                <c:pt idx="4">
                  <c:v>118.91</c:v>
                </c:pt>
              </c:numCache>
            </c:numRef>
          </c:val>
          <c:extLst xmlns:c16r2="http://schemas.microsoft.com/office/drawing/2015/06/chart">
            <c:ext xmlns:c16="http://schemas.microsoft.com/office/drawing/2014/chart" uri="{C3380CC4-5D6E-409C-BE32-E72D297353CC}">
              <c16:uniqueId val="{00000000-100C-4E1F-AD32-886BD40D69B4}"/>
            </c:ext>
          </c:extLst>
        </c:ser>
        <c:dLbls>
          <c:showLegendKey val="0"/>
          <c:showVal val="0"/>
          <c:showCatName val="0"/>
          <c:showSerName val="0"/>
          <c:showPercent val="0"/>
          <c:showBubbleSize val="0"/>
        </c:dLbls>
        <c:gapWidth val="150"/>
        <c:axId val="109143936"/>
        <c:axId val="10915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xmlns:c16r2="http://schemas.microsoft.com/office/drawing/2015/06/chart">
            <c:ext xmlns:c16="http://schemas.microsoft.com/office/drawing/2014/chart" uri="{C3380CC4-5D6E-409C-BE32-E72D297353CC}">
              <c16:uniqueId val="{00000001-100C-4E1F-AD32-886BD40D69B4}"/>
            </c:ext>
          </c:extLst>
        </c:ser>
        <c:dLbls>
          <c:showLegendKey val="0"/>
          <c:showVal val="0"/>
          <c:showCatName val="0"/>
          <c:showSerName val="0"/>
          <c:showPercent val="0"/>
          <c:showBubbleSize val="0"/>
        </c:dLbls>
        <c:marker val="1"/>
        <c:smooth val="0"/>
        <c:axId val="109143936"/>
        <c:axId val="109158400"/>
      </c:lineChart>
      <c:dateAx>
        <c:axId val="109143936"/>
        <c:scaling>
          <c:orientation val="minMax"/>
        </c:scaling>
        <c:delete val="1"/>
        <c:axPos val="b"/>
        <c:numFmt formatCode="&quot;H&quot;yy" sourceLinked="1"/>
        <c:majorTickMark val="none"/>
        <c:minorTickMark val="none"/>
        <c:tickLblPos val="none"/>
        <c:crossAx val="109158400"/>
        <c:crosses val="autoZero"/>
        <c:auto val="1"/>
        <c:lblOffset val="100"/>
        <c:baseTimeUnit val="years"/>
      </c:dateAx>
      <c:valAx>
        <c:axId val="1091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191.16</c:v>
                </c:pt>
                <c:pt idx="1">
                  <c:v>186.64</c:v>
                </c:pt>
                <c:pt idx="2">
                  <c:v>189.44</c:v>
                </c:pt>
                <c:pt idx="3">
                  <c:v>176.76</c:v>
                </c:pt>
                <c:pt idx="4">
                  <c:v>183.59</c:v>
                </c:pt>
              </c:numCache>
            </c:numRef>
          </c:val>
          <c:extLst xmlns:c16r2="http://schemas.microsoft.com/office/drawing/2015/06/chart">
            <c:ext xmlns:c16="http://schemas.microsoft.com/office/drawing/2014/chart" uri="{C3380CC4-5D6E-409C-BE32-E72D297353CC}">
              <c16:uniqueId val="{00000000-9701-481A-A5C4-19ACCB5D58D7}"/>
            </c:ext>
          </c:extLst>
        </c:ser>
        <c:dLbls>
          <c:showLegendKey val="0"/>
          <c:showVal val="0"/>
          <c:showCatName val="0"/>
          <c:showSerName val="0"/>
          <c:showPercent val="0"/>
          <c:showBubbleSize val="0"/>
        </c:dLbls>
        <c:gapWidth val="150"/>
        <c:axId val="109177088"/>
        <c:axId val="10918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xmlns:c16r2="http://schemas.microsoft.com/office/drawing/2015/06/chart">
            <c:ext xmlns:c16="http://schemas.microsoft.com/office/drawing/2014/chart" uri="{C3380CC4-5D6E-409C-BE32-E72D297353CC}">
              <c16:uniqueId val="{00000001-9701-481A-A5C4-19ACCB5D58D7}"/>
            </c:ext>
          </c:extLst>
        </c:ser>
        <c:dLbls>
          <c:showLegendKey val="0"/>
          <c:showVal val="0"/>
          <c:showCatName val="0"/>
          <c:showSerName val="0"/>
          <c:showPercent val="0"/>
          <c:showBubbleSize val="0"/>
        </c:dLbls>
        <c:marker val="1"/>
        <c:smooth val="0"/>
        <c:axId val="109177088"/>
        <c:axId val="109183360"/>
      </c:lineChart>
      <c:dateAx>
        <c:axId val="109177088"/>
        <c:scaling>
          <c:orientation val="minMax"/>
        </c:scaling>
        <c:delete val="1"/>
        <c:axPos val="b"/>
        <c:numFmt formatCode="&quot;H&quot;yy" sourceLinked="1"/>
        <c:majorTickMark val="none"/>
        <c:minorTickMark val="none"/>
        <c:tickLblPos val="none"/>
        <c:crossAx val="109183360"/>
        <c:crosses val="autoZero"/>
        <c:auto val="1"/>
        <c:lblOffset val="100"/>
        <c:baseTimeUnit val="years"/>
      </c:dateAx>
      <c:valAx>
        <c:axId val="10918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山形県　天童市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4"/>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3"/>
      <c r="BK7" s="3"/>
      <c r="BL7" s="5" t="s">
        <v>9</v>
      </c>
      <c r="BM7" s="6"/>
      <c r="BN7" s="6"/>
      <c r="BO7" s="6"/>
      <c r="BP7" s="6"/>
      <c r="BQ7" s="6"/>
      <c r="BR7" s="6"/>
      <c r="BS7" s="6"/>
      <c r="BT7" s="6"/>
      <c r="BU7" s="6"/>
      <c r="BV7" s="6"/>
      <c r="BW7" s="6"/>
      <c r="BX7" s="6"/>
      <c r="BY7" s="7"/>
    </row>
    <row r="8" spans="1:78" ht="18.75" customHeight="1" x14ac:dyDescent="0.15">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A4</v>
      </c>
      <c r="X8" s="84"/>
      <c r="Y8" s="84"/>
      <c r="Z8" s="84"/>
      <c r="AA8" s="84"/>
      <c r="AB8" s="84"/>
      <c r="AC8" s="84"/>
      <c r="AD8" s="84" t="str">
        <f>データ!$M$6</f>
        <v>非設置</v>
      </c>
      <c r="AE8" s="84"/>
      <c r="AF8" s="84"/>
      <c r="AG8" s="84"/>
      <c r="AH8" s="84"/>
      <c r="AI8" s="84"/>
      <c r="AJ8" s="84"/>
      <c r="AK8" s="4"/>
      <c r="AL8" s="72">
        <f>データ!$R$6</f>
        <v>61966</v>
      </c>
      <c r="AM8" s="72"/>
      <c r="AN8" s="72"/>
      <c r="AO8" s="72"/>
      <c r="AP8" s="72"/>
      <c r="AQ8" s="72"/>
      <c r="AR8" s="72"/>
      <c r="AS8" s="72"/>
      <c r="AT8" s="68">
        <f>データ!$S$6</f>
        <v>113.01</v>
      </c>
      <c r="AU8" s="69"/>
      <c r="AV8" s="69"/>
      <c r="AW8" s="69"/>
      <c r="AX8" s="69"/>
      <c r="AY8" s="69"/>
      <c r="AZ8" s="69"/>
      <c r="BA8" s="69"/>
      <c r="BB8" s="71">
        <f>データ!$T$6</f>
        <v>548.32000000000005</v>
      </c>
      <c r="BC8" s="71"/>
      <c r="BD8" s="71"/>
      <c r="BE8" s="71"/>
      <c r="BF8" s="71"/>
      <c r="BG8" s="71"/>
      <c r="BH8" s="71"/>
      <c r="BI8" s="71"/>
      <c r="BJ8" s="3"/>
      <c r="BK8" s="3"/>
      <c r="BL8" s="75" t="s">
        <v>10</v>
      </c>
      <c r="BM8" s="76"/>
      <c r="BN8" s="8" t="s">
        <v>11</v>
      </c>
      <c r="BO8" s="9"/>
      <c r="BP8" s="9"/>
      <c r="BQ8" s="9"/>
      <c r="BR8" s="9"/>
      <c r="BS8" s="9"/>
      <c r="BT8" s="9"/>
      <c r="BU8" s="9"/>
      <c r="BV8" s="9"/>
      <c r="BW8" s="9"/>
      <c r="BX8" s="9"/>
      <c r="BY8" s="10"/>
    </row>
    <row r="9" spans="1:78" ht="18.75" customHeight="1" x14ac:dyDescent="0.15">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4"/>
      <c r="AI9" s="4"/>
      <c r="AJ9" s="4"/>
      <c r="AK9" s="4"/>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3"/>
      <c r="BK9" s="3"/>
      <c r="BL9" s="66" t="s">
        <v>19</v>
      </c>
      <c r="BM9" s="67"/>
      <c r="BN9" s="11" t="s">
        <v>20</v>
      </c>
      <c r="BO9" s="12"/>
      <c r="BP9" s="12"/>
      <c r="BQ9" s="12"/>
      <c r="BR9" s="12"/>
      <c r="BS9" s="12"/>
      <c r="BT9" s="12"/>
      <c r="BU9" s="12"/>
      <c r="BV9" s="12"/>
      <c r="BW9" s="12"/>
      <c r="BX9" s="12"/>
      <c r="BY9" s="13"/>
    </row>
    <row r="10" spans="1:78" ht="18.75" customHeight="1" x14ac:dyDescent="0.15">
      <c r="A10" s="2"/>
      <c r="B10" s="68" t="str">
        <f>データ!$N$6</f>
        <v>-</v>
      </c>
      <c r="C10" s="69"/>
      <c r="D10" s="69"/>
      <c r="E10" s="69"/>
      <c r="F10" s="69"/>
      <c r="G10" s="69"/>
      <c r="H10" s="69"/>
      <c r="I10" s="68">
        <f>データ!$O$6</f>
        <v>80.37</v>
      </c>
      <c r="J10" s="69"/>
      <c r="K10" s="69"/>
      <c r="L10" s="69"/>
      <c r="M10" s="69"/>
      <c r="N10" s="69"/>
      <c r="O10" s="70"/>
      <c r="P10" s="71">
        <f>データ!$P$6</f>
        <v>99.57</v>
      </c>
      <c r="Q10" s="71"/>
      <c r="R10" s="71"/>
      <c r="S10" s="71"/>
      <c r="T10" s="71"/>
      <c r="U10" s="71"/>
      <c r="V10" s="71"/>
      <c r="W10" s="72">
        <f>データ!$Q$6</f>
        <v>4070</v>
      </c>
      <c r="X10" s="72"/>
      <c r="Y10" s="72"/>
      <c r="Z10" s="72"/>
      <c r="AA10" s="72"/>
      <c r="AB10" s="72"/>
      <c r="AC10" s="72"/>
      <c r="AD10" s="2"/>
      <c r="AE10" s="2"/>
      <c r="AF10" s="2"/>
      <c r="AG10" s="2"/>
      <c r="AH10" s="4"/>
      <c r="AI10" s="4"/>
      <c r="AJ10" s="4"/>
      <c r="AK10" s="4"/>
      <c r="AL10" s="72">
        <f>データ!$U$6</f>
        <v>61654</v>
      </c>
      <c r="AM10" s="72"/>
      <c r="AN10" s="72"/>
      <c r="AO10" s="72"/>
      <c r="AP10" s="72"/>
      <c r="AQ10" s="72"/>
      <c r="AR10" s="72"/>
      <c r="AS10" s="72"/>
      <c r="AT10" s="68">
        <f>データ!$V$6</f>
        <v>106.54</v>
      </c>
      <c r="AU10" s="69"/>
      <c r="AV10" s="69"/>
      <c r="AW10" s="69"/>
      <c r="AX10" s="69"/>
      <c r="AY10" s="69"/>
      <c r="AZ10" s="69"/>
      <c r="BA10" s="69"/>
      <c r="BB10" s="71">
        <f>データ!$W$6</f>
        <v>578.69000000000005</v>
      </c>
      <c r="BC10" s="71"/>
      <c r="BD10" s="71"/>
      <c r="BE10" s="71"/>
      <c r="BF10" s="71"/>
      <c r="BG10" s="71"/>
      <c r="BH10" s="71"/>
      <c r="BI10" s="71"/>
      <c r="BJ10" s="2"/>
      <c r="BK10" s="2"/>
      <c r="BL10" s="73" t="s">
        <v>21</v>
      </c>
      <c r="BM10" s="7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52" t="s">
        <v>25</v>
      </c>
      <c r="BM14" s="53"/>
      <c r="BN14" s="53"/>
      <c r="BO14" s="53"/>
      <c r="BP14" s="53"/>
      <c r="BQ14" s="53"/>
      <c r="BR14" s="53"/>
      <c r="BS14" s="53"/>
      <c r="BT14" s="53"/>
      <c r="BU14" s="53"/>
      <c r="BV14" s="53"/>
      <c r="BW14" s="53"/>
      <c r="BX14" s="53"/>
      <c r="BY14" s="53"/>
      <c r="BZ14" s="54"/>
    </row>
    <row r="15" spans="1:78" ht="13.5" customHeight="1" x14ac:dyDescent="0.15">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55"/>
      <c r="BM15" s="56"/>
      <c r="BN15" s="56"/>
      <c r="BO15" s="56"/>
      <c r="BP15" s="56"/>
      <c r="BQ15" s="56"/>
      <c r="BR15" s="56"/>
      <c r="BS15" s="56"/>
      <c r="BT15" s="56"/>
      <c r="BU15" s="56"/>
      <c r="BV15" s="56"/>
      <c r="BW15" s="56"/>
      <c r="BX15" s="56"/>
      <c r="BY15" s="56"/>
      <c r="BZ15" s="57"/>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8" t="s">
        <v>112</v>
      </c>
      <c r="BM16" s="46"/>
      <c r="BN16" s="46"/>
      <c r="BO16" s="46"/>
      <c r="BP16" s="46"/>
      <c r="BQ16" s="46"/>
      <c r="BR16" s="46"/>
      <c r="BS16" s="46"/>
      <c r="BT16" s="46"/>
      <c r="BU16" s="46"/>
      <c r="BV16" s="46"/>
      <c r="BW16" s="46"/>
      <c r="BX16" s="46"/>
      <c r="BY16" s="46"/>
      <c r="BZ16" s="4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8"/>
      <c r="BM17" s="46"/>
      <c r="BN17" s="46"/>
      <c r="BO17" s="46"/>
      <c r="BP17" s="46"/>
      <c r="BQ17" s="46"/>
      <c r="BR17" s="46"/>
      <c r="BS17" s="46"/>
      <c r="BT17" s="46"/>
      <c r="BU17" s="46"/>
      <c r="BV17" s="46"/>
      <c r="BW17" s="46"/>
      <c r="BX17" s="46"/>
      <c r="BY17" s="46"/>
      <c r="BZ17" s="4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8"/>
      <c r="BM18" s="46"/>
      <c r="BN18" s="46"/>
      <c r="BO18" s="46"/>
      <c r="BP18" s="46"/>
      <c r="BQ18" s="46"/>
      <c r="BR18" s="46"/>
      <c r="BS18" s="46"/>
      <c r="BT18" s="46"/>
      <c r="BU18" s="46"/>
      <c r="BV18" s="46"/>
      <c r="BW18" s="46"/>
      <c r="BX18" s="46"/>
      <c r="BY18" s="46"/>
      <c r="BZ18" s="4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8"/>
      <c r="BM19" s="46"/>
      <c r="BN19" s="46"/>
      <c r="BO19" s="46"/>
      <c r="BP19" s="46"/>
      <c r="BQ19" s="46"/>
      <c r="BR19" s="46"/>
      <c r="BS19" s="46"/>
      <c r="BT19" s="46"/>
      <c r="BU19" s="46"/>
      <c r="BV19" s="46"/>
      <c r="BW19" s="46"/>
      <c r="BX19" s="46"/>
      <c r="BY19" s="46"/>
      <c r="BZ19" s="4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8"/>
      <c r="BM20" s="46"/>
      <c r="BN20" s="46"/>
      <c r="BO20" s="46"/>
      <c r="BP20" s="46"/>
      <c r="BQ20" s="46"/>
      <c r="BR20" s="46"/>
      <c r="BS20" s="46"/>
      <c r="BT20" s="46"/>
      <c r="BU20" s="46"/>
      <c r="BV20" s="46"/>
      <c r="BW20" s="46"/>
      <c r="BX20" s="46"/>
      <c r="BY20" s="46"/>
      <c r="BZ20" s="4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8"/>
      <c r="BM21" s="46"/>
      <c r="BN21" s="46"/>
      <c r="BO21" s="46"/>
      <c r="BP21" s="46"/>
      <c r="BQ21" s="46"/>
      <c r="BR21" s="46"/>
      <c r="BS21" s="46"/>
      <c r="BT21" s="46"/>
      <c r="BU21" s="46"/>
      <c r="BV21" s="46"/>
      <c r="BW21" s="46"/>
      <c r="BX21" s="46"/>
      <c r="BY21" s="46"/>
      <c r="BZ21" s="4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8"/>
      <c r="BM22" s="46"/>
      <c r="BN22" s="46"/>
      <c r="BO22" s="46"/>
      <c r="BP22" s="46"/>
      <c r="BQ22" s="46"/>
      <c r="BR22" s="46"/>
      <c r="BS22" s="46"/>
      <c r="BT22" s="46"/>
      <c r="BU22" s="46"/>
      <c r="BV22" s="46"/>
      <c r="BW22" s="46"/>
      <c r="BX22" s="46"/>
      <c r="BY22" s="46"/>
      <c r="BZ22" s="4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8"/>
      <c r="BM23" s="46"/>
      <c r="BN23" s="46"/>
      <c r="BO23" s="46"/>
      <c r="BP23" s="46"/>
      <c r="BQ23" s="46"/>
      <c r="BR23" s="46"/>
      <c r="BS23" s="46"/>
      <c r="BT23" s="46"/>
      <c r="BU23" s="46"/>
      <c r="BV23" s="46"/>
      <c r="BW23" s="46"/>
      <c r="BX23" s="46"/>
      <c r="BY23" s="46"/>
      <c r="BZ23" s="4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8"/>
      <c r="BM24" s="46"/>
      <c r="BN24" s="46"/>
      <c r="BO24" s="46"/>
      <c r="BP24" s="46"/>
      <c r="BQ24" s="46"/>
      <c r="BR24" s="46"/>
      <c r="BS24" s="46"/>
      <c r="BT24" s="46"/>
      <c r="BU24" s="46"/>
      <c r="BV24" s="46"/>
      <c r="BW24" s="46"/>
      <c r="BX24" s="46"/>
      <c r="BY24" s="46"/>
      <c r="BZ24" s="4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8"/>
      <c r="BM25" s="46"/>
      <c r="BN25" s="46"/>
      <c r="BO25" s="46"/>
      <c r="BP25" s="46"/>
      <c r="BQ25" s="46"/>
      <c r="BR25" s="46"/>
      <c r="BS25" s="46"/>
      <c r="BT25" s="46"/>
      <c r="BU25" s="46"/>
      <c r="BV25" s="46"/>
      <c r="BW25" s="46"/>
      <c r="BX25" s="46"/>
      <c r="BY25" s="46"/>
      <c r="BZ25" s="4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8"/>
      <c r="BM26" s="46"/>
      <c r="BN26" s="46"/>
      <c r="BO26" s="46"/>
      <c r="BP26" s="46"/>
      <c r="BQ26" s="46"/>
      <c r="BR26" s="46"/>
      <c r="BS26" s="46"/>
      <c r="BT26" s="46"/>
      <c r="BU26" s="46"/>
      <c r="BV26" s="46"/>
      <c r="BW26" s="46"/>
      <c r="BX26" s="46"/>
      <c r="BY26" s="46"/>
      <c r="BZ26" s="4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8"/>
      <c r="BM27" s="46"/>
      <c r="BN27" s="46"/>
      <c r="BO27" s="46"/>
      <c r="BP27" s="46"/>
      <c r="BQ27" s="46"/>
      <c r="BR27" s="46"/>
      <c r="BS27" s="46"/>
      <c r="BT27" s="46"/>
      <c r="BU27" s="46"/>
      <c r="BV27" s="46"/>
      <c r="BW27" s="46"/>
      <c r="BX27" s="46"/>
      <c r="BY27" s="46"/>
      <c r="BZ27" s="4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8"/>
      <c r="BM28" s="46"/>
      <c r="BN28" s="46"/>
      <c r="BO28" s="46"/>
      <c r="BP28" s="46"/>
      <c r="BQ28" s="46"/>
      <c r="BR28" s="46"/>
      <c r="BS28" s="46"/>
      <c r="BT28" s="46"/>
      <c r="BU28" s="46"/>
      <c r="BV28" s="46"/>
      <c r="BW28" s="46"/>
      <c r="BX28" s="46"/>
      <c r="BY28" s="46"/>
      <c r="BZ28" s="4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8"/>
      <c r="BM29" s="46"/>
      <c r="BN29" s="46"/>
      <c r="BO29" s="46"/>
      <c r="BP29" s="46"/>
      <c r="BQ29" s="46"/>
      <c r="BR29" s="46"/>
      <c r="BS29" s="46"/>
      <c r="BT29" s="46"/>
      <c r="BU29" s="46"/>
      <c r="BV29" s="46"/>
      <c r="BW29" s="46"/>
      <c r="BX29" s="46"/>
      <c r="BY29" s="46"/>
      <c r="BZ29" s="4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8"/>
      <c r="BM30" s="46"/>
      <c r="BN30" s="46"/>
      <c r="BO30" s="46"/>
      <c r="BP30" s="46"/>
      <c r="BQ30" s="46"/>
      <c r="BR30" s="46"/>
      <c r="BS30" s="46"/>
      <c r="BT30" s="46"/>
      <c r="BU30" s="46"/>
      <c r="BV30" s="46"/>
      <c r="BW30" s="46"/>
      <c r="BX30" s="46"/>
      <c r="BY30" s="46"/>
      <c r="BZ30" s="4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8"/>
      <c r="BM31" s="46"/>
      <c r="BN31" s="46"/>
      <c r="BO31" s="46"/>
      <c r="BP31" s="46"/>
      <c r="BQ31" s="46"/>
      <c r="BR31" s="46"/>
      <c r="BS31" s="46"/>
      <c r="BT31" s="46"/>
      <c r="BU31" s="46"/>
      <c r="BV31" s="46"/>
      <c r="BW31" s="46"/>
      <c r="BX31" s="46"/>
      <c r="BY31" s="46"/>
      <c r="BZ31" s="4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8"/>
      <c r="BM32" s="46"/>
      <c r="BN32" s="46"/>
      <c r="BO32" s="46"/>
      <c r="BP32" s="46"/>
      <c r="BQ32" s="46"/>
      <c r="BR32" s="46"/>
      <c r="BS32" s="46"/>
      <c r="BT32" s="46"/>
      <c r="BU32" s="46"/>
      <c r="BV32" s="46"/>
      <c r="BW32" s="46"/>
      <c r="BX32" s="46"/>
      <c r="BY32" s="46"/>
      <c r="BZ32" s="4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8"/>
      <c r="BM33" s="46"/>
      <c r="BN33" s="46"/>
      <c r="BO33" s="46"/>
      <c r="BP33" s="46"/>
      <c r="BQ33" s="46"/>
      <c r="BR33" s="46"/>
      <c r="BS33" s="46"/>
      <c r="BT33" s="46"/>
      <c r="BU33" s="46"/>
      <c r="BV33" s="46"/>
      <c r="BW33" s="46"/>
      <c r="BX33" s="46"/>
      <c r="BY33" s="46"/>
      <c r="BZ33" s="4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8"/>
      <c r="BM34" s="46"/>
      <c r="BN34" s="46"/>
      <c r="BO34" s="46"/>
      <c r="BP34" s="46"/>
      <c r="BQ34" s="46"/>
      <c r="BR34" s="46"/>
      <c r="BS34" s="46"/>
      <c r="BT34" s="46"/>
      <c r="BU34" s="46"/>
      <c r="BV34" s="46"/>
      <c r="BW34" s="46"/>
      <c r="BX34" s="46"/>
      <c r="BY34" s="46"/>
      <c r="BZ34" s="4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8"/>
      <c r="BM35" s="46"/>
      <c r="BN35" s="46"/>
      <c r="BO35" s="46"/>
      <c r="BP35" s="46"/>
      <c r="BQ35" s="46"/>
      <c r="BR35" s="46"/>
      <c r="BS35" s="46"/>
      <c r="BT35" s="46"/>
      <c r="BU35" s="46"/>
      <c r="BV35" s="46"/>
      <c r="BW35" s="46"/>
      <c r="BX35" s="46"/>
      <c r="BY35" s="46"/>
      <c r="BZ35" s="4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8"/>
      <c r="BM36" s="46"/>
      <c r="BN36" s="46"/>
      <c r="BO36" s="46"/>
      <c r="BP36" s="46"/>
      <c r="BQ36" s="46"/>
      <c r="BR36" s="46"/>
      <c r="BS36" s="46"/>
      <c r="BT36" s="46"/>
      <c r="BU36" s="46"/>
      <c r="BV36" s="46"/>
      <c r="BW36" s="46"/>
      <c r="BX36" s="46"/>
      <c r="BY36" s="46"/>
      <c r="BZ36" s="4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8"/>
      <c r="BM37" s="46"/>
      <c r="BN37" s="46"/>
      <c r="BO37" s="46"/>
      <c r="BP37" s="46"/>
      <c r="BQ37" s="46"/>
      <c r="BR37" s="46"/>
      <c r="BS37" s="46"/>
      <c r="BT37" s="46"/>
      <c r="BU37" s="46"/>
      <c r="BV37" s="46"/>
      <c r="BW37" s="46"/>
      <c r="BX37" s="46"/>
      <c r="BY37" s="46"/>
      <c r="BZ37" s="4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8"/>
      <c r="BM38" s="46"/>
      <c r="BN38" s="46"/>
      <c r="BO38" s="46"/>
      <c r="BP38" s="46"/>
      <c r="BQ38" s="46"/>
      <c r="BR38" s="46"/>
      <c r="BS38" s="46"/>
      <c r="BT38" s="46"/>
      <c r="BU38" s="46"/>
      <c r="BV38" s="46"/>
      <c r="BW38" s="46"/>
      <c r="BX38" s="46"/>
      <c r="BY38" s="46"/>
      <c r="BZ38" s="4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8"/>
      <c r="BM39" s="46"/>
      <c r="BN39" s="46"/>
      <c r="BO39" s="46"/>
      <c r="BP39" s="46"/>
      <c r="BQ39" s="46"/>
      <c r="BR39" s="46"/>
      <c r="BS39" s="46"/>
      <c r="BT39" s="46"/>
      <c r="BU39" s="46"/>
      <c r="BV39" s="46"/>
      <c r="BW39" s="46"/>
      <c r="BX39" s="46"/>
      <c r="BY39" s="46"/>
      <c r="BZ39" s="4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8"/>
      <c r="BM40" s="46"/>
      <c r="BN40" s="46"/>
      <c r="BO40" s="46"/>
      <c r="BP40" s="46"/>
      <c r="BQ40" s="46"/>
      <c r="BR40" s="46"/>
      <c r="BS40" s="46"/>
      <c r="BT40" s="46"/>
      <c r="BU40" s="46"/>
      <c r="BV40" s="46"/>
      <c r="BW40" s="46"/>
      <c r="BX40" s="46"/>
      <c r="BY40" s="46"/>
      <c r="BZ40" s="4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8"/>
      <c r="BM41" s="46"/>
      <c r="BN41" s="46"/>
      <c r="BO41" s="46"/>
      <c r="BP41" s="46"/>
      <c r="BQ41" s="46"/>
      <c r="BR41" s="46"/>
      <c r="BS41" s="46"/>
      <c r="BT41" s="46"/>
      <c r="BU41" s="46"/>
      <c r="BV41" s="46"/>
      <c r="BW41" s="46"/>
      <c r="BX41" s="46"/>
      <c r="BY41" s="46"/>
      <c r="BZ41" s="4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8"/>
      <c r="BM42" s="46"/>
      <c r="BN42" s="46"/>
      <c r="BO42" s="46"/>
      <c r="BP42" s="46"/>
      <c r="BQ42" s="46"/>
      <c r="BR42" s="46"/>
      <c r="BS42" s="46"/>
      <c r="BT42" s="46"/>
      <c r="BU42" s="46"/>
      <c r="BV42" s="46"/>
      <c r="BW42" s="46"/>
      <c r="BX42" s="46"/>
      <c r="BY42" s="46"/>
      <c r="BZ42" s="4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8"/>
      <c r="BM43" s="46"/>
      <c r="BN43" s="46"/>
      <c r="BO43" s="46"/>
      <c r="BP43" s="46"/>
      <c r="BQ43" s="46"/>
      <c r="BR43" s="46"/>
      <c r="BS43" s="46"/>
      <c r="BT43" s="46"/>
      <c r="BU43" s="46"/>
      <c r="BV43" s="46"/>
      <c r="BW43" s="46"/>
      <c r="BX43" s="46"/>
      <c r="BY43" s="46"/>
      <c r="BZ43" s="4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8"/>
      <c r="BM44" s="46"/>
      <c r="BN44" s="46"/>
      <c r="BO44" s="46"/>
      <c r="BP44" s="46"/>
      <c r="BQ44" s="46"/>
      <c r="BR44" s="46"/>
      <c r="BS44" s="46"/>
      <c r="BT44" s="46"/>
      <c r="BU44" s="46"/>
      <c r="BV44" s="46"/>
      <c r="BW44" s="46"/>
      <c r="BX44" s="46"/>
      <c r="BY44" s="46"/>
      <c r="BZ44" s="4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52" t="s">
        <v>26</v>
      </c>
      <c r="BM45" s="53"/>
      <c r="BN45" s="53"/>
      <c r="BO45" s="53"/>
      <c r="BP45" s="53"/>
      <c r="BQ45" s="53"/>
      <c r="BR45" s="53"/>
      <c r="BS45" s="53"/>
      <c r="BT45" s="53"/>
      <c r="BU45" s="53"/>
      <c r="BV45" s="53"/>
      <c r="BW45" s="53"/>
      <c r="BX45" s="53"/>
      <c r="BY45" s="53"/>
      <c r="BZ45" s="54"/>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5" t="s">
        <v>110</v>
      </c>
      <c r="BM47" s="46"/>
      <c r="BN47" s="46"/>
      <c r="BO47" s="46"/>
      <c r="BP47" s="46"/>
      <c r="BQ47" s="46"/>
      <c r="BR47" s="46"/>
      <c r="BS47" s="46"/>
      <c r="BT47" s="46"/>
      <c r="BU47" s="46"/>
      <c r="BV47" s="46"/>
      <c r="BW47" s="46"/>
      <c r="BX47" s="46"/>
      <c r="BY47" s="46"/>
      <c r="BZ47" s="4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8"/>
      <c r="BM48" s="46"/>
      <c r="BN48" s="46"/>
      <c r="BO48" s="46"/>
      <c r="BP48" s="46"/>
      <c r="BQ48" s="46"/>
      <c r="BR48" s="46"/>
      <c r="BS48" s="46"/>
      <c r="BT48" s="46"/>
      <c r="BU48" s="46"/>
      <c r="BV48" s="46"/>
      <c r="BW48" s="46"/>
      <c r="BX48" s="46"/>
      <c r="BY48" s="46"/>
      <c r="BZ48" s="4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8"/>
      <c r="BM49" s="46"/>
      <c r="BN49" s="46"/>
      <c r="BO49" s="46"/>
      <c r="BP49" s="46"/>
      <c r="BQ49" s="46"/>
      <c r="BR49" s="46"/>
      <c r="BS49" s="46"/>
      <c r="BT49" s="46"/>
      <c r="BU49" s="46"/>
      <c r="BV49" s="46"/>
      <c r="BW49" s="46"/>
      <c r="BX49" s="46"/>
      <c r="BY49" s="46"/>
      <c r="BZ49" s="4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8"/>
      <c r="BM50" s="46"/>
      <c r="BN50" s="46"/>
      <c r="BO50" s="46"/>
      <c r="BP50" s="46"/>
      <c r="BQ50" s="46"/>
      <c r="BR50" s="46"/>
      <c r="BS50" s="46"/>
      <c r="BT50" s="46"/>
      <c r="BU50" s="46"/>
      <c r="BV50" s="46"/>
      <c r="BW50" s="46"/>
      <c r="BX50" s="46"/>
      <c r="BY50" s="46"/>
      <c r="BZ50" s="4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8"/>
      <c r="BM51" s="46"/>
      <c r="BN51" s="46"/>
      <c r="BO51" s="46"/>
      <c r="BP51" s="46"/>
      <c r="BQ51" s="46"/>
      <c r="BR51" s="46"/>
      <c r="BS51" s="46"/>
      <c r="BT51" s="46"/>
      <c r="BU51" s="46"/>
      <c r="BV51" s="46"/>
      <c r="BW51" s="46"/>
      <c r="BX51" s="46"/>
      <c r="BY51" s="46"/>
      <c r="BZ51" s="4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8"/>
      <c r="BM52" s="46"/>
      <c r="BN52" s="46"/>
      <c r="BO52" s="46"/>
      <c r="BP52" s="46"/>
      <c r="BQ52" s="46"/>
      <c r="BR52" s="46"/>
      <c r="BS52" s="46"/>
      <c r="BT52" s="46"/>
      <c r="BU52" s="46"/>
      <c r="BV52" s="46"/>
      <c r="BW52" s="46"/>
      <c r="BX52" s="46"/>
      <c r="BY52" s="46"/>
      <c r="BZ52" s="4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8"/>
      <c r="BM53" s="46"/>
      <c r="BN53" s="46"/>
      <c r="BO53" s="46"/>
      <c r="BP53" s="46"/>
      <c r="BQ53" s="46"/>
      <c r="BR53" s="46"/>
      <c r="BS53" s="46"/>
      <c r="BT53" s="46"/>
      <c r="BU53" s="46"/>
      <c r="BV53" s="46"/>
      <c r="BW53" s="46"/>
      <c r="BX53" s="46"/>
      <c r="BY53" s="46"/>
      <c r="BZ53" s="4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8"/>
      <c r="BM54" s="46"/>
      <c r="BN54" s="46"/>
      <c r="BO54" s="46"/>
      <c r="BP54" s="46"/>
      <c r="BQ54" s="46"/>
      <c r="BR54" s="46"/>
      <c r="BS54" s="46"/>
      <c r="BT54" s="46"/>
      <c r="BU54" s="46"/>
      <c r="BV54" s="46"/>
      <c r="BW54" s="46"/>
      <c r="BX54" s="46"/>
      <c r="BY54" s="46"/>
      <c r="BZ54" s="4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8"/>
      <c r="BM55" s="46"/>
      <c r="BN55" s="46"/>
      <c r="BO55" s="46"/>
      <c r="BP55" s="46"/>
      <c r="BQ55" s="46"/>
      <c r="BR55" s="46"/>
      <c r="BS55" s="46"/>
      <c r="BT55" s="46"/>
      <c r="BU55" s="46"/>
      <c r="BV55" s="46"/>
      <c r="BW55" s="46"/>
      <c r="BX55" s="46"/>
      <c r="BY55" s="46"/>
      <c r="BZ55" s="4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8"/>
      <c r="BM56" s="46"/>
      <c r="BN56" s="46"/>
      <c r="BO56" s="46"/>
      <c r="BP56" s="46"/>
      <c r="BQ56" s="46"/>
      <c r="BR56" s="46"/>
      <c r="BS56" s="46"/>
      <c r="BT56" s="46"/>
      <c r="BU56" s="46"/>
      <c r="BV56" s="46"/>
      <c r="BW56" s="46"/>
      <c r="BX56" s="46"/>
      <c r="BY56" s="46"/>
      <c r="BZ56" s="4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8"/>
      <c r="BM57" s="46"/>
      <c r="BN57" s="46"/>
      <c r="BO57" s="46"/>
      <c r="BP57" s="46"/>
      <c r="BQ57" s="46"/>
      <c r="BR57" s="46"/>
      <c r="BS57" s="46"/>
      <c r="BT57" s="46"/>
      <c r="BU57" s="46"/>
      <c r="BV57" s="46"/>
      <c r="BW57" s="46"/>
      <c r="BX57" s="46"/>
      <c r="BY57" s="46"/>
      <c r="BZ57" s="4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8"/>
      <c r="BM58" s="46"/>
      <c r="BN58" s="46"/>
      <c r="BO58" s="46"/>
      <c r="BP58" s="46"/>
      <c r="BQ58" s="46"/>
      <c r="BR58" s="46"/>
      <c r="BS58" s="46"/>
      <c r="BT58" s="46"/>
      <c r="BU58" s="46"/>
      <c r="BV58" s="46"/>
      <c r="BW58" s="46"/>
      <c r="BX58" s="46"/>
      <c r="BY58" s="46"/>
      <c r="BZ58" s="4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6"/>
      <c r="BN59" s="46"/>
      <c r="BO59" s="46"/>
      <c r="BP59" s="46"/>
      <c r="BQ59" s="46"/>
      <c r="BR59" s="46"/>
      <c r="BS59" s="46"/>
      <c r="BT59" s="46"/>
      <c r="BU59" s="46"/>
      <c r="BV59" s="46"/>
      <c r="BW59" s="46"/>
      <c r="BX59" s="46"/>
      <c r="BY59" s="46"/>
      <c r="BZ59" s="47"/>
    </row>
    <row r="60" spans="1:78" ht="13.5" customHeight="1" x14ac:dyDescent="0.15">
      <c r="A60" s="2"/>
      <c r="B60" s="63" t="s">
        <v>27</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48"/>
      <c r="BM60" s="46"/>
      <c r="BN60" s="46"/>
      <c r="BO60" s="46"/>
      <c r="BP60" s="46"/>
      <c r="BQ60" s="46"/>
      <c r="BR60" s="46"/>
      <c r="BS60" s="46"/>
      <c r="BT60" s="46"/>
      <c r="BU60" s="46"/>
      <c r="BV60" s="46"/>
      <c r="BW60" s="46"/>
      <c r="BX60" s="46"/>
      <c r="BY60" s="46"/>
      <c r="BZ60" s="47"/>
    </row>
    <row r="61" spans="1:78" ht="13.5" customHeight="1" x14ac:dyDescent="0.15">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48"/>
      <c r="BM61" s="46"/>
      <c r="BN61" s="46"/>
      <c r="BO61" s="46"/>
      <c r="BP61" s="46"/>
      <c r="BQ61" s="46"/>
      <c r="BR61" s="46"/>
      <c r="BS61" s="46"/>
      <c r="BT61" s="46"/>
      <c r="BU61" s="46"/>
      <c r="BV61" s="46"/>
      <c r="BW61" s="46"/>
      <c r="BX61" s="46"/>
      <c r="BY61" s="46"/>
      <c r="BZ61" s="4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8"/>
      <c r="BM62" s="46"/>
      <c r="BN62" s="46"/>
      <c r="BO62" s="46"/>
      <c r="BP62" s="46"/>
      <c r="BQ62" s="46"/>
      <c r="BR62" s="46"/>
      <c r="BS62" s="46"/>
      <c r="BT62" s="46"/>
      <c r="BU62" s="46"/>
      <c r="BV62" s="46"/>
      <c r="BW62" s="46"/>
      <c r="BX62" s="46"/>
      <c r="BY62" s="46"/>
      <c r="BZ62" s="4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8"/>
      <c r="BM63" s="46"/>
      <c r="BN63" s="46"/>
      <c r="BO63" s="46"/>
      <c r="BP63" s="46"/>
      <c r="BQ63" s="46"/>
      <c r="BR63" s="46"/>
      <c r="BS63" s="46"/>
      <c r="BT63" s="46"/>
      <c r="BU63" s="46"/>
      <c r="BV63" s="46"/>
      <c r="BW63" s="46"/>
      <c r="BX63" s="46"/>
      <c r="BY63" s="46"/>
      <c r="BZ63" s="4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52" t="s">
        <v>28</v>
      </c>
      <c r="BM64" s="53"/>
      <c r="BN64" s="53"/>
      <c r="BO64" s="53"/>
      <c r="BP64" s="53"/>
      <c r="BQ64" s="53"/>
      <c r="BR64" s="53"/>
      <c r="BS64" s="53"/>
      <c r="BT64" s="53"/>
      <c r="BU64" s="53"/>
      <c r="BV64" s="53"/>
      <c r="BW64" s="53"/>
      <c r="BX64" s="53"/>
      <c r="BY64" s="53"/>
      <c r="BZ64" s="54"/>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5" t="s">
        <v>111</v>
      </c>
      <c r="BM66" s="46"/>
      <c r="BN66" s="46"/>
      <c r="BO66" s="46"/>
      <c r="BP66" s="46"/>
      <c r="BQ66" s="46"/>
      <c r="BR66" s="46"/>
      <c r="BS66" s="46"/>
      <c r="BT66" s="46"/>
      <c r="BU66" s="46"/>
      <c r="BV66" s="46"/>
      <c r="BW66" s="46"/>
      <c r="BX66" s="46"/>
      <c r="BY66" s="46"/>
      <c r="BZ66" s="47"/>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8"/>
      <c r="BM67" s="46"/>
      <c r="BN67" s="46"/>
      <c r="BO67" s="46"/>
      <c r="BP67" s="46"/>
      <c r="BQ67" s="46"/>
      <c r="BR67" s="46"/>
      <c r="BS67" s="46"/>
      <c r="BT67" s="46"/>
      <c r="BU67" s="46"/>
      <c r="BV67" s="46"/>
      <c r="BW67" s="46"/>
      <c r="BX67" s="46"/>
      <c r="BY67" s="46"/>
      <c r="BZ67" s="47"/>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8"/>
      <c r="BM68" s="46"/>
      <c r="BN68" s="46"/>
      <c r="BO68" s="46"/>
      <c r="BP68" s="46"/>
      <c r="BQ68" s="46"/>
      <c r="BR68" s="46"/>
      <c r="BS68" s="46"/>
      <c r="BT68" s="46"/>
      <c r="BU68" s="46"/>
      <c r="BV68" s="46"/>
      <c r="BW68" s="46"/>
      <c r="BX68" s="46"/>
      <c r="BY68" s="46"/>
      <c r="BZ68" s="47"/>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8"/>
      <c r="BM69" s="46"/>
      <c r="BN69" s="46"/>
      <c r="BO69" s="46"/>
      <c r="BP69" s="46"/>
      <c r="BQ69" s="46"/>
      <c r="BR69" s="46"/>
      <c r="BS69" s="46"/>
      <c r="BT69" s="46"/>
      <c r="BU69" s="46"/>
      <c r="BV69" s="46"/>
      <c r="BW69" s="46"/>
      <c r="BX69" s="46"/>
      <c r="BY69" s="46"/>
      <c r="BZ69" s="47"/>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8"/>
      <c r="BM70" s="46"/>
      <c r="BN70" s="46"/>
      <c r="BO70" s="46"/>
      <c r="BP70" s="46"/>
      <c r="BQ70" s="46"/>
      <c r="BR70" s="46"/>
      <c r="BS70" s="46"/>
      <c r="BT70" s="46"/>
      <c r="BU70" s="46"/>
      <c r="BV70" s="46"/>
      <c r="BW70" s="46"/>
      <c r="BX70" s="46"/>
      <c r="BY70" s="46"/>
      <c r="BZ70" s="47"/>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8"/>
      <c r="BM71" s="46"/>
      <c r="BN71" s="46"/>
      <c r="BO71" s="46"/>
      <c r="BP71" s="46"/>
      <c r="BQ71" s="46"/>
      <c r="BR71" s="46"/>
      <c r="BS71" s="46"/>
      <c r="BT71" s="46"/>
      <c r="BU71" s="46"/>
      <c r="BV71" s="46"/>
      <c r="BW71" s="46"/>
      <c r="BX71" s="46"/>
      <c r="BY71" s="46"/>
      <c r="BZ71" s="47"/>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8"/>
      <c r="BM72" s="46"/>
      <c r="BN72" s="46"/>
      <c r="BO72" s="46"/>
      <c r="BP72" s="46"/>
      <c r="BQ72" s="46"/>
      <c r="BR72" s="46"/>
      <c r="BS72" s="46"/>
      <c r="BT72" s="46"/>
      <c r="BU72" s="46"/>
      <c r="BV72" s="46"/>
      <c r="BW72" s="46"/>
      <c r="BX72" s="46"/>
      <c r="BY72" s="46"/>
      <c r="BZ72" s="47"/>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8"/>
      <c r="BM73" s="46"/>
      <c r="BN73" s="46"/>
      <c r="BO73" s="46"/>
      <c r="BP73" s="46"/>
      <c r="BQ73" s="46"/>
      <c r="BR73" s="46"/>
      <c r="BS73" s="46"/>
      <c r="BT73" s="46"/>
      <c r="BU73" s="46"/>
      <c r="BV73" s="46"/>
      <c r="BW73" s="46"/>
      <c r="BX73" s="46"/>
      <c r="BY73" s="46"/>
      <c r="BZ73" s="47"/>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8"/>
      <c r="BM74" s="46"/>
      <c r="BN74" s="46"/>
      <c r="BO74" s="46"/>
      <c r="BP74" s="46"/>
      <c r="BQ74" s="46"/>
      <c r="BR74" s="46"/>
      <c r="BS74" s="46"/>
      <c r="BT74" s="46"/>
      <c r="BU74" s="46"/>
      <c r="BV74" s="46"/>
      <c r="BW74" s="46"/>
      <c r="BX74" s="46"/>
      <c r="BY74" s="46"/>
      <c r="BZ74" s="47"/>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8"/>
      <c r="BM75" s="46"/>
      <c r="BN75" s="46"/>
      <c r="BO75" s="46"/>
      <c r="BP75" s="46"/>
      <c r="BQ75" s="46"/>
      <c r="BR75" s="46"/>
      <c r="BS75" s="46"/>
      <c r="BT75" s="46"/>
      <c r="BU75" s="46"/>
      <c r="BV75" s="46"/>
      <c r="BW75" s="46"/>
      <c r="BX75" s="46"/>
      <c r="BY75" s="46"/>
      <c r="BZ75" s="47"/>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8"/>
      <c r="BM76" s="46"/>
      <c r="BN76" s="46"/>
      <c r="BO76" s="46"/>
      <c r="BP76" s="46"/>
      <c r="BQ76" s="46"/>
      <c r="BR76" s="46"/>
      <c r="BS76" s="46"/>
      <c r="BT76" s="46"/>
      <c r="BU76" s="46"/>
      <c r="BV76" s="46"/>
      <c r="BW76" s="46"/>
      <c r="BX76" s="46"/>
      <c r="BY76" s="46"/>
      <c r="BZ76" s="47"/>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8"/>
      <c r="BM77" s="46"/>
      <c r="BN77" s="46"/>
      <c r="BO77" s="46"/>
      <c r="BP77" s="46"/>
      <c r="BQ77" s="46"/>
      <c r="BR77" s="46"/>
      <c r="BS77" s="46"/>
      <c r="BT77" s="46"/>
      <c r="BU77" s="46"/>
      <c r="BV77" s="46"/>
      <c r="BW77" s="46"/>
      <c r="BX77" s="46"/>
      <c r="BY77" s="46"/>
      <c r="BZ77" s="47"/>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8"/>
      <c r="BM78" s="46"/>
      <c r="BN78" s="46"/>
      <c r="BO78" s="46"/>
      <c r="BP78" s="46"/>
      <c r="BQ78" s="46"/>
      <c r="BR78" s="46"/>
      <c r="BS78" s="46"/>
      <c r="BT78" s="46"/>
      <c r="BU78" s="46"/>
      <c r="BV78" s="46"/>
      <c r="BW78" s="46"/>
      <c r="BX78" s="46"/>
      <c r="BY78" s="46"/>
      <c r="BZ78" s="47"/>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48"/>
      <c r="BM79" s="46"/>
      <c r="BN79" s="46"/>
      <c r="BO79" s="46"/>
      <c r="BP79" s="46"/>
      <c r="BQ79" s="46"/>
      <c r="BR79" s="46"/>
      <c r="BS79" s="46"/>
      <c r="BT79" s="46"/>
      <c r="BU79" s="46"/>
      <c r="BV79" s="46"/>
      <c r="BW79" s="46"/>
      <c r="BX79" s="46"/>
      <c r="BY79" s="46"/>
      <c r="BZ79" s="47"/>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48"/>
      <c r="BM80" s="46"/>
      <c r="BN80" s="46"/>
      <c r="BO80" s="46"/>
      <c r="BP80" s="46"/>
      <c r="BQ80" s="46"/>
      <c r="BR80" s="46"/>
      <c r="BS80" s="46"/>
      <c r="BT80" s="46"/>
      <c r="BU80" s="46"/>
      <c r="BV80" s="46"/>
      <c r="BW80" s="46"/>
      <c r="BX80" s="46"/>
      <c r="BY80" s="46"/>
      <c r="BZ80" s="47"/>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48"/>
      <c r="BM81" s="46"/>
      <c r="BN81" s="46"/>
      <c r="BO81" s="46"/>
      <c r="BP81" s="46"/>
      <c r="BQ81" s="46"/>
      <c r="BR81" s="46"/>
      <c r="BS81" s="46"/>
      <c r="BT81" s="46"/>
      <c r="BU81" s="46"/>
      <c r="BV81" s="46"/>
      <c r="BW81" s="46"/>
      <c r="BX81" s="46"/>
      <c r="BY81" s="46"/>
      <c r="BZ81" s="4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9"/>
      <c r="BM82" s="50"/>
      <c r="BN82" s="50"/>
      <c r="BO82" s="50"/>
      <c r="BP82" s="50"/>
      <c r="BQ82" s="50"/>
      <c r="BR82" s="50"/>
      <c r="BS82" s="50"/>
      <c r="BT82" s="50"/>
      <c r="BU82" s="50"/>
      <c r="BV82" s="50"/>
      <c r="BW82" s="50"/>
      <c r="BX82" s="50"/>
      <c r="BY82" s="50"/>
      <c r="BZ82" s="51"/>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AhMJgaU+UwAQAqdNbkDP20VAa7LE4grhcC6M8fChkHdYdLk93Tu+YB2K33mWoGw/RzqDDyzmguaAi2p1VHgriw==" saltValue="PbvrvJzeCFINDM4JT470g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6:BZ82"/>
    <mergeCell ref="BL64:BZ65"/>
    <mergeCell ref="BL11:BZ13"/>
    <mergeCell ref="B14:BJ15"/>
    <mergeCell ref="BL14:BZ15"/>
    <mergeCell ref="BL45:BZ46"/>
    <mergeCell ref="B60:BJ61"/>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52</v>
      </c>
      <c r="B4" s="31"/>
      <c r="C4" s="31"/>
      <c r="D4" s="31"/>
      <c r="E4" s="31"/>
      <c r="F4" s="31"/>
      <c r="G4" s="31"/>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54</v>
      </c>
      <c r="AJ4" s="88"/>
      <c r="AK4" s="88"/>
      <c r="AL4" s="88"/>
      <c r="AM4" s="88"/>
      <c r="AN4" s="88"/>
      <c r="AO4" s="88"/>
      <c r="AP4" s="88"/>
      <c r="AQ4" s="88"/>
      <c r="AR4" s="88"/>
      <c r="AS4" s="88"/>
      <c r="AT4" s="88" t="s">
        <v>55</v>
      </c>
      <c r="AU4" s="88"/>
      <c r="AV4" s="88"/>
      <c r="AW4" s="88"/>
      <c r="AX4" s="88"/>
      <c r="AY4" s="88"/>
      <c r="AZ4" s="88"/>
      <c r="BA4" s="88"/>
      <c r="BB4" s="88"/>
      <c r="BC4" s="88"/>
      <c r="BD4" s="88"/>
      <c r="BE4" s="88" t="s">
        <v>56</v>
      </c>
      <c r="BF4" s="88"/>
      <c r="BG4" s="88"/>
      <c r="BH4" s="88"/>
      <c r="BI4" s="88"/>
      <c r="BJ4" s="88"/>
      <c r="BK4" s="88"/>
      <c r="BL4" s="88"/>
      <c r="BM4" s="88"/>
      <c r="BN4" s="88"/>
      <c r="BO4" s="88"/>
      <c r="BP4" s="88" t="s">
        <v>57</v>
      </c>
      <c r="BQ4" s="88"/>
      <c r="BR4" s="88"/>
      <c r="BS4" s="88"/>
      <c r="BT4" s="88"/>
      <c r="BU4" s="88"/>
      <c r="BV4" s="88"/>
      <c r="BW4" s="88"/>
      <c r="BX4" s="88"/>
      <c r="BY4" s="88"/>
      <c r="BZ4" s="88"/>
      <c r="CA4" s="88" t="s">
        <v>58</v>
      </c>
      <c r="CB4" s="88"/>
      <c r="CC4" s="88"/>
      <c r="CD4" s="88"/>
      <c r="CE4" s="88"/>
      <c r="CF4" s="88"/>
      <c r="CG4" s="88"/>
      <c r="CH4" s="88"/>
      <c r="CI4" s="88"/>
      <c r="CJ4" s="88"/>
      <c r="CK4" s="88"/>
      <c r="CL4" s="88" t="s">
        <v>59</v>
      </c>
      <c r="CM4" s="88"/>
      <c r="CN4" s="88"/>
      <c r="CO4" s="88"/>
      <c r="CP4" s="88"/>
      <c r="CQ4" s="88"/>
      <c r="CR4" s="88"/>
      <c r="CS4" s="88"/>
      <c r="CT4" s="88"/>
      <c r="CU4" s="88"/>
      <c r="CV4" s="88"/>
      <c r="CW4" s="88" t="s">
        <v>60</v>
      </c>
      <c r="CX4" s="88"/>
      <c r="CY4" s="88"/>
      <c r="CZ4" s="88"/>
      <c r="DA4" s="88"/>
      <c r="DB4" s="88"/>
      <c r="DC4" s="88"/>
      <c r="DD4" s="88"/>
      <c r="DE4" s="88"/>
      <c r="DF4" s="88"/>
      <c r="DG4" s="88"/>
      <c r="DH4" s="88" t="s">
        <v>61</v>
      </c>
      <c r="DI4" s="88"/>
      <c r="DJ4" s="88"/>
      <c r="DK4" s="88"/>
      <c r="DL4" s="88"/>
      <c r="DM4" s="88"/>
      <c r="DN4" s="88"/>
      <c r="DO4" s="88"/>
      <c r="DP4" s="88"/>
      <c r="DQ4" s="88"/>
      <c r="DR4" s="88"/>
      <c r="DS4" s="88" t="s">
        <v>62</v>
      </c>
      <c r="DT4" s="88"/>
      <c r="DU4" s="88"/>
      <c r="DV4" s="88"/>
      <c r="DW4" s="88"/>
      <c r="DX4" s="88"/>
      <c r="DY4" s="88"/>
      <c r="DZ4" s="88"/>
      <c r="EA4" s="88"/>
      <c r="EB4" s="88"/>
      <c r="EC4" s="88"/>
      <c r="ED4" s="88" t="s">
        <v>63</v>
      </c>
      <c r="EE4" s="88"/>
      <c r="EF4" s="88"/>
      <c r="EG4" s="88"/>
      <c r="EH4" s="88"/>
      <c r="EI4" s="88"/>
      <c r="EJ4" s="88"/>
      <c r="EK4" s="88"/>
      <c r="EL4" s="88"/>
      <c r="EM4" s="88"/>
      <c r="EN4" s="88"/>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62103</v>
      </c>
      <c r="D6" s="34">
        <f t="shared" si="3"/>
        <v>46</v>
      </c>
      <c r="E6" s="34">
        <f t="shared" si="3"/>
        <v>1</v>
      </c>
      <c r="F6" s="34">
        <f t="shared" si="3"/>
        <v>0</v>
      </c>
      <c r="G6" s="34">
        <f t="shared" si="3"/>
        <v>1</v>
      </c>
      <c r="H6" s="34" t="str">
        <f t="shared" si="3"/>
        <v>山形県　天童市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80.37</v>
      </c>
      <c r="P6" s="35">
        <f t="shared" si="3"/>
        <v>99.57</v>
      </c>
      <c r="Q6" s="35">
        <f t="shared" si="3"/>
        <v>4070</v>
      </c>
      <c r="R6" s="35">
        <f t="shared" si="3"/>
        <v>61966</v>
      </c>
      <c r="S6" s="35">
        <f t="shared" si="3"/>
        <v>113.01</v>
      </c>
      <c r="T6" s="35">
        <f t="shared" si="3"/>
        <v>548.32000000000005</v>
      </c>
      <c r="U6" s="35">
        <f t="shared" si="3"/>
        <v>61654</v>
      </c>
      <c r="V6" s="35">
        <f t="shared" si="3"/>
        <v>106.54</v>
      </c>
      <c r="W6" s="35">
        <f t="shared" si="3"/>
        <v>578.69000000000005</v>
      </c>
      <c r="X6" s="36">
        <f>IF(X7="",NA(),X7)</f>
        <v>116.27</v>
      </c>
      <c r="Y6" s="36">
        <f t="shared" ref="Y6:AG6" si="4">IF(Y7="",NA(),Y7)</f>
        <v>119.62</v>
      </c>
      <c r="Z6" s="36">
        <f t="shared" si="4"/>
        <v>118.12</v>
      </c>
      <c r="AA6" s="36">
        <f t="shared" si="4"/>
        <v>124.19</v>
      </c>
      <c r="AB6" s="36">
        <f t="shared" si="4"/>
        <v>121.55</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517.07000000000005</v>
      </c>
      <c r="AU6" s="36">
        <f t="shared" ref="AU6:BC6" si="6">IF(AU7="",NA(),AU7)</f>
        <v>395.37</v>
      </c>
      <c r="AV6" s="36">
        <f t="shared" si="6"/>
        <v>401.88</v>
      </c>
      <c r="AW6" s="36">
        <f t="shared" si="6"/>
        <v>351.54</v>
      </c>
      <c r="AX6" s="36">
        <f t="shared" si="6"/>
        <v>491.85</v>
      </c>
      <c r="AY6" s="36">
        <f t="shared" si="6"/>
        <v>346.59</v>
      </c>
      <c r="AZ6" s="36">
        <f t="shared" si="6"/>
        <v>357.82</v>
      </c>
      <c r="BA6" s="36">
        <f t="shared" si="6"/>
        <v>355.5</v>
      </c>
      <c r="BB6" s="36">
        <f t="shared" si="6"/>
        <v>349.83</v>
      </c>
      <c r="BC6" s="36">
        <f t="shared" si="6"/>
        <v>360.86</v>
      </c>
      <c r="BD6" s="35" t="str">
        <f>IF(BD7="","",IF(BD7="-","【-】","【"&amp;SUBSTITUTE(TEXT(BD7,"#,##0.00"),"-","△")&amp;"】"))</f>
        <v>【264.97】</v>
      </c>
      <c r="BE6" s="36">
        <f>IF(BE7="",NA(),BE7)</f>
        <v>206.44</v>
      </c>
      <c r="BF6" s="36">
        <f t="shared" ref="BF6:BN6" si="7">IF(BF7="",NA(),BF7)</f>
        <v>195.63</v>
      </c>
      <c r="BG6" s="36">
        <f t="shared" si="7"/>
        <v>182.51</v>
      </c>
      <c r="BH6" s="36">
        <f t="shared" si="7"/>
        <v>170.28</v>
      </c>
      <c r="BI6" s="36">
        <f t="shared" si="7"/>
        <v>197.18</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113.22</v>
      </c>
      <c r="BQ6" s="36">
        <f t="shared" ref="BQ6:BY6" si="8">IF(BQ7="",NA(),BQ7)</f>
        <v>116.15</v>
      </c>
      <c r="BR6" s="36">
        <f t="shared" si="8"/>
        <v>114.57</v>
      </c>
      <c r="BS6" s="36">
        <f t="shared" si="8"/>
        <v>122.84</v>
      </c>
      <c r="BT6" s="36">
        <f t="shared" si="8"/>
        <v>118.91</v>
      </c>
      <c r="BU6" s="36">
        <f t="shared" si="8"/>
        <v>105.71</v>
      </c>
      <c r="BV6" s="36">
        <f t="shared" si="8"/>
        <v>106.01</v>
      </c>
      <c r="BW6" s="36">
        <f t="shared" si="8"/>
        <v>104.57</v>
      </c>
      <c r="BX6" s="36">
        <f t="shared" si="8"/>
        <v>103.54</v>
      </c>
      <c r="BY6" s="36">
        <f t="shared" si="8"/>
        <v>103.32</v>
      </c>
      <c r="BZ6" s="35" t="str">
        <f>IF(BZ7="","",IF(BZ7="-","【-】","【"&amp;SUBSTITUTE(TEXT(BZ7,"#,##0.00"),"-","△")&amp;"】"))</f>
        <v>【103.24】</v>
      </c>
      <c r="CA6" s="36">
        <f>IF(CA7="",NA(),CA7)</f>
        <v>191.16</v>
      </c>
      <c r="CB6" s="36">
        <f t="shared" ref="CB6:CJ6" si="9">IF(CB7="",NA(),CB7)</f>
        <v>186.64</v>
      </c>
      <c r="CC6" s="36">
        <f t="shared" si="9"/>
        <v>189.44</v>
      </c>
      <c r="CD6" s="36">
        <f t="shared" si="9"/>
        <v>176.76</v>
      </c>
      <c r="CE6" s="36">
        <f t="shared" si="9"/>
        <v>183.59</v>
      </c>
      <c r="CF6" s="36">
        <f t="shared" si="9"/>
        <v>162.15</v>
      </c>
      <c r="CG6" s="36">
        <f t="shared" si="9"/>
        <v>162.24</v>
      </c>
      <c r="CH6" s="36">
        <f t="shared" si="9"/>
        <v>165.47</v>
      </c>
      <c r="CI6" s="36">
        <f t="shared" si="9"/>
        <v>167.46</v>
      </c>
      <c r="CJ6" s="36">
        <f t="shared" si="9"/>
        <v>168.56</v>
      </c>
      <c r="CK6" s="35" t="str">
        <f>IF(CK7="","",IF(CK7="-","【-】","【"&amp;SUBSTITUTE(TEXT(CK7,"#,##0.00"),"-","△")&amp;"】"))</f>
        <v>【168.38】</v>
      </c>
      <c r="CL6" s="36">
        <f>IF(CL7="",NA(),CL7)</f>
        <v>71.05</v>
      </c>
      <c r="CM6" s="36">
        <f t="shared" ref="CM6:CU6" si="10">IF(CM7="",NA(),CM7)</f>
        <v>72.37</v>
      </c>
      <c r="CN6" s="36">
        <f t="shared" si="10"/>
        <v>74.349999999999994</v>
      </c>
      <c r="CO6" s="36">
        <f t="shared" si="10"/>
        <v>73.180000000000007</v>
      </c>
      <c r="CP6" s="36">
        <f t="shared" si="10"/>
        <v>72.489999999999995</v>
      </c>
      <c r="CQ6" s="36">
        <f t="shared" si="10"/>
        <v>59.34</v>
      </c>
      <c r="CR6" s="36">
        <f t="shared" si="10"/>
        <v>59.11</v>
      </c>
      <c r="CS6" s="36">
        <f t="shared" si="10"/>
        <v>59.74</v>
      </c>
      <c r="CT6" s="36">
        <f t="shared" si="10"/>
        <v>59.46</v>
      </c>
      <c r="CU6" s="36">
        <f t="shared" si="10"/>
        <v>59.51</v>
      </c>
      <c r="CV6" s="35" t="str">
        <f>IF(CV7="","",IF(CV7="-","【-】","【"&amp;SUBSTITUTE(TEXT(CV7,"#,##0.00"),"-","△")&amp;"】"))</f>
        <v>【60.00】</v>
      </c>
      <c r="CW6" s="36">
        <f>IF(CW7="",NA(),CW7)</f>
        <v>92.38</v>
      </c>
      <c r="CX6" s="36">
        <f t="shared" ref="CX6:DF6" si="11">IF(CX7="",NA(),CX7)</f>
        <v>91.59</v>
      </c>
      <c r="CY6" s="36">
        <f t="shared" si="11"/>
        <v>89.84</v>
      </c>
      <c r="CZ6" s="36">
        <f t="shared" si="11"/>
        <v>92.16</v>
      </c>
      <c r="DA6" s="36">
        <f t="shared" si="11"/>
        <v>91.66</v>
      </c>
      <c r="DB6" s="36">
        <f t="shared" si="11"/>
        <v>87.74</v>
      </c>
      <c r="DC6" s="36">
        <f t="shared" si="11"/>
        <v>87.91</v>
      </c>
      <c r="DD6" s="36">
        <f t="shared" si="11"/>
        <v>87.28</v>
      </c>
      <c r="DE6" s="36">
        <f t="shared" si="11"/>
        <v>87.41</v>
      </c>
      <c r="DF6" s="36">
        <f t="shared" si="11"/>
        <v>87.08</v>
      </c>
      <c r="DG6" s="35" t="str">
        <f>IF(DG7="","",IF(DG7="-","【-】","【"&amp;SUBSTITUTE(TEXT(DG7,"#,##0.00"),"-","△")&amp;"】"))</f>
        <v>【89.80】</v>
      </c>
      <c r="DH6" s="36">
        <f>IF(DH7="",NA(),DH7)</f>
        <v>38.93</v>
      </c>
      <c r="DI6" s="36">
        <f t="shared" ref="DI6:DQ6" si="12">IF(DI7="",NA(),DI7)</f>
        <v>40.33</v>
      </c>
      <c r="DJ6" s="36">
        <f t="shared" si="12"/>
        <v>41.25</v>
      </c>
      <c r="DK6" s="36">
        <f t="shared" si="12"/>
        <v>41.72</v>
      </c>
      <c r="DL6" s="36">
        <f t="shared" si="12"/>
        <v>42.2</v>
      </c>
      <c r="DM6" s="36">
        <f t="shared" si="12"/>
        <v>46.27</v>
      </c>
      <c r="DN6" s="36">
        <f t="shared" si="12"/>
        <v>46.88</v>
      </c>
      <c r="DO6" s="36">
        <f t="shared" si="12"/>
        <v>46.94</v>
      </c>
      <c r="DP6" s="36">
        <f t="shared" si="12"/>
        <v>47.62</v>
      </c>
      <c r="DQ6" s="36">
        <f t="shared" si="12"/>
        <v>48.55</v>
      </c>
      <c r="DR6" s="35" t="str">
        <f>IF(DR7="","",IF(DR7="-","【-】","【"&amp;SUBSTITUTE(TEXT(DR7,"#,##0.00"),"-","△")&amp;"】"))</f>
        <v>【49.59】</v>
      </c>
      <c r="DS6" s="36">
        <f>IF(DS7="",NA(),DS7)</f>
        <v>6.22</v>
      </c>
      <c r="DT6" s="36">
        <f t="shared" ref="DT6:EB6" si="13">IF(DT7="",NA(),DT7)</f>
        <v>6.92</v>
      </c>
      <c r="DU6" s="36">
        <f t="shared" si="13"/>
        <v>8.01</v>
      </c>
      <c r="DV6" s="36">
        <f t="shared" si="13"/>
        <v>7.13</v>
      </c>
      <c r="DW6" s="36">
        <f t="shared" si="13"/>
        <v>9.33</v>
      </c>
      <c r="DX6" s="36">
        <f t="shared" si="13"/>
        <v>10.93</v>
      </c>
      <c r="DY6" s="36">
        <f t="shared" si="13"/>
        <v>13.39</v>
      </c>
      <c r="DZ6" s="36">
        <f t="shared" si="13"/>
        <v>14.48</v>
      </c>
      <c r="EA6" s="36">
        <f t="shared" si="13"/>
        <v>16.27</v>
      </c>
      <c r="EB6" s="36">
        <f t="shared" si="13"/>
        <v>17.11</v>
      </c>
      <c r="EC6" s="35" t="str">
        <f>IF(EC7="","",IF(EC7="-","【-】","【"&amp;SUBSTITUTE(TEXT(EC7,"#,##0.00"),"-","△")&amp;"】"))</f>
        <v>【19.44】</v>
      </c>
      <c r="ED6" s="36">
        <f>IF(ED7="",NA(),ED7)</f>
        <v>0.62</v>
      </c>
      <c r="EE6" s="36">
        <f t="shared" ref="EE6:EM6" si="14">IF(EE7="",NA(),EE7)</f>
        <v>0.48</v>
      </c>
      <c r="EF6" s="36">
        <f t="shared" si="14"/>
        <v>0.61</v>
      </c>
      <c r="EG6" s="36">
        <f t="shared" si="14"/>
        <v>0.72</v>
      </c>
      <c r="EH6" s="36">
        <f t="shared" si="14"/>
        <v>0.7</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62103</v>
      </c>
      <c r="D7" s="38">
        <v>46</v>
      </c>
      <c r="E7" s="38">
        <v>1</v>
      </c>
      <c r="F7" s="38">
        <v>0</v>
      </c>
      <c r="G7" s="38">
        <v>1</v>
      </c>
      <c r="H7" s="38" t="s">
        <v>92</v>
      </c>
      <c r="I7" s="38" t="s">
        <v>93</v>
      </c>
      <c r="J7" s="38" t="s">
        <v>94</v>
      </c>
      <c r="K7" s="38" t="s">
        <v>95</v>
      </c>
      <c r="L7" s="38" t="s">
        <v>96</v>
      </c>
      <c r="M7" s="38" t="s">
        <v>97</v>
      </c>
      <c r="N7" s="39" t="s">
        <v>98</v>
      </c>
      <c r="O7" s="39">
        <v>80.37</v>
      </c>
      <c r="P7" s="39">
        <v>99.57</v>
      </c>
      <c r="Q7" s="39">
        <v>4070</v>
      </c>
      <c r="R7" s="39">
        <v>61966</v>
      </c>
      <c r="S7" s="39">
        <v>113.01</v>
      </c>
      <c r="T7" s="39">
        <v>548.32000000000005</v>
      </c>
      <c r="U7" s="39">
        <v>61654</v>
      </c>
      <c r="V7" s="39">
        <v>106.54</v>
      </c>
      <c r="W7" s="39">
        <v>578.69000000000005</v>
      </c>
      <c r="X7" s="39">
        <v>116.27</v>
      </c>
      <c r="Y7" s="39">
        <v>119.62</v>
      </c>
      <c r="Z7" s="39">
        <v>118.12</v>
      </c>
      <c r="AA7" s="39">
        <v>124.19</v>
      </c>
      <c r="AB7" s="39">
        <v>121.55</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517.07000000000005</v>
      </c>
      <c r="AU7" s="39">
        <v>395.37</v>
      </c>
      <c r="AV7" s="39">
        <v>401.88</v>
      </c>
      <c r="AW7" s="39">
        <v>351.54</v>
      </c>
      <c r="AX7" s="39">
        <v>491.85</v>
      </c>
      <c r="AY7" s="39">
        <v>346.59</v>
      </c>
      <c r="AZ7" s="39">
        <v>357.82</v>
      </c>
      <c r="BA7" s="39">
        <v>355.5</v>
      </c>
      <c r="BB7" s="39">
        <v>349.83</v>
      </c>
      <c r="BC7" s="39">
        <v>360.86</v>
      </c>
      <c r="BD7" s="39">
        <v>264.97000000000003</v>
      </c>
      <c r="BE7" s="39">
        <v>206.44</v>
      </c>
      <c r="BF7" s="39">
        <v>195.63</v>
      </c>
      <c r="BG7" s="39">
        <v>182.51</v>
      </c>
      <c r="BH7" s="39">
        <v>170.28</v>
      </c>
      <c r="BI7" s="39">
        <v>197.18</v>
      </c>
      <c r="BJ7" s="39">
        <v>312.02999999999997</v>
      </c>
      <c r="BK7" s="39">
        <v>307.45999999999998</v>
      </c>
      <c r="BL7" s="39">
        <v>312.58</v>
      </c>
      <c r="BM7" s="39">
        <v>314.87</v>
      </c>
      <c r="BN7" s="39">
        <v>309.27999999999997</v>
      </c>
      <c r="BO7" s="39">
        <v>266.61</v>
      </c>
      <c r="BP7" s="39">
        <v>113.22</v>
      </c>
      <c r="BQ7" s="39">
        <v>116.15</v>
      </c>
      <c r="BR7" s="39">
        <v>114.57</v>
      </c>
      <c r="BS7" s="39">
        <v>122.84</v>
      </c>
      <c r="BT7" s="39">
        <v>118.91</v>
      </c>
      <c r="BU7" s="39">
        <v>105.71</v>
      </c>
      <c r="BV7" s="39">
        <v>106.01</v>
      </c>
      <c r="BW7" s="39">
        <v>104.57</v>
      </c>
      <c r="BX7" s="39">
        <v>103.54</v>
      </c>
      <c r="BY7" s="39">
        <v>103.32</v>
      </c>
      <c r="BZ7" s="39">
        <v>103.24</v>
      </c>
      <c r="CA7" s="39">
        <v>191.16</v>
      </c>
      <c r="CB7" s="39">
        <v>186.64</v>
      </c>
      <c r="CC7" s="39">
        <v>189.44</v>
      </c>
      <c r="CD7" s="39">
        <v>176.76</v>
      </c>
      <c r="CE7" s="39">
        <v>183.59</v>
      </c>
      <c r="CF7" s="39">
        <v>162.15</v>
      </c>
      <c r="CG7" s="39">
        <v>162.24</v>
      </c>
      <c r="CH7" s="39">
        <v>165.47</v>
      </c>
      <c r="CI7" s="39">
        <v>167.46</v>
      </c>
      <c r="CJ7" s="39">
        <v>168.56</v>
      </c>
      <c r="CK7" s="39">
        <v>168.38</v>
      </c>
      <c r="CL7" s="39">
        <v>71.05</v>
      </c>
      <c r="CM7" s="39">
        <v>72.37</v>
      </c>
      <c r="CN7" s="39">
        <v>74.349999999999994</v>
      </c>
      <c r="CO7" s="39">
        <v>73.180000000000007</v>
      </c>
      <c r="CP7" s="39">
        <v>72.489999999999995</v>
      </c>
      <c r="CQ7" s="39">
        <v>59.34</v>
      </c>
      <c r="CR7" s="39">
        <v>59.11</v>
      </c>
      <c r="CS7" s="39">
        <v>59.74</v>
      </c>
      <c r="CT7" s="39">
        <v>59.46</v>
      </c>
      <c r="CU7" s="39">
        <v>59.51</v>
      </c>
      <c r="CV7" s="39">
        <v>60</v>
      </c>
      <c r="CW7" s="39">
        <v>92.38</v>
      </c>
      <c r="CX7" s="39">
        <v>91.59</v>
      </c>
      <c r="CY7" s="39">
        <v>89.84</v>
      </c>
      <c r="CZ7" s="39">
        <v>92.16</v>
      </c>
      <c r="DA7" s="39">
        <v>91.66</v>
      </c>
      <c r="DB7" s="39">
        <v>87.74</v>
      </c>
      <c r="DC7" s="39">
        <v>87.91</v>
      </c>
      <c r="DD7" s="39">
        <v>87.28</v>
      </c>
      <c r="DE7" s="39">
        <v>87.41</v>
      </c>
      <c r="DF7" s="39">
        <v>87.08</v>
      </c>
      <c r="DG7" s="39">
        <v>89.8</v>
      </c>
      <c r="DH7" s="39">
        <v>38.93</v>
      </c>
      <c r="DI7" s="39">
        <v>40.33</v>
      </c>
      <c r="DJ7" s="39">
        <v>41.25</v>
      </c>
      <c r="DK7" s="39">
        <v>41.72</v>
      </c>
      <c r="DL7" s="39">
        <v>42.2</v>
      </c>
      <c r="DM7" s="39">
        <v>46.27</v>
      </c>
      <c r="DN7" s="39">
        <v>46.88</v>
      </c>
      <c r="DO7" s="39">
        <v>46.94</v>
      </c>
      <c r="DP7" s="39">
        <v>47.62</v>
      </c>
      <c r="DQ7" s="39">
        <v>48.55</v>
      </c>
      <c r="DR7" s="39">
        <v>49.59</v>
      </c>
      <c r="DS7" s="39">
        <v>6.22</v>
      </c>
      <c r="DT7" s="39">
        <v>6.92</v>
      </c>
      <c r="DU7" s="39">
        <v>8.01</v>
      </c>
      <c r="DV7" s="39">
        <v>7.13</v>
      </c>
      <c r="DW7" s="39">
        <v>9.33</v>
      </c>
      <c r="DX7" s="39">
        <v>10.93</v>
      </c>
      <c r="DY7" s="39">
        <v>13.39</v>
      </c>
      <c r="DZ7" s="39">
        <v>14.48</v>
      </c>
      <c r="EA7" s="39">
        <v>16.27</v>
      </c>
      <c r="EB7" s="39">
        <v>17.11</v>
      </c>
      <c r="EC7" s="39">
        <v>19.440000000000001</v>
      </c>
      <c r="ED7" s="39">
        <v>0.62</v>
      </c>
      <c r="EE7" s="39">
        <v>0.48</v>
      </c>
      <c r="EF7" s="39">
        <v>0.61</v>
      </c>
      <c r="EG7" s="39">
        <v>0.72</v>
      </c>
      <c r="EH7" s="39">
        <v>0.7</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107</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2021-01-22T03:00:38Z</cp:lastPrinted>
  <dcterms:created xsi:type="dcterms:W3CDTF">2020-12-04T02:03:52Z</dcterms:created>
  <dcterms:modified xsi:type="dcterms:W3CDTF">2021-01-22T03:03:12Z</dcterms:modified>
  <cp:category/>
</cp:coreProperties>
</file>