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303\Desktop\"/>
    </mc:Choice>
  </mc:AlternateContent>
  <bookViews>
    <workbookView xWindow="0" yWindow="0" windowWidth="28800" windowHeight="12315" tabRatio="987"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5" i="12" l="1"/>
  <c r="AA74" i="12"/>
  <c r="AA73" i="12"/>
  <c r="AA72" i="12"/>
  <c r="AA69" i="12"/>
  <c r="AA68" i="12"/>
  <c r="AA34" i="12" l="1"/>
  <c r="AA32" i="12"/>
  <c r="AA31" i="12"/>
  <c r="AA30" i="12"/>
  <c r="AA29" i="12"/>
  <c r="AA28" i="12"/>
  <c r="AA23" i="12"/>
  <c r="AA8" i="12" l="1"/>
  <c r="AA7"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<sst xmlns="http://schemas.openxmlformats.org/spreadsheetml/2006/main" count="1133" uniqueCount="622">
  <si>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</si>
  <si>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</si>
  <si>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</si>
  <si>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</si>
  <si>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</si>
  <si>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</si>
  <si>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</si>
  <si>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</si>
  <si>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</si>
  <si>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</si>
  <si>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</si>
  <si>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</si>
  <si>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</si>
  <si>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</si>
  <si>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</si>
  <si>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</si>
  <si>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</si>
  <si>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</si>
  <si>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</si>
  <si>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</si>
  <si>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</si>
  <si>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</si>
  <si>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</si>
  <si>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</si>
  <si>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</si>
  <si>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</si>
  <si>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</si>
  <si>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</si>
  <si>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</si>
  <si>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</si>
  <si>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</si>
  <si>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</si>
  <si>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</si>
  <si>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</si>
  <si>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</si>
  <si>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</si>
  <si>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</si>
  <si>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</si>
  <si>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</si>
  <si>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</si>
  <si>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</si>
  <si>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</si>
  <si>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</si>
  <si>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</si>
  <si>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</si>
  <si>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</si>
  <si>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</si>
  <si>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</si>
  <si>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</si>
  <si>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</si>
  <si>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</si>
  <si>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</si>
  <si>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</si>
  <si>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</si>
  <si>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</si>
  <si>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</si>
  <si>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</si>
  <si>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</si>
  <si>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</si>
  <si>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</si>
  <si>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</si>
  <si>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</si>
  <si>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</si>
  <si>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</si>
  <si>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</si>
  <si>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</si>
  <si>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</si>
  <si>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</si>
  <si>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</si>
  <si>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</si>
  <si>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</si>
  <si>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</si>
  <si>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</si>
  <si>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</si>
  <si>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</si>
  <si>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</si>
  <si>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</si>
  <si>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</si>
  <si>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</si>
  <si>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</si>
  <si>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</si>
  <si>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</si>
  <si>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</si>
  <si>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</si>
  <si>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</si>
  <si>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</si>
  <si>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</si>
  <si>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</si>
  <si>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</si>
  <si>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</si>
  <si>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</si>
  <si>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</si>
  <si>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</si>
  <si>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</si>
  <si>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</si>
  <si>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</si>
  <si>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</si>
  <si>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</si>
  <si>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</si>
  <si>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</si>
  <si>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</si>
  <si>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</si>
  <si>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</si>
  <si>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</si>
  <si>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</si>
  <si>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</si>
  <si>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</si>
  <si>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</si>
  <si>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</si>
  <si>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</si>
  <si>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</si>
  <si>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</si>
  <si>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</si>
  <si>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</si>
  <si>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</si>
  <si>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</si>
  <si>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</si>
  <si>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</si>
  <si>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</si>
  <si>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</si>
  <si>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</si>
  <si>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</si>
  <si>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</si>
  <si>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</si>
  <si>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</si>
  <si>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</si>
  <si>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</si>
  <si>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</si>
  <si>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</si>
  <si>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</si>
  <si>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</si>
  <si>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</si>
  <si>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</si>
  <si>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</si>
  <si>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</si>
  <si>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</si>
  <si>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</si>
  <si>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</si>
  <si>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</si>
  <si>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</si>
  <si>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</si>
  <si>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</si>
  <si>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</si>
  <si>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</si>
  <si>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</si>
  <si>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</si>
  <si>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</si>
  <si>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</si>
  <si>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</si>
  <si>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</si>
  <si>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</si>
  <si>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</si>
  <si>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</si>
  <si>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</si>
  <si>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</si>
  <si>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</si>
  <si>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</si>
  <si>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</si>
  <si>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</si>
  <si>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</si>
  <si>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</si>
  <si>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</si>
  <si>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</si>
  <si>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</si>
  <si>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</si>
  <si>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</si>
  <si>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</si>
  <si>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</si>
  <si>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</si>
  <si>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</si>
  <si>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</si>
  <si>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</si>
  <si>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</si>
  <si>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</si>
  <si>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</si>
  <si>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</si>
  <si>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</si>
  <si>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</si>
  <si>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</si>
  <si>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</si>
  <si>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</si>
  <si>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</si>
  <si>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</si>
  <si>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</si>
  <si>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</si>
  <si>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</si>
  <si>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</si>
  <si>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</si>
  <si>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</si>
  <si>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</si>
  <si>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</si>
  <si>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</si>
  <si>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</si>
  <si>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</si>
  <si>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</si>
  <si>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</si>
  <si>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</si>
  <si>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</si>
  <si>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</si>
  <si>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</si>
  <si>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</si>
  <si>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</si>
  <si>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</si>
  <si>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</si>
  <si>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</si>
  <si>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</si>
  <si>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</si>
  <si>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</si>
  <si>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</si>
  <si>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</si>
  <si>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</si>
  <si>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</si>
  <si>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</si>
  <si>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</si>
  <si>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</si>
  <si>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</si>
  <si>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</si>
  <si>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</si>
  <si>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</si>
  <si>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</si>
  <si>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</si>
  <si>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</si>
  <si>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</si>
  <si>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</si>
  <si>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</si>
  <si>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</si>
  <si>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</si>
  <si>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</si>
  <si>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</si>
  <si>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</si>
  <si>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</si>
  <si>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</si>
  <si>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</si>
  <si>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</si>
  <si>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</si>
  <si>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</si>
  <si>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</si>
  <si>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</si>
  <si>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</si>
  <si>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</si>
  <si>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</si>
  <si>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</si>
  <si>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</si>
  <si>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</si>
  <si>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</si>
  <si>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</si>
  <si>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</si>
  <si>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</si>
  <si>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</si>
  <si>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</si>
  <si>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</si>
  <si>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</si>
  <si>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</si>
  <si>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</si>
  <si>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</si>
  <si>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</si>
  <si>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</si>
  <si>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</si>
  <si>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</si>
  <si>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</si>
  <si>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</si>
  <si>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</si>
  <si>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</si>
  <si>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</si>
  <si>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</si>
  <si>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</si>
  <si>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</si>
  <si>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</si>
  <si>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</si>
  <si>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</si>
  <si>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</si>
  <si>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</si>
  <si>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</si>
  <si>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</si>
  <si>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</si>
  <si>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</si>
  <si>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</si>
  <si>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</si>
  <si>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</si>
  <si>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</si>
  <si>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</si>
  <si>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</si>
  <si>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</si>
  <si>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</si>
  <si>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</si>
  <si>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</si>
  <si>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</si>
  <si>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</si>
  <si>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</si>
  <si>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</si>
  <si>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</si>
  <si>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</si>
  <si>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</si>
  <si>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</si>
  <si>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</si>
  <si>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</si>
  <si>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</si>
  <si>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</si>
  <si>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</si>
  <si>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</si>
  <si>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</si>
  <si>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</si>
  <si>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</si>
  <si>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</si>
  <si>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</si>
  <si>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</si>
  <si>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</si>
  <si>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</si>
  <si>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</si>
  <si>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</si>
  <si>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</si>
  <si>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</si>
  <si>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</si>
  <si>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</si>
  <si>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</si>
  <si>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</si>
  <si>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</si>
  <si>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</si>
  <si>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</si>
  <si>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</si>
  <si>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</si>
  <si>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</si>
  <si>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</si>
  <si>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</si>
  <si>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</si>
  <si>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</si>
  <si>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</si>
  <si>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</si>
  <si>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</si>
  <si>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</si>
  <si>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</si>
  <si>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</si>
  <si>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</si>
  <si>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</si>
  <si>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</si>
  <si>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</si>
  <si>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</si>
  <si>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</si>
  <si>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</si>
  <si>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</si>
  <si>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</si>
  <si>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</si>
  <si>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</si>
  <si>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</si>
  <si>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</si>
  <si>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</si>
  <si>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</si>
  <si>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</si>
  <si>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</si>
  <si>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</si>
  <si>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</si>
  <si>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</si>
  <si>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</si>
  <si>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</si>
  <si>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</si>
  <si>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</si>
  <si>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</si>
  <si>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</si>
  <si>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</si>
  <si>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</si>
  <si>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</si>
  <si>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</si>
  <si>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</si>
  <si>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</si>
  <si>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</si>
  <si>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</si>
  <si>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</si>
  <si>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</si>
  <si>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</si>
  <si>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</si>
  <si>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</si>
  <si>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</si>
  <si>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</si>
  <si>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</si>
  <si>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</si>
  <si>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</si>
  <si>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</si>
  <si>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</si>
  <si>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</si>
  <si>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</si>
  <si>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</si>
  <si>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</si>
  <si>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</si>
  <si>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</si>
  <si>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</si>
  <si>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</si>
  <si>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</si>
  <si>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</si>
  <si>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</si>
  <si>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</si>
  <si>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</si>
  <si>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</si>
  <si>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</si>
  <si>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</si>
  <si>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</si>
  <si>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</si>
  <si>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</si>
  <si>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</si>
  <si>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</si>
  <si>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</si>
  <si>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</si>
  <si>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</si>
  <si>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</si>
  <si>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</si>
  <si>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</si>
  <si>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</si>
  <si>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酒田市水道事業会計</t>
    <phoneticPr fontId="5"/>
  </si>
  <si>
    <t>法適用企業</t>
    <phoneticPr fontId="5"/>
  </si>
  <si>
    <t>酒田市下水道事業会計</t>
    <phoneticPr fontId="5"/>
  </si>
  <si>
    <t>酒田市定期航路事業特別会計</t>
    <phoneticPr fontId="5"/>
  </si>
  <si>
    <t>-</t>
    <phoneticPr fontId="5"/>
  </si>
  <si>
    <t>法非適用企業</t>
    <phoneticPr fontId="5"/>
  </si>
  <si>
    <t>酒田市風力発電事業特別会計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</si>
  <si>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</si>
  <si>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</si>
  <si>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</si>
  <si>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</si>
  <si>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</si>
  <si>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</si>
  <si>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</si>
  <si>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</si>
  <si>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</si>
  <si>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</si>
  <si>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</si>
  <si>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</si>
  <si>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</si>
  <si>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</si>
  <si>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</si>
  <si>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</si>
  <si>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</si>
  <si>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</si>
  <si>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</si>
  <si>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</si>
  <si>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</si>
  <si>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</si>
  <si>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</si>
  <si>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</si>
  <si>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</si>
  <si>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</si>
  <si>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</si>
  <si>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</si>
  <si>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</si>
  <si>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</si>
  <si>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</si>
  <si>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</si>
  <si>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</si>
  <si>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</si>
  <si>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</si>
  <si>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</si>
  <si>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</si>
  <si>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</si>
  <si>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</si>
  <si>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</si>
  <si>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</si>
  <si>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</si>
  <si>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</si>
  <si>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</si>
  <si>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</si>
  <si>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</si>
  <si>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</si>
  <si>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</si>
  <si>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</si>
  <si>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</si>
  <si>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</si>
  <si>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</si>
  <si>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</si>
  <si>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</si>
  <si>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</si>
  <si>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</si>
  <si>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</si>
  <si>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</si>
  <si>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</si>
  <si>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</si>
  <si>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</si>
  <si>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</si>
  <si>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</si>
  <si>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</si>
  <si>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</si>
  <si>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</si>
  <si>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</si>
  <si>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</si>
  <si>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</si>
  <si>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</si>
  <si>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</si>
  <si>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</si>
  <si>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</si>
  <si>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</si>
  <si>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</si>
  <si>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</si>
  <si>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</si>
  <si>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</si>
  <si>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</si>
  <si>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</si>
  <si>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</si>
  <si>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</si>
  <si>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</si>
  <si>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</si>
  <si>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</si>
  <si>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</si>
  <si>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</si>
  <si>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</si>
  <si>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</si>
  <si>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</si>
  <si>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</si>
  <si>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</si>
  <si>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</si>
  <si>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</si>
  <si>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</si>
  <si>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</si>
  <si>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</si>
  <si>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</si>
  <si>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</si>
  <si>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</si>
  <si>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</si>
  <si>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</si>
  <si>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</si>
  <si>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</si>
  <si>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</si>
  <si>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</si>
  <si>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</si>
  <si>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</si>
  <si>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</si>
  <si>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</si>
  <si>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</si>
  <si>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</si>
  <si>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</si>
  <si>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</si>
  <si>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</si>
  <si>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</si>
  <si>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</si>
  <si>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</si>
  <si>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</si>
  <si>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</si>
  <si>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</si>
  <si>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</si>
  <si>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</si>
  <si>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</si>
  <si>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</si>
  <si>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</si>
  <si>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</si>
  <si>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</si>
  <si>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</si>
  <si>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</si>
  <si>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</si>
  <si>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</si>
  <si>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</si>
  <si>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</si>
  <si>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</si>
  <si>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</si>
  <si>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</si>
  <si>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</si>
  <si>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</si>
  <si>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</si>
  <si>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</si>
  <si>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</si>
  <si>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</si>
  <si>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</si>
  <si>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</si>
  <si>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</si>
  <si>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</si>
  <si>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</si>
  <si>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</si>
  <si>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</si>
  <si>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</si>
  <si>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2.09</t>
  </si>
  <si>
    <t>▲ 1.05</t>
  </si>
  <si>
    <t>▲ 1.00</t>
  </si>
  <si>
    <t>酒田市水道事業会計</t>
  </si>
  <si>
    <t>一般会計</t>
  </si>
  <si>
    <t>酒田市下水道事業会計</t>
  </si>
  <si>
    <t>酒田市介護保険特別会計</t>
  </si>
  <si>
    <t>酒田市国民健康保険特別会計</t>
  </si>
  <si>
    <t>酒田市駐車場事業特別会計</t>
  </si>
  <si>
    <t>酒田市後期高齢者医療事業特別会計</t>
  </si>
  <si>
    <t>酒田市定期航路事業特別会計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</si>
  <si>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</si>
  <si>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</si>
  <si>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</si>
  <si>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</si>
  <si>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</si>
  <si>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</si>
  <si>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</si>
  <si>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</si>
  <si>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地域づくり基金</t>
    <phoneticPr fontId="5"/>
  </si>
  <si>
    <t>さかた応援基金</t>
    <phoneticPr fontId="5"/>
  </si>
  <si>
    <t>社会福祉基金</t>
    <phoneticPr fontId="5"/>
  </si>
  <si>
    <t>駐車場整備基金</t>
    <phoneticPr fontId="5"/>
  </si>
  <si>
    <t>公益活動支援基金</t>
    <phoneticPr fontId="5"/>
  </si>
  <si>
    <t>-</t>
    <phoneticPr fontId="2"/>
  </si>
  <si>
    <t>-</t>
    <phoneticPr fontId="2"/>
  </si>
  <si>
    <t>酒田地区広域行政組合</t>
    <rPh sb="0" eb="2">
      <t>サカタ</t>
    </rPh>
    <rPh sb="2" eb="4">
      <t>チク</t>
    </rPh>
    <rPh sb="4" eb="6">
      <t>コウイキ</t>
    </rPh>
    <rPh sb="6" eb="8">
      <t>ギョウセイ</t>
    </rPh>
    <rPh sb="8" eb="10">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</si>
  <si>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</si>
  <si>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</si>
  <si>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</si>
  <si>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山形県後期高齢者医療広域連合（普通会計分）</t>
  </si>
  <si>
    <t>山形県後期高齢者医療広域連合（事業会計分）</t>
  </si>
  <si>
    <t>山形県消防補償等組合</t>
  </si>
  <si>
    <t>山形県自治会館管理組合</t>
  </si>
  <si>
    <t>法非適用事業</t>
    <rPh sb="0" eb="1">
      <t>ホウ</t>
    </rPh>
    <rPh sb="1" eb="2">
      <t>ヒ</t>
    </rPh>
    <rPh sb="2" eb="4">
      <t>テキヨウ</t>
    </rPh>
    <rPh sb="4" eb="6">
      <t>ジギョウ</t>
    </rPh>
    <phoneticPr fontId="2"/>
  </si>
  <si>
    <t>土門拳記念館</t>
  </si>
  <si>
    <t>酒田市美術館</t>
  </si>
  <si>
    <t>酒田市体育協会</t>
  </si>
  <si>
    <t>酒田駐車ビル</t>
  </si>
  <si>
    <t>酒田まちづくり開発</t>
  </si>
  <si>
    <t>最上川クリーングリーン</t>
  </si>
  <si>
    <t>鳥海やわた観光</t>
  </si>
  <si>
    <t>ひらた悠々の杜</t>
  </si>
  <si>
    <t>山形県・酒田市病院機構</t>
  </si>
  <si>
    <t>光の湊</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</si>
  <si>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</si>
  <si>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</si>
  <si>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</si>
  <si>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</si>
  <si>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</si>
  <si>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</si>
  <si>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平成28年度に充当可能基金の減及び標準財政規模の減を受けて、一旦指標は悪化したが、以降は地方債現在高の減少により改善が図られている。令和元年度は、基金残高の減により前年に比し若干の増となった。後年度の負担軽減に向け、行財政改革推進計画に基づき、繰上償還や市債発行額の抑制を図っていく。
　また、実質公債費比率については、借入額の大きかった合併特例事業債の元金償還が開始したこと等により、平成25年度以降、上昇傾向が続いている。令和元年度については、元利償還金が前年度に比し減少に転じたものの、複数の大型設備投資が続いていることから、行財政改革推進計画に基づき、公債費と市債残高について適切に管理を行っていく。</t>
    <rPh sb="43" eb="45">
      <t>イッタン</t>
    </rPh>
    <rPh sb="54" eb="56">
      <t>イコウ</t>
    </rPh>
    <rPh sb="79" eb="81">
      <t>レイワ</t>
    </rPh>
    <rPh sb="81" eb="83">
      <t>ガンネン</t>
    </rPh>
    <rPh sb="83" eb="84">
      <t>ド</t>
    </rPh>
    <rPh sb="86" eb="88">
      <t>キキン</t>
    </rPh>
    <rPh sb="88" eb="90">
      <t>ザンダカ</t>
    </rPh>
    <rPh sb="91" eb="92">
      <t>ゲン</t>
    </rPh>
    <rPh sb="118" eb="119">
      <t>ム</t>
    </rPh>
    <rPh sb="149" eb="150">
      <t>ハカ</t>
    </rPh>
    <rPh sb="220" eb="221">
      <t>ツヅ</t>
    </rPh>
    <rPh sb="226" eb="228">
      <t>レイワ</t>
    </rPh>
    <rPh sb="228" eb="230">
      <t>ガンネン</t>
    </rPh>
    <rPh sb="230" eb="231">
      <t>ド</t>
    </rPh>
    <rPh sb="237" eb="239">
      <t>ガンリ</t>
    </rPh>
    <rPh sb="239" eb="242">
      <t>ショウカンキン</t>
    </rPh>
    <rPh sb="243" eb="246">
      <t>ゼンネンド</t>
    </rPh>
    <rPh sb="247" eb="248">
      <t>ヒ</t>
    </rPh>
    <rPh sb="249" eb="251">
      <t>ゲンショウ</t>
    </rPh>
    <rPh sb="252" eb="253">
      <t>テン</t>
    </rPh>
    <rPh sb="259" eb="261">
      <t>フクスウ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</si>
  <si>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</si>
  <si>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</si>
  <si>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</si>
  <si>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令和元年度の有形固定資産減価償却率は類似団体平均と同水準にあるが、将来負担比率は類似団体平均と比較して低い水準となっている。
　一方、本市の公共施設の人口一人当たり延床面積は全国平均の約1.3 倍と高い水準となっており、現在の施設規模を維持しようとすると、将来の財政負担が大きくなることが懸念される。現在のサービス水準を維持しながら財政負担の抑制を図るためには、公共施設の複合化・多機能化を含めた統廃合の検討を進める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</si>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</sst>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C20D-405C-BF4E-00415E8D38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57070</c:v>
                </c:pt>
                <c:pt idx="1">
                  <c:v>45586</c:v>
                </c:pt>
                <c:pt idx="2">
                  <c:v>69363</c:v>
                </c:pt>
                <c:pt idx="3">
                  <c:v>47179</c:v>
                </c:pt>
                <c:pt idx="4">
                  <c:v>58951</c:v>
                </c:pt>
              </c:numCache>
            </c:numRef>
          </c:val>
          <c:smooth val="0"/>
          <c:extLst>
            <c:ext xmlns:c16="http://schemas.microsoft.com/office/drawing/2014/chart" uri="{C3380CC4-5D6E-409C-BE32-E72D297353CC}">
              <c16:uniqueId val="{00000001-C20D-405C-BF4E-00415E8D38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4.67</c:v>
                </c:pt>
                <c:pt idx="1">
                  <c:v>4.9400000000000004</c:v>
                </c:pt>
                <c:pt idx="2">
                  <c:v>3.68</c:v>
                </c:pt>
                <c:pt idx="3">
                  <c:v>3.71</c:v>
                </c:pt>
                <c:pt idx="4">
                  <c:v>5.13</c:v>
                </c:pt>
              </c:numCache>
            </c:numRef>
          </c:val>
          <c:extLst>
            <c:ext xmlns:c16="http://schemas.microsoft.com/office/drawing/2014/chart" uri="{C3380CC4-5D6E-409C-BE32-E72D297353CC}">
              <c16:uniqueId val="{00000000-028B-41FA-8102-4B5D639EF7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13.04</c:v>
                </c:pt>
                <c:pt idx="1">
                  <c:v>11.06</c:v>
                </c:pt>
                <c:pt idx="2">
                  <c:v>11.21</c:v>
                </c:pt>
                <c:pt idx="3">
                  <c:v>10.33</c:v>
                </c:pt>
                <c:pt idx="4">
                  <c:v>11.18</c:v>
                </c:pt>
              </c:numCache>
            </c:numRef>
          </c:val>
          <c:extLst>
            <c:ext xmlns:c16="http://schemas.microsoft.com/office/drawing/2014/chart" uri="{C3380CC4-5D6E-409C-BE32-E72D297353CC}">
              <c16:uniqueId val="{00000001-028B-41FA-8102-4B5D639EF7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c:v>
                </c:pt>
                <c:pt idx="1">
                  <c:v>-2.09</c:v>
                </c:pt>
                <c:pt idx="2">
                  <c:v>-1.05</c:v>
                </c:pt>
                <c:pt idx="3">
                  <c:v>-1</c:v>
                </c:pt>
                <c:pt idx="4">
                  <c:v>2.29</c:v>
                </c:pt>
              </c:numCache>
            </c:numRef>
          </c:val>
          <c:smooth val="0"/>
          <c:extLst>
            <c:ext xmlns:c16="http://schemas.microsoft.com/office/drawing/2014/chart" uri="{C3380CC4-5D6E-409C-BE32-E72D297353CC}">
              <c16:uniqueId val="{00000002-028B-41FA-8102-4B5D639EF7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3.13</c:v>
                </c:pt>
                <c:pt idx="2">
                  <c:v>#N/A</c:v>
                </c:pt>
                <c:pt idx="3">
                  <c:v>3.41</c:v>
                </c:pt>
                <c:pt idx="4">
                  <c:v>#N/A</c:v>
                </c:pt>
                <c:pt idx="5">
                  <c:v>2.72</c:v>
                </c:pt>
                <c:pt idx="6">
                  <c:v>#N/A</c:v>
                </c:pt>
                <c:pt idx="7">
                  <c:v>0</c:v>
                </c:pt>
                <c:pt idx="8">
                  <c:v>#N/A</c:v>
                </c:pt>
                <c:pt idx="9">
                  <c:v>0</c:v>
                </c:pt>
              </c:numCache>
            </c:numRef>
          </c:val>
          <c:extLst>
            <c:ext xmlns:c16="http://schemas.microsoft.com/office/drawing/2014/chart" uri="{C3380CC4-5D6E-409C-BE32-E72D297353CC}">
              <c16:uniqueId val="{00000000-3B68-470A-9926-AFD406682F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68-470A-9926-AFD406682FA9}"/>
            </c:ext>
          </c:extLst>
        </c:ser>
        <c:ser>
          <c:idx val="2"/>
          <c:order val="2"/>
          <c:tx>
            <c:strRef>
              <c:f>データシート!$A$29</c:f>
              <c:strCache>
                <c:ptCount val="1"/>
                <c:pt idx="0">
                  <c:v>酒田市定期航路事業特別会計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68-470A-9926-AFD406682FA9}"/>
            </c:ext>
          </c:extLst>
        </c:ser>
        <c:ser>
          <c:idx val="3"/>
          <c:order val="3"/>
          <c:tx>
            <c:strRef>
              <c:f>データシート!$A$30</c:f>
              <c:strCache>
                <c:ptCount val="1"/>
                <c:pt idx="0">
                  <c:v>酒田市後期高齢者医療事業特別会計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3B68-470A-9926-AFD406682FA9}"/>
            </c:ext>
          </c:extLst>
        </c:ser>
        <c:ser>
          <c:idx val="4"/>
          <c:order val="4"/>
          <c:tx>
            <c:strRef>
              <c:f>データシート!$A$31</c:f>
              <c:strCache>
                <c:ptCount val="1"/>
                <c:pt idx="0">
                  <c:v>酒田市駐車場事業特別会計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4-3B68-470A-9926-AFD406682FA9}"/>
            </c:ext>
          </c:extLst>
        </c:ser>
        <c:ser>
          <c:idx val="5"/>
          <c:order val="5"/>
          <c:tx>
            <c:strRef>
              <c:f>データシート!$A$32</c:f>
              <c:strCache>
                <c:ptCount val="1"/>
                <c:pt idx="0">
                  <c:v>酒田市国民健康保険特別会計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0.52</c:v>
                </c:pt>
                <c:pt idx="2">
                  <c:v>#N/A</c:v>
                </c:pt>
                <c:pt idx="3">
                  <c:v>1.38</c:v>
                </c:pt>
                <c:pt idx="4">
                  <c:v>#N/A</c:v>
                </c:pt>
                <c:pt idx="5">
                  <c:v>2.48</c:v>
                </c:pt>
                <c:pt idx="6">
                  <c:v>#N/A</c:v>
                </c:pt>
                <c:pt idx="7">
                  <c:v>1.43</c:v>
                </c:pt>
                <c:pt idx="8">
                  <c:v>#N/A</c:v>
                </c:pt>
                <c:pt idx="9">
                  <c:v>0.34</c:v>
                </c:pt>
              </c:numCache>
            </c:numRef>
          </c:val>
          <c:extLst>
            <c:ext xmlns:c16="http://schemas.microsoft.com/office/drawing/2014/chart" uri="{C3380CC4-5D6E-409C-BE32-E72D297353CC}">
              <c16:uniqueId val="{00000005-3B68-470A-9926-AFD406682FA9}"/>
            </c:ext>
          </c:extLst>
        </c:ser>
        <c:ser>
          <c:idx val="6"/>
          <c:order val="6"/>
          <c:tx>
            <c:strRef>
              <c:f>データシート!$A$33</c:f>
              <c:strCache>
                <c:ptCount val="1"/>
                <c:pt idx="0">
                  <c:v>酒田市介護保険特別会計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0.3</c:v>
                </c:pt>
                <c:pt idx="4">
                  <c:v>#N/A</c:v>
                </c:pt>
                <c:pt idx="5">
                  <c:v>1.19</c:v>
                </c:pt>
                <c:pt idx="6">
                  <c:v>#N/A</c:v>
                </c:pt>
                <c:pt idx="7">
                  <c:v>1.08</c:v>
                </c:pt>
                <c:pt idx="8">
                  <c:v>#N/A</c:v>
                </c:pt>
                <c:pt idx="9">
                  <c:v>0.59</c:v>
                </c:pt>
              </c:numCache>
            </c:numRef>
          </c:val>
          <c:extLst>
            <c:ext xmlns:c16="http://schemas.microsoft.com/office/drawing/2014/chart" uri="{C3380CC4-5D6E-409C-BE32-E72D297353CC}">
              <c16:uniqueId val="{00000006-3B68-470A-9926-AFD406682FA9}"/>
            </c:ext>
          </c:extLst>
        </c:ser>
        <c:ser>
          <c:idx val="7"/>
          <c:order val="7"/>
          <c:tx>
            <c:strRef>
              <c:f>データシート!$A$34</c:f>
              <c:strCache>
                <c:ptCount val="1"/>
                <c:pt idx="0">
                  <c:v>酒田市下水道事業会計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1.23</c:v>
                </c:pt>
                <c:pt idx="6">
                  <c:v>#N/A</c:v>
                </c:pt>
                <c:pt idx="7">
                  <c:v>2.16</c:v>
                </c:pt>
                <c:pt idx="8">
                  <c:v>#N/A</c:v>
                </c:pt>
                <c:pt idx="9">
                  <c:v>2.15</c:v>
                </c:pt>
              </c:numCache>
            </c:numRef>
          </c:val>
          <c:extLst>
            <c:ext xmlns:c16="http://schemas.microsoft.com/office/drawing/2014/chart" uri="{C3380CC4-5D6E-409C-BE32-E72D297353CC}">
              <c16:uniqueId val="{00000007-3B68-470A-9926-AFD406682F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4.63</c:v>
                </c:pt>
                <c:pt idx="2">
                  <c:v>#N/A</c:v>
                </c:pt>
                <c:pt idx="3">
                  <c:v>4.92</c:v>
                </c:pt>
                <c:pt idx="4">
                  <c:v>#N/A</c:v>
                </c:pt>
                <c:pt idx="5">
                  <c:v>3.65</c:v>
                </c:pt>
                <c:pt idx="6">
                  <c:v>#N/A</c:v>
                </c:pt>
                <c:pt idx="7">
                  <c:v>3.69</c:v>
                </c:pt>
                <c:pt idx="8">
                  <c:v>#N/A</c:v>
                </c:pt>
                <c:pt idx="9">
                  <c:v>5.0999999999999996</c:v>
                </c:pt>
              </c:numCache>
            </c:numRef>
          </c:val>
          <c:extLst>
            <c:ext xmlns:c16="http://schemas.microsoft.com/office/drawing/2014/chart" uri="{C3380CC4-5D6E-409C-BE32-E72D297353CC}">
              <c16:uniqueId val="{00000008-3B68-470A-9926-AFD406682FA9}"/>
            </c:ext>
          </c:extLst>
        </c:ser>
        <c:ser>
          <c:idx val="9"/>
          <c:order val="9"/>
          <c:tx>
            <c:strRef>
              <c:f>データシート!$A$36</c:f>
              <c:strCache>
                <c:ptCount val="1"/>
                <c:pt idx="0">
                  <c:v>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c:v>
                </c:pt>
                <c:pt idx="2">
                  <c:v>#N/A</c:v>
                </c:pt>
                <c:pt idx="3">
                  <c:v>14.4</c:v>
                </c:pt>
                <c:pt idx="4">
                  <c:v>#N/A</c:v>
                </c:pt>
                <c:pt idx="5">
                  <c:v>14.78</c:v>
                </c:pt>
                <c:pt idx="6">
                  <c:v>#N/A</c:v>
                </c:pt>
                <c:pt idx="7">
                  <c:v>15.74</c:v>
                </c:pt>
                <c:pt idx="8">
                  <c:v>#N/A</c:v>
                </c:pt>
                <c:pt idx="9">
                  <c:v>16.850000000000001</c:v>
                </c:pt>
              </c:numCache>
            </c:numRef>
          </c:val>
          <c:extLst>
            <c:ext xmlns:c16="http://schemas.microsoft.com/office/drawing/2014/chart" uri="{C3380CC4-5D6E-409C-BE32-E72D297353CC}">
              <c16:uniqueId val="{00000009-3B68-470A-9926-AFD406682F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7761</c:v>
                </c:pt>
                <c:pt idx="5">
                  <c:v>7644</c:v>
                </c:pt>
                <c:pt idx="8">
                  <c:v>7562</c:v>
                </c:pt>
                <c:pt idx="11">
                  <c:v>7534</c:v>
                </c:pt>
                <c:pt idx="14">
                  <c:v>7328</c:v>
                </c:pt>
              </c:numCache>
            </c:numRef>
          </c:val>
          <c:extLst>
            <c:ext xmlns:c16="http://schemas.microsoft.com/office/drawing/2014/chart" uri="{C3380CC4-5D6E-409C-BE32-E72D297353CC}">
              <c16:uniqueId val="{00000000-0080-490D-87A2-4B403FBABA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80-490D-87A2-4B403FBABA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75</c:v>
                </c:pt>
                <c:pt idx="3">
                  <c:v>50</c:v>
                </c:pt>
                <c:pt idx="6">
                  <c:v>45</c:v>
                </c:pt>
                <c:pt idx="9">
                  <c:v>42</c:v>
                </c:pt>
                <c:pt idx="12">
                  <c:v>18</c:v>
                </c:pt>
              </c:numCache>
            </c:numRef>
          </c:val>
          <c:extLst>
            <c:ext xmlns:c16="http://schemas.microsoft.com/office/drawing/2014/chart" uri="{C3380CC4-5D6E-409C-BE32-E72D297353CC}">
              <c16:uniqueId val="{00000002-0080-490D-87A2-4B403FBABA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491</c:v>
                </c:pt>
                <c:pt idx="3">
                  <c:v>275</c:v>
                </c:pt>
                <c:pt idx="6">
                  <c:v>41</c:v>
                </c:pt>
                <c:pt idx="9">
                  <c:v>39</c:v>
                </c:pt>
                <c:pt idx="12">
                  <c:v>44</c:v>
                </c:pt>
              </c:numCache>
            </c:numRef>
          </c:val>
          <c:extLst>
            <c:ext xmlns:c16="http://schemas.microsoft.com/office/drawing/2014/chart" uri="{C3380CC4-5D6E-409C-BE32-E72D297353CC}">
              <c16:uniqueId val="{00000003-0080-490D-87A2-4B403FBABA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2357</c:v>
                </c:pt>
                <c:pt idx="3">
                  <c:v>2496</c:v>
                </c:pt>
                <c:pt idx="6">
                  <c:v>2316</c:v>
                </c:pt>
                <c:pt idx="9">
                  <c:v>2236</c:v>
                </c:pt>
                <c:pt idx="12">
                  <c:v>2359</c:v>
                </c:pt>
              </c:numCache>
            </c:numRef>
          </c:val>
          <c:extLst>
            <c:ext xmlns:c16="http://schemas.microsoft.com/office/drawing/2014/chart" uri="{C3380CC4-5D6E-409C-BE32-E72D297353CC}">
              <c16:uniqueId val="{00000004-0080-490D-87A2-4B403FBABA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80-490D-87A2-4B403FBABA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80-490D-87A2-4B403FBABA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7720</c:v>
                </c:pt>
                <c:pt idx="3">
                  <c:v>7618</c:v>
                </c:pt>
                <c:pt idx="6">
                  <c:v>7596</c:v>
                </c:pt>
                <c:pt idx="9">
                  <c:v>7533</c:v>
                </c:pt>
                <c:pt idx="12">
                  <c:v>7281</c:v>
                </c:pt>
              </c:numCache>
            </c:numRef>
          </c:val>
          <c:extLst>
            <c:ext xmlns:c16="http://schemas.microsoft.com/office/drawing/2014/chart" uri="{C3380CC4-5D6E-409C-BE32-E72D297353CC}">
              <c16:uniqueId val="{00000007-0080-490D-87A2-4B403FBABA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2882</c:v>
                </c:pt>
                <c:pt idx="2">
                  <c:v>#N/A</c:v>
                </c:pt>
                <c:pt idx="3">
                  <c:v>#N/A</c:v>
                </c:pt>
                <c:pt idx="4">
                  <c:v>2795</c:v>
                </c:pt>
                <c:pt idx="5">
                  <c:v>#N/A</c:v>
                </c:pt>
                <c:pt idx="6">
                  <c:v>#N/A</c:v>
                </c:pt>
                <c:pt idx="7">
                  <c:v>2436</c:v>
                </c:pt>
                <c:pt idx="8">
                  <c:v>#N/A</c:v>
                </c:pt>
                <c:pt idx="9">
                  <c:v>#N/A</c:v>
                </c:pt>
                <c:pt idx="10">
                  <c:v>2316</c:v>
                </c:pt>
                <c:pt idx="11">
                  <c:v>#N/A</c:v>
                </c:pt>
                <c:pt idx="12">
                  <c:v>#N/A</c:v>
                </c:pt>
                <c:pt idx="13">
                  <c:v>2374</c:v>
                </c:pt>
                <c:pt idx="14">
                  <c:v>#N/A</c:v>
                </c:pt>
              </c:numCache>
            </c:numRef>
          </c:val>
          <c:smooth val="0"/>
          <c:extLst>
            <c:ext xmlns:c16="http://schemas.microsoft.com/office/drawing/2014/chart" uri="{C3380CC4-5D6E-409C-BE32-E72D297353CC}">
              <c16:uniqueId val="{00000008-0080-490D-87A2-4B403FBABA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64989</c:v>
                </c:pt>
                <c:pt idx="5">
                  <c:v>63681</c:v>
                </c:pt>
                <c:pt idx="8">
                  <c:v>64058</c:v>
                </c:pt>
                <c:pt idx="11">
                  <c:v>63162</c:v>
                </c:pt>
                <c:pt idx="14">
                  <c:v>61626</c:v>
                </c:pt>
              </c:numCache>
            </c:numRef>
          </c:val>
          <c:extLst>
            <c:ext xmlns:c16="http://schemas.microsoft.com/office/drawing/2014/chart" uri="{C3380CC4-5D6E-409C-BE32-E72D297353CC}">
              <c16:uniqueId val="{00000000-0900-49C4-B41A-12D99AF0F8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14636</c:v>
                </c:pt>
                <c:pt idx="5">
                  <c:v>14156</c:v>
                </c:pt>
                <c:pt idx="8">
                  <c:v>13973</c:v>
                </c:pt>
                <c:pt idx="11">
                  <c:v>13507</c:v>
                </c:pt>
                <c:pt idx="14">
                  <c:v>12945</c:v>
                </c:pt>
              </c:numCache>
            </c:numRef>
          </c:val>
          <c:extLst>
            <c:ext xmlns:c16="http://schemas.microsoft.com/office/drawing/2014/chart" uri="{C3380CC4-5D6E-409C-BE32-E72D297353CC}">
              <c16:uniqueId val="{00000001-0900-49C4-B41A-12D99AF0F8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11314</c:v>
                </c:pt>
                <c:pt idx="5">
                  <c:v>10538</c:v>
                </c:pt>
                <c:pt idx="8">
                  <c:v>10586</c:v>
                </c:pt>
                <c:pt idx="11">
                  <c:v>10301</c:v>
                </c:pt>
                <c:pt idx="14">
                  <c:v>9585</c:v>
                </c:pt>
              </c:numCache>
            </c:numRef>
          </c:val>
          <c:extLst>
            <c:ext xmlns:c16="http://schemas.microsoft.com/office/drawing/2014/chart" uri="{C3380CC4-5D6E-409C-BE32-E72D297353CC}">
              <c16:uniqueId val="{00000002-0900-49C4-B41A-12D99AF0F8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00-49C4-B41A-12D99AF0F8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00-49C4-B41A-12D99AF0F8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0-49C4-B41A-12D99AF0F8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9189</c:v>
                </c:pt>
                <c:pt idx="3">
                  <c:v>8785</c:v>
                </c:pt>
                <c:pt idx="6">
                  <c:v>8880</c:v>
                </c:pt>
                <c:pt idx="9">
                  <c:v>8174</c:v>
                </c:pt>
                <c:pt idx="12">
                  <c:v>7657</c:v>
                </c:pt>
              </c:numCache>
            </c:numRef>
          </c:val>
          <c:extLst>
            <c:ext xmlns:c16="http://schemas.microsoft.com/office/drawing/2014/chart" uri="{C3380CC4-5D6E-409C-BE32-E72D297353CC}">
              <c16:uniqueId val="{00000006-0900-49C4-B41A-12D99AF0F8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446</c:v>
                </c:pt>
                <c:pt idx="3">
                  <c:v>192</c:v>
                </c:pt>
                <c:pt idx="6">
                  <c:v>199</c:v>
                </c:pt>
                <c:pt idx="9">
                  <c:v>350</c:v>
                </c:pt>
                <c:pt idx="12">
                  <c:v>1665</c:v>
                </c:pt>
              </c:numCache>
            </c:numRef>
          </c:val>
          <c:extLst>
            <c:ext xmlns:c16="http://schemas.microsoft.com/office/drawing/2014/chart" uri="{C3380CC4-5D6E-409C-BE32-E72D297353CC}">
              <c16:uniqueId val="{00000007-0900-49C4-B41A-12D99AF0F8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26985</c:v>
                </c:pt>
                <c:pt idx="3">
                  <c:v>27272</c:v>
                </c:pt>
                <c:pt idx="6">
                  <c:v>26391</c:v>
                </c:pt>
                <c:pt idx="9">
                  <c:v>24950</c:v>
                </c:pt>
                <c:pt idx="12">
                  <c:v>22978</c:v>
                </c:pt>
              </c:numCache>
            </c:numRef>
          </c:val>
          <c:extLst>
            <c:ext xmlns:c16="http://schemas.microsoft.com/office/drawing/2014/chart" uri="{C3380CC4-5D6E-409C-BE32-E72D297353CC}">
              <c16:uniqueId val="{00000008-0900-49C4-B41A-12D99AF0F8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173</c:v>
                </c:pt>
                <c:pt idx="3">
                  <c:v>127</c:v>
                </c:pt>
                <c:pt idx="6">
                  <c:v>84</c:v>
                </c:pt>
                <c:pt idx="9">
                  <c:v>43</c:v>
                </c:pt>
                <c:pt idx="12">
                  <c:v>26</c:v>
                </c:pt>
              </c:numCache>
            </c:numRef>
          </c:val>
          <c:extLst>
            <c:ext xmlns:c16="http://schemas.microsoft.com/office/drawing/2014/chart" uri="{C3380CC4-5D6E-409C-BE32-E72D297353CC}">
              <c16:uniqueId val="{00000009-0900-49C4-B41A-12D99AF0F8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63971</c:v>
                </c:pt>
                <c:pt idx="3">
                  <c:v>62603</c:v>
                </c:pt>
                <c:pt idx="6">
                  <c:v>63120</c:v>
                </c:pt>
                <c:pt idx="9">
                  <c:v>61430</c:v>
                </c:pt>
                <c:pt idx="12">
                  <c:v>60561</c:v>
                </c:pt>
              </c:numCache>
            </c:numRef>
          </c:val>
          <c:extLst>
            <c:ext xmlns:c16="http://schemas.microsoft.com/office/drawing/2014/chart" uri="{C3380CC4-5D6E-409C-BE32-E72D297353CC}">
              <c16:uniqueId val="{0000000A-0900-49C4-B41A-12D99AF0F8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9825</c:v>
                </c:pt>
                <c:pt idx="2">
                  <c:v>#N/A</c:v>
                </c:pt>
                <c:pt idx="3">
                  <c:v>#N/A</c:v>
                </c:pt>
                <c:pt idx="4">
                  <c:v>10603</c:v>
                </c:pt>
                <c:pt idx="5">
                  <c:v>#N/A</c:v>
                </c:pt>
                <c:pt idx="6">
                  <c:v>#N/A</c:v>
                </c:pt>
                <c:pt idx="7">
                  <c:v>10056</c:v>
                </c:pt>
                <c:pt idx="8">
                  <c:v>#N/A</c:v>
                </c:pt>
                <c:pt idx="9">
                  <c:v>#N/A</c:v>
                </c:pt>
                <c:pt idx="10">
                  <c:v>7976</c:v>
                </c:pt>
                <c:pt idx="11">
                  <c:v>#N/A</c:v>
                </c:pt>
                <c:pt idx="12">
                  <c:v>#N/A</c:v>
                </c:pt>
                <c:pt idx="13">
                  <c:v>8730</c:v>
                </c:pt>
                <c:pt idx="14">
                  <c:v>#N/A</c:v>
                </c:pt>
              </c:numCache>
            </c:numRef>
          </c:val>
          <c:smooth val="0"/>
          <c:extLst>
            <c:ext xmlns:c16="http://schemas.microsoft.com/office/drawing/2014/chart" uri="{C3380CC4-5D6E-409C-BE32-E72D297353CC}">
              <c16:uniqueId val="{0000000B-0900-49C4-B41A-12D99AF0F8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3341</c:v>
                </c:pt>
                <c:pt idx="1">
                  <c:v>3030</c:v>
                </c:pt>
                <c:pt idx="2">
                  <c:v>3233</c:v>
                </c:pt>
              </c:numCache>
            </c:numRef>
          </c:val>
          <c:extLst>
            <c:ext xmlns:c16="http://schemas.microsoft.com/office/drawing/2014/chart" uri="{C3380CC4-5D6E-409C-BE32-E72D297353CC}">
              <c16:uniqueId val="{00000000-A353-4E3A-94A9-E7DED9C87A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2110</c:v>
                </c:pt>
                <c:pt idx="1">
                  <c:v>1529</c:v>
                </c:pt>
                <c:pt idx="2">
                  <c:v>579</c:v>
                </c:pt>
              </c:numCache>
            </c:numRef>
          </c:val>
          <c:extLst>
            <c:ext xmlns:c16="http://schemas.microsoft.com/office/drawing/2014/chart" uri="{C3380CC4-5D6E-409C-BE32-E72D297353CC}">
              <c16:uniqueId val="{00000001-A353-4E3A-94A9-E7DED9C87A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5651</c:v>
                </c:pt>
                <c:pt idx="1">
                  <c:v>5158</c:v>
                </c:pt>
                <c:pt idx="2">
                  <c:v>4797</c:v>
                </c:pt>
              </c:numCache>
            </c:numRef>
          </c:val>
          <c:extLst>
            <c:ext xmlns:c16="http://schemas.microsoft.com/office/drawing/2014/chart" uri="{C3380CC4-5D6E-409C-BE32-E72D297353CC}">
              <c16:uniqueId val="{00000002-A353-4E3A-94A9-E7DED9C87A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{B53C5D8B-4334-4FA3-AA85-35BFF6711060}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733-42A3-A7C9-572C370579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{48262538-9641-4D41-84C4-43DF9D6CF635}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33-42A3-A7C9-572C370579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{CAA24296-7795-4EDB-A755-E6F0B84CE2C8}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33-42A3-A7C9-572C370579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{EC31664D-4ACD-4475-A6FD-33069CC31E00}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33-42A3-A7C9-572C370579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{CB1B3604-BFD5-45D1-9150-A6434D8BCB0C}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33-42A3-A7C9-572C370579E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{E96F625A-C73A-4BB4-A330-C82EF574ACC0}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733-42A3-A7C9-572C370579E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{A576A13B-0752-4FCD-A90B-073C9E1939F8}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733-42A3-A7C9-572C370579E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{EC9745D1-29C0-42D9-8B68-C8E616A6AF4C}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733-42A3-A7C9-572C370579E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{7FAFD5D8-B52B-4082-B3C4-5E5FD6BA2932}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733-42A3-A7C9-572C370579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58.3</c:v>
                </c:pt>
                <c:pt idx="16">
                  <c:v>59.5</c:v>
                </c:pt>
                <c:pt idx="24">
                  <c:v>61.2</c:v>
                </c:pt>
                <c:pt idx="32">
                  <c:v>62.4</c:v>
                </c:pt>
              </c:numCache>
            </c:numRef>
          </c:xVal>
          <c:yVal>
            <c:numRef>
              <c:f>公会計指標分析・財政指標組合せ分析表!$BP$51:$DC$51</c:f>
              <c:numCache>
                <c:formatCode>#,##0.0;"▲ "#,##0.0</c:formatCode>
                <c:ptCount val="40"/>
                <c:pt idx="0">
                  <c:v>40.5</c:v>
                </c:pt>
                <c:pt idx="8">
                  <c:v>44.6</c:v>
                </c:pt>
                <c:pt idx="16">
                  <c:v>42.4</c:v>
                </c:pt>
                <c:pt idx="24">
                  <c:v>34.299999999999997</c:v>
                </c:pt>
                <c:pt idx="32">
                  <c:v>38</c:v>
                </c:pt>
              </c:numCache>
            </c:numRef>
          </c:yVal>
          <c:smooth val="0"/>
          <c:extLst>
            <c:ext xmlns:c16="http://schemas.microsoft.com/office/drawing/2014/chart" uri="{C3380CC4-5D6E-409C-BE32-E72D297353CC}">
              <c16:uniqueId val="{00000009-6733-42A3-A7C9-572C370579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{A7DBCAD1-65CD-4BC2-8099-A4300E167A68}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733-42A3-A7C9-572C370579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{71533089-3130-4A43-8A65-B729F88FFE69}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33-42A3-A7C9-572C370579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{FDA23090-4AC3-46E9-AFF9-7AAE64563A85}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33-42A3-A7C9-572C370579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{797AEFDA-C49A-4A42-9F70-CB4DA5CC19F6}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33-42A3-A7C9-572C370579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{0D7CF370-F1A8-4AAD-841E-D0DF98B0733E}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33-42A3-A7C9-572C370579E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{52507255-52EF-40F6-A5C9-E3E495411FFA}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733-42A3-A7C9-572C370579E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{15285269-7247-4DD8-B2AD-9B4C3087176A}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733-42A3-A7C9-572C370579E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{51F8E736-6FE2-45CF-AD9C-91B34FF9A8FB}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733-42A3-A7C9-572C370579E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{EC05DF6B-9471-4B7C-81A9-05102B45D3A9}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733-42A3-A7C9-572C370579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6733-42A3-A7C9-572C370579EF}"/>
            </c:ext>
          </c:extLst>
        </c:ser>
        <c:dLbls>
          <c:showLegendKey val="0"/>
          <c:showVal val="1"/>
          <c:showCatName val="0"/>
          <c:showSerName val="0"/>
          <c:showPercent val="0"/>
          <c:showBubbleSize val="0"/>
        </c:dLbls>
        <c:axId val="46179840"/>
        <c:axId val="46181760"/>
      </c:scatterChart>
      <c:valAx>
        <c:axId val="46179840"/>
        <c:scaling>
          <c:orientation val="minMax"/>
          <c:max val="62.9"/>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{34284B1B-BAC6-4310-B6B9-E5127773FB58}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857-4DD1-AE47-0B0A936F90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{15C78E1F-F8D3-4719-9CA3-0B1509DBCC5D}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57-4DD1-AE47-0B0A936F90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{21245826-BAA0-4186-BEA2-6F9C95697CA4}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57-4DD1-AE47-0B0A936F90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{48FFFD35-9FA9-4B4B-8F1E-5131FCACEEA5}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57-4DD1-AE47-0B0A936F90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{DBF9FA6F-CA63-4326-AE18-84C8B752B4D9}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57-4DD1-AE47-0B0A936F90A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{DE054983-1331-4655-9D3F-BB6AF8AA60B9}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857-4DD1-AE47-0B0A936F90A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{10824CD8-0145-4162-9717-2CFDA43B9FB9}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857-4DD1-AE47-0B0A936F90A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{47FD1F15-9A88-468D-A99B-622444D15988}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857-4DD1-AE47-0B0A936F90A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{E414CE0C-E5CC-460A-A01B-E505B46BAA4D}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857-4DD1-AE47-0B0A936F90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11.8</c:v>
                </c:pt>
                <c:pt idx="16">
                  <c:v>11.3</c:v>
                </c:pt>
                <c:pt idx="24">
                  <c:v>10.6</c:v>
                </c:pt>
                <c:pt idx="32">
                  <c:v>10.1</c:v>
                </c:pt>
              </c:numCache>
            </c:numRef>
          </c:xVal>
          <c:yVal>
            <c:numRef>
              <c:f>公会計指標分析・財政指標組合せ分析表!$BP$73:$DC$73</c:f>
              <c:numCache>
                <c:formatCode>#,##0.0;"▲ "#,##0.0</c:formatCode>
                <c:ptCount val="40"/>
                <c:pt idx="0">
                  <c:v>40.5</c:v>
                </c:pt>
                <c:pt idx="8">
                  <c:v>44.6</c:v>
                </c:pt>
                <c:pt idx="16">
                  <c:v>42.4</c:v>
                </c:pt>
                <c:pt idx="24">
                  <c:v>34.299999999999997</c:v>
                </c:pt>
                <c:pt idx="32">
                  <c:v>38</c:v>
                </c:pt>
              </c:numCache>
            </c:numRef>
          </c:yVal>
          <c:smooth val="0"/>
          <c:extLst>
            <c:ext xmlns:c16="http://schemas.microsoft.com/office/drawing/2014/chart" uri="{C3380CC4-5D6E-409C-BE32-E72D297353CC}">
              <c16:uniqueId val="{00000009-D857-4DD1-AE47-0B0A936F90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{6836BD78-4178-4CF8-9F0D-7F02A32F71AB}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857-4DD1-AE47-0B0A936F90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{FA90C3B9-1A94-4897-9623-2FB4D7924AA1}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57-4DD1-AE47-0B0A936F90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{C41FCB98-FFC4-42CA-B6D3-4328DAD24CA6}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57-4DD1-AE47-0B0A936F90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{1362B877-E586-4621-8E27-56D43D3248E5}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57-4DD1-AE47-0B0A936F90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{AA05AE68-2B44-4EE7-897B-1C0BA4A7BFA9}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57-4DD1-AE47-0B0A936F90A9}"/>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{BF871635-3B90-49C4-BF1A-037CAB377591}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857-4DD1-AE47-0B0A936F90A9}"/>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{88FD2B3C-7D10-40B9-9FAE-7CF41B7F34A1}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857-4DD1-AE47-0B0A936F90A9}"/>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{7BF76C88-7B06-47AA-A6AA-D4365BF08A6D}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857-4DD1-AE47-0B0A936F90A9}"/>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{F19B42FD-D4AD-45BC-9334-BB8C33A51728}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857-4DD1-AE47-0B0A936F90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D857-4DD1-AE47-0B0A936F90A9}"/>
            </c:ext>
          </c:extLst>
        </c:ser>
        <c:dLbls>
          <c:showLegendKey val="0"/>
          <c:showVal val="1"/>
          <c:showCatName val="0"/>
          <c:showSerName val="0"/>
          <c:showPercent val="0"/>
          <c:showBubbleSize val="0"/>
        </c:dLbls>
        <c:axId val="84219776"/>
        <c:axId val="84234240"/>
      </c:scatterChart>
      <c:valAx>
        <c:axId val="84219776"/>
        <c:scaling>
          <c:orientation val="minMax"/>
          <c:max val="12.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元利償還金については、合併特例債を活用した大型事業にかかる償還が本格化している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利率の高かった借入金の償還が終了したことなどにより減少した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今後は、駅前再開発事業等の大型事業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の借入、償還が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控えていることから、一時的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公債費の増が見込まれるが、有利な起債の活用や繰上償還等により実質公債費比率の低減に努める。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満期一括償還地方債の借入に係る積立はなし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地方債残高は近年の償還年数の見直しの影響</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ただし、今後は再開発事業等の大型事業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の借入、償還が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控えていることから、一時的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地方債残高の増が見込まれる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市債借入額を公債費償還額の範囲内で抑えつつ、有利な起債の活用や繰上償還等を行うことにより、将来負担比率の低減を目指す。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年が経過し、平成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年度から普通交付税の縮減が始まったことにより、普通交付税が令和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年度まで段階的に減少していく。また、市税の大きな伸びが見込める状況ではない中、駅前再開発事業等の大型案件</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抱えており、再開発終了後には起債償還もピークを迎える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財政調整基金等の基金を取り崩すこと等により財源不足に対応しており、基金全体としては残高が減少傾向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合併特例期間に伴う地方交付税の縮減等による今後の財源不足や退職者のピークに備えるために、決算の状況を踏まえながら可能な限り積立を行う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地域づくり基金：市民の連帯の強化及び地域振興等事業の資金に充てる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さかた応援基金：ふるさと納税制度による寄附金をもって、魅力あるまちづくりを推進する事業ための資金に充てる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社会福祉の資金に充てる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駐車場整備基金：駐車場整備等の資金に充てる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公益活動支援基金：市民の公益活動を支援する資金に充てる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市税の大きな伸びが見込める状況ではない中、基金を取り崩すこと等により財源不足に対応しており、基金全体としては残高が減少傾向にある。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条例で定めた目的に沿って計画的に基金を活用しつつ、可能な場合は積立を行っていく。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歳入においては、市税の大きな伸びが見込める状況ではないことに加え、歳出においては、公債費の元利償還額が高水準で推移する中、義務的経費も高水準で推移して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再開発事業等の大型案件</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の償還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控えており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起債償還もピークを迎える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ため、財</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源不足を補うために取り崩しを行うなど、減少傾向にあったが、令和元年度は、単年度収支が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百万円となったこともあり、財政調整基金の積立額</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1,064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百万円を確保できたため増となった。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合併特例期間終了に伴う地方交付税の段階的な減少等による今後の財源不足に備えるために、決算の状況を踏まえながら可能な限り積立を行っていく。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合併特例債を活用した大型事業にかかる償還が本格化して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、元利償還金が増加傾向にあるため、その償還の財源に充当していることから減少傾向にある。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今後の公債費の増加に備え、決算の状況を踏まえながら可能な限り積立を行っていく。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62.4</a:t>
          </a:r>
          <a:r>
            <a:rPr kumimoji="1" lang="ja-JP" altLang="en-US" sz="1100">
              <a:latin typeface="ＭＳ Ｐゴシック" panose="020B0600070205080204" pitchFamily="50" charset="-128"/>
              <a:ea typeface="ＭＳ Ｐゴシック" panose="020B0600070205080204" pitchFamily="50" charset="-128"/>
            </a:rPr>
            <a:t>％と類似団体平均より若干高いが、ほぼ同水準にある。本市では、</a:t>
          </a:r>
          <a:r>
            <a:rPr kumimoji="1" lang="en-US" altLang="ja-JP" sz="1100">
              <a:latin typeface="ＭＳ Ｐゴシック" panose="020B0600070205080204" pitchFamily="50" charset="-128"/>
              <a:ea typeface="ＭＳ Ｐゴシック" panose="020B0600070205080204" pitchFamily="50" charset="-128"/>
            </a:rPr>
            <a:t>1970 </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1980 </a:t>
          </a:r>
          <a:r>
            <a:rPr kumimoji="1" lang="ja-JP" altLang="en-US" sz="1100">
              <a:latin typeface="ＭＳ Ｐゴシック" panose="020B0600070205080204" pitchFamily="50" charset="-128"/>
              <a:ea typeface="ＭＳ Ｐゴシック" panose="020B0600070205080204" pitchFamily="50" charset="-128"/>
            </a:rPr>
            <a:t>年代にかけて学校教育施設を中心に多くの施設が整備されたことから、建設後</a:t>
          </a:r>
          <a:r>
            <a:rPr kumimoji="1" lang="en-US" altLang="ja-JP" sz="1100">
              <a:latin typeface="ＭＳ Ｐゴシック" panose="020B0600070205080204" pitchFamily="50" charset="-128"/>
              <a:ea typeface="ＭＳ Ｐゴシック" panose="020B0600070205080204" pitchFamily="50" charset="-128"/>
            </a:rPr>
            <a:t>30 </a:t>
          </a:r>
          <a:r>
            <a:rPr kumimoji="1" lang="ja-JP" altLang="en-US" sz="1100">
              <a:latin typeface="ＭＳ Ｐゴシック" panose="020B0600070205080204" pitchFamily="50" charset="-128"/>
              <a:ea typeface="ＭＳ Ｐゴシック" panose="020B0600070205080204" pitchFamily="50" charset="-128"/>
            </a:rPr>
            <a:t>年を超える施設が増加している。</a:t>
          </a:r>
        </a:p>
        <a:p>
          <a:r>
            <a:rPr kumimoji="1" lang="ja-JP" altLang="en-US" sz="1100">
              <a:latin typeface="ＭＳ Ｐゴシック" panose="020B0600070205080204" pitchFamily="50" charset="-128"/>
              <a:ea typeface="ＭＳ Ｐゴシック" panose="020B0600070205080204" pitchFamily="50" charset="-128"/>
            </a:rPr>
            <a:t>　今後も大規模改修が必要となる施設が増加することが見込まれるため、公共施設等総合管理計画（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に基づき、公共施設等の適正な管理に努めていく。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4462145"/>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42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44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xdr:cNvSpPr/>
      </xdr:nvSpPr>
      <xdr:spPr>
        <a:xfrm>
          <a:off x="47117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2" name="有形固定資産減価償却率該当値テキスト"/>
        <xdr:cNvSpPr txBox="1"/>
      </xdr:nvSpPr>
      <xdr:spPr>
        <a:xfrm>
          <a:off x="4813300" y="527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3" name="楕円 82"/>
        <xdr:cNvSpPr/>
      </xdr:nvSpPr>
      <xdr:spPr>
        <a:xfrm>
          <a:off x="4000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32385</xdr:rowOff>
    </xdr:to>
    <xdr:cxnSp macro="">
      <xdr:nvCxnSpPr>
        <xdr:cNvPr id="84" name="直線コネクタ 83"/>
        <xdr:cNvCxnSpPr/>
      </xdr:nvCxnSpPr>
      <xdr:spPr>
        <a:xfrm>
          <a:off x="4051300" y="530415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5" name="楕円 84"/>
        <xdr:cNvSpPr/>
      </xdr:nvSpPr>
      <xdr:spPr>
        <a:xfrm>
          <a:off x="3238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160655</xdr:rowOff>
    </xdr:to>
    <xdr:cxnSp macro="">
      <xdr:nvCxnSpPr>
        <xdr:cNvPr id="86" name="直線コネクタ 85"/>
        <xdr:cNvCxnSpPr/>
      </xdr:nvCxnSpPr>
      <xdr:spPr>
        <a:xfrm>
          <a:off x="3289300" y="524298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5503</xdr:rowOff>
    </xdr:from>
    <xdr:to>
      <xdr:col>11</xdr:col>
      <xdr:colOff>187325</xdr:colOff>
      <xdr:row>30</xdr:row>
      <xdr:rowOff>107103</xdr:rowOff>
    </xdr:to>
    <xdr:sp macro="" textlink="">
      <xdr:nvSpPr>
        <xdr:cNvPr id="87" name="楕円 86"/>
        <xdr:cNvSpPr/>
      </xdr:nvSpPr>
      <xdr:spPr>
        <a:xfrm>
          <a:off x="2476500" y="5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56303</xdr:rowOff>
    </xdr:from>
    <xdr:to>
      <xdr:col>15</xdr:col>
      <xdr:colOff>136525</xdr:colOff>
      <xdr:row>30</xdr:row>
      <xdr:rowOff>99483</xdr:rowOff>
    </xdr:to>
    <xdr:cxnSp macro="">
      <xdr:nvCxnSpPr>
        <xdr:cNvPr id="88" name="直線コネクタ 87"/>
        <xdr:cNvCxnSpPr/>
      </xdr:nvCxnSpPr>
      <xdr:spPr>
        <a:xfrm>
          <a:off x="2527300" y="519980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119380</xdr:rowOff>
    </xdr:from>
    <xdr:to>
      <xdr:col>7</xdr:col>
      <xdr:colOff>187325</xdr:colOff>
      <xdr:row>30</xdr:row>
      <xdr:rowOff>49530</xdr:rowOff>
    </xdr:to>
    <xdr:sp macro="" textlink="">
      <xdr:nvSpPr>
        <xdr:cNvPr id="89" name="楕円 88"/>
        <xdr:cNvSpPr/>
      </xdr:nvSpPr>
      <xdr:spPr>
        <a:xfrm>
          <a:off x="17145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170180</xdr:rowOff>
    </xdr:from>
    <xdr:to>
      <xdr:col>11</xdr:col>
      <xdr:colOff>136525</xdr:colOff>
      <xdr:row>30</xdr:row>
      <xdr:rowOff>56303</xdr:rowOff>
    </xdr:to>
    <xdr:cxnSp macro="">
      <xdr:nvCxnSpPr>
        <xdr:cNvPr id="90" name="直線コネクタ 89"/>
        <xdr:cNvCxnSpPr/>
      </xdr:nvCxnSpPr>
      <xdr:spPr>
        <a:xfrm>
          <a:off x="1765300" y="514223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2" name="n_2aveValue有形固定資産減価償却率"/>
        <xdr:cNvSpPr txBox="1"/>
      </xdr:nvSpPr>
      <xdr:spPr>
        <a:xfrm>
          <a:off x="3086744" y="4938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324744" y="48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5627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5" name="n_1mainValue有形固定資産減価償却率"/>
        <xdr:cNvSpPr txBox="1"/>
      </xdr:nvSpPr>
      <xdr:spPr>
        <a:xfrm>
          <a:off x="38360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141410</xdr:rowOff>
    </xdr:from>
    <xdr:ext cx="405111" cy="259045"/>
    <xdr:sp macro="" textlink="">
      <xdr:nvSpPr>
        <xdr:cNvPr id="96" name="n_2mainValue有形固定資産減価償却率"/>
        <xdr:cNvSpPr txBox="1"/>
      </xdr:nvSpPr>
      <xdr:spPr>
        <a:xfrm>
          <a:off x="3086744"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98230</xdr:rowOff>
    </xdr:from>
    <xdr:ext cx="405111" cy="259045"/>
    <xdr:sp macro="" textlink="">
      <xdr:nvSpPr>
        <xdr:cNvPr id="97" name="n_3mainValue有形固定資産減価償却率"/>
        <xdr:cNvSpPr txBox="1"/>
      </xdr:nvSpPr>
      <xdr:spPr>
        <a:xfrm>
          <a:off x="2324744" y="524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66057</xdr:rowOff>
    </xdr:from>
    <xdr:ext cx="405111" cy="259045"/>
    <xdr:sp macro="" textlink="">
      <xdr:nvSpPr>
        <xdr:cNvPr id="98" name="n_4mainValue有形固定資産減価償却率"/>
        <xdr:cNvSpPr txBox="1"/>
      </xdr:nvSpPr>
      <xdr:spPr>
        <a:xfrm>
          <a:off x="1562744" y="48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と類似団体とほぼ同水準であるが、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酒田駅前再開発事業などの大型設備投資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も同様の傾向が続くものと思われるが、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に基づき適正な管理をし、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できる限り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同等程度の水準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が保たれるよ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う取り組んでいく。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8" name="直線コネクタ 127"/>
        <xdr:cNvCxnSpPr/>
      </xdr:nvCxnSpPr>
      <xdr:spPr>
        <a:xfrm flipV="1">
          <a:off x="14793595" y="4527815"/>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9" name="債務償還比率最小値テキスト"/>
        <xdr:cNvSpPr txBox="1"/>
      </xdr:nvSpPr>
      <xdr:spPr>
        <a:xfrm>
          <a:off x="14846300" y="59380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0" name="直線コネクタ 129"/>
        <xdr:cNvCxnSpPr/>
      </xdr:nvCxnSpPr>
      <xdr:spPr>
        <a:xfrm>
          <a:off x="14706600" y="593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1" name="債務償還比率最大値テキスト"/>
        <xdr:cNvSpPr txBox="1"/>
      </xdr:nvSpPr>
      <xdr:spPr>
        <a:xfrm>
          <a:off x="14846300" y="430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2" name="直線コネクタ 131"/>
        <xdr:cNvCxnSpPr/>
      </xdr:nvCxnSpPr>
      <xdr:spPr>
        <a:xfrm>
          <a:off x="14706600" y="452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33" name="債務償還比率平均値テキスト"/>
        <xdr:cNvSpPr txBox="1"/>
      </xdr:nvSpPr>
      <xdr:spPr>
        <a:xfrm>
          <a:off x="14846300" y="5083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4" name="フローチャート: 判断 133"/>
        <xdr:cNvSpPr/>
      </xdr:nvSpPr>
      <xdr:spPr>
        <a:xfrm>
          <a:off x="14744700" y="51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5" name="フローチャート: 判断 134"/>
        <xdr:cNvSpPr/>
      </xdr:nvSpPr>
      <xdr:spPr>
        <a:xfrm>
          <a:off x="14033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6" name="フローチャート: 判断 135"/>
        <xdr:cNvSpPr/>
      </xdr:nvSpPr>
      <xdr:spPr>
        <a:xfrm>
          <a:off x="13271500" y="4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7" name="フローチャート: 判断 136"/>
        <xdr:cNvSpPr/>
      </xdr:nvSpPr>
      <xdr:spPr>
        <a:xfrm>
          <a:off x="12509500" y="499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8" name="フローチャート: 判断 137"/>
        <xdr:cNvSpPr/>
      </xdr:nvSpPr>
      <xdr:spPr>
        <a:xfrm>
          <a:off x="11747500" y="479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116681</xdr:rowOff>
    </xdr:from>
    <xdr:to>
      <xdr:col>76</xdr:col>
      <xdr:colOff>73025</xdr:colOff>
      <xdr:row>30</xdr:row>
      <xdr:rowOff>46831</xdr:rowOff>
    </xdr:to>
    <xdr:sp macro="" textlink="">
      <xdr:nvSpPr>
        <xdr:cNvPr id="144" name="楕円 143"/>
        <xdr:cNvSpPr/>
      </xdr:nvSpPr>
      <xdr:spPr>
        <a:xfrm>
          <a:off x="14744700" y="50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139558</xdr:rowOff>
    </xdr:from>
    <xdr:ext cx="469744" cy="259045"/>
    <xdr:sp macro="" textlink="">
      <xdr:nvSpPr>
        <xdr:cNvPr id="145" name="債務償還比率該当値テキスト"/>
        <xdr:cNvSpPr txBox="1"/>
      </xdr:nvSpPr>
      <xdr:spPr>
        <a:xfrm>
          <a:off x="14846300" y="494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81238</xdr:rowOff>
    </xdr:from>
    <xdr:to>
      <xdr:col>72</xdr:col>
      <xdr:colOff>123825</xdr:colOff>
      <xdr:row>30</xdr:row>
      <xdr:rowOff>11388</xdr:rowOff>
    </xdr:to>
    <xdr:sp macro="" textlink="">
      <xdr:nvSpPr>
        <xdr:cNvPr id="146" name="楕円 145"/>
        <xdr:cNvSpPr/>
      </xdr:nvSpPr>
      <xdr:spPr>
        <a:xfrm>
          <a:off x="14033500" y="50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132038</xdr:rowOff>
    </xdr:from>
    <xdr:to>
      <xdr:col>76</xdr:col>
      <xdr:colOff>22225</xdr:colOff>
      <xdr:row>29</xdr:row>
      <xdr:rowOff>167481</xdr:rowOff>
    </xdr:to>
    <xdr:cxnSp macro="">
      <xdr:nvCxnSpPr>
        <xdr:cNvPr id="147" name="直線コネクタ 146"/>
        <xdr:cNvCxnSpPr/>
      </xdr:nvCxnSpPr>
      <xdr:spPr>
        <a:xfrm>
          <a:off x="14084300" y="5104088"/>
          <a:ext cx="711200" cy="3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79798</xdr:rowOff>
    </xdr:from>
    <xdr:to>
      <xdr:col>68</xdr:col>
      <xdr:colOff>123825</xdr:colOff>
      <xdr:row>30</xdr:row>
      <xdr:rowOff>9948</xdr:rowOff>
    </xdr:to>
    <xdr:sp macro="" textlink="">
      <xdr:nvSpPr>
        <xdr:cNvPr id="148" name="楕円 147"/>
        <xdr:cNvSpPr/>
      </xdr:nvSpPr>
      <xdr:spPr>
        <a:xfrm>
          <a:off x="13271500" y="50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130598</xdr:rowOff>
    </xdr:from>
    <xdr:to>
      <xdr:col>72</xdr:col>
      <xdr:colOff>73025</xdr:colOff>
      <xdr:row>29</xdr:row>
      <xdr:rowOff>132038</xdr:rowOff>
    </xdr:to>
    <xdr:cxnSp macro="">
      <xdr:nvCxnSpPr>
        <xdr:cNvPr id="149" name="直線コネクタ 148"/>
        <xdr:cNvCxnSpPr/>
      </xdr:nvCxnSpPr>
      <xdr:spPr>
        <a:xfrm>
          <a:off x="13322300" y="5102648"/>
          <a:ext cx="762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36618</xdr:rowOff>
    </xdr:from>
    <xdr:to>
      <xdr:col>64</xdr:col>
      <xdr:colOff>123825</xdr:colOff>
      <xdr:row>29</xdr:row>
      <xdr:rowOff>138218</xdr:rowOff>
    </xdr:to>
    <xdr:sp macro="" textlink="">
      <xdr:nvSpPr>
        <xdr:cNvPr id="150" name="楕円 149"/>
        <xdr:cNvSpPr/>
      </xdr:nvSpPr>
      <xdr:spPr>
        <a:xfrm>
          <a:off x="12509500" y="50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87418</xdr:rowOff>
    </xdr:from>
    <xdr:to>
      <xdr:col>68</xdr:col>
      <xdr:colOff>73025</xdr:colOff>
      <xdr:row>29</xdr:row>
      <xdr:rowOff>130598</xdr:rowOff>
    </xdr:to>
    <xdr:cxnSp macro="">
      <xdr:nvCxnSpPr>
        <xdr:cNvPr id="151" name="直線コネクタ 150"/>
        <xdr:cNvCxnSpPr/>
      </xdr:nvCxnSpPr>
      <xdr:spPr>
        <a:xfrm>
          <a:off x="12560300" y="505946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150315</xdr:rowOff>
    </xdr:from>
    <xdr:to>
      <xdr:col>60</xdr:col>
      <xdr:colOff>123825</xdr:colOff>
      <xdr:row>29</xdr:row>
      <xdr:rowOff>80465</xdr:rowOff>
    </xdr:to>
    <xdr:sp macro="" textlink="">
      <xdr:nvSpPr>
        <xdr:cNvPr id="152" name="楕円 151"/>
        <xdr:cNvSpPr/>
      </xdr:nvSpPr>
      <xdr:spPr>
        <a:xfrm>
          <a:off x="11747500" y="49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29665</xdr:rowOff>
    </xdr:from>
    <xdr:to>
      <xdr:col>64</xdr:col>
      <xdr:colOff>73025</xdr:colOff>
      <xdr:row>29</xdr:row>
      <xdr:rowOff>87418</xdr:rowOff>
    </xdr:to>
    <xdr:cxnSp macro="">
      <xdr:nvCxnSpPr>
        <xdr:cNvPr id="153" name="直線コネクタ 152"/>
        <xdr:cNvCxnSpPr/>
      </xdr:nvCxnSpPr>
      <xdr:spPr>
        <a:xfrm>
          <a:off x="11798300" y="5001715"/>
          <a:ext cx="762000" cy="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161942</xdr:rowOff>
    </xdr:from>
    <xdr:ext cx="469744" cy="259045"/>
    <xdr:sp macro="" textlink="">
      <xdr:nvSpPr>
        <xdr:cNvPr id="154" name="n_1aveValue債務償還比率"/>
        <xdr:cNvSpPr txBox="1"/>
      </xdr:nvSpPr>
      <xdr:spPr>
        <a:xfrm>
          <a:off x="13836727" y="47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145210</xdr:rowOff>
    </xdr:from>
    <xdr:ext cx="469744" cy="259045"/>
    <xdr:sp macro="" textlink="">
      <xdr:nvSpPr>
        <xdr:cNvPr id="155" name="n_2aveValue債務償還比率"/>
        <xdr:cNvSpPr txBox="1"/>
      </xdr:nvSpPr>
      <xdr:spPr>
        <a:xfrm>
          <a:off x="13087427" y="477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6" name="n_3aveValue債務償還比率"/>
        <xdr:cNvSpPr txBox="1"/>
      </xdr:nvSpPr>
      <xdr:spPr>
        <a:xfrm>
          <a:off x="12325427" y="477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57" name="n_4aveValue債務償還比率"/>
        <xdr:cNvSpPr txBox="1"/>
      </xdr:nvSpPr>
      <xdr:spPr>
        <a:xfrm>
          <a:off x="11563427" y="45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2515</xdr:rowOff>
    </xdr:from>
    <xdr:ext cx="469744" cy="259045"/>
    <xdr:sp macro="" textlink="">
      <xdr:nvSpPr>
        <xdr:cNvPr id="158" name="n_1mainValue債務償還比率"/>
        <xdr:cNvSpPr txBox="1"/>
      </xdr:nvSpPr>
      <xdr:spPr>
        <a:xfrm>
          <a:off x="13836727" y="51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1075</xdr:rowOff>
    </xdr:from>
    <xdr:ext cx="469744" cy="259045"/>
    <xdr:sp macro="" textlink="">
      <xdr:nvSpPr>
        <xdr:cNvPr id="159" name="n_2mainValue債務償還比率"/>
        <xdr:cNvSpPr txBox="1"/>
      </xdr:nvSpPr>
      <xdr:spPr>
        <a:xfrm>
          <a:off x="13087427" y="514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129345</xdr:rowOff>
    </xdr:from>
    <xdr:ext cx="469744" cy="259045"/>
    <xdr:sp macro="" textlink="">
      <xdr:nvSpPr>
        <xdr:cNvPr id="160" name="n_3mainValue債務償還比率"/>
        <xdr:cNvSpPr txBox="1"/>
      </xdr:nvSpPr>
      <xdr:spPr>
        <a:xfrm>
          <a:off x="12325427" y="510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71592</xdr:rowOff>
    </xdr:from>
    <xdr:ext cx="469744" cy="259045"/>
    <xdr:sp macro="" textlink="">
      <xdr:nvSpPr>
        <xdr:cNvPr id="161" name="n_4mainValue債務償還比率"/>
        <xdr:cNvSpPr txBox="1"/>
      </xdr:nvSpPr>
      <xdr:spPr>
        <a:xfrm>
          <a:off x="11563427" y="50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4" name="【道路】&#10;有形固定資産減価償却率該当値テキスト"/>
        <xdr:cNvSpPr txBox="1"/>
      </xdr:nvSpPr>
      <xdr:spPr>
        <a:xfrm>
          <a:off x="4673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5" name="楕円 74"/>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xdr:rowOff>
    </xdr:from>
    <xdr:to>
      <xdr:col>24</xdr:col>
      <xdr:colOff>63500</xdr:colOff>
      <xdr:row>38</xdr:row>
      <xdr:rowOff>45720</xdr:rowOff>
    </xdr:to>
    <xdr:cxnSp macro="">
      <xdr:nvCxnSpPr>
        <xdr:cNvPr id="76" name="直線コネクタ 75"/>
        <xdr:cNvCxnSpPr/>
      </xdr:nvCxnSpPr>
      <xdr:spPr>
        <a:xfrm>
          <a:off x="3797300" y="6524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7" name="楕円 76"/>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9525</xdr:rowOff>
    </xdr:to>
    <xdr:cxnSp macro="">
      <xdr:nvCxnSpPr>
        <xdr:cNvPr id="78" name="直線コネクタ 77"/>
        <xdr:cNvCxnSpPr/>
      </xdr:nvCxnSpPr>
      <xdr:spPr>
        <a:xfrm>
          <a:off x="2908300" y="6488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9" name="楕円 78"/>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144780</xdr:rowOff>
    </xdr:to>
    <xdr:cxnSp macro="">
      <xdr:nvCxnSpPr>
        <xdr:cNvPr id="80" name="直線コネクタ 79"/>
        <xdr:cNvCxnSpPr/>
      </xdr:nvCxnSpPr>
      <xdr:spPr>
        <a:xfrm>
          <a:off x="2019300" y="645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27305</xdr:rowOff>
    </xdr:from>
    <xdr:to>
      <xdr:col>6</xdr:col>
      <xdr:colOff>38100</xdr:colOff>
      <xdr:row>37</xdr:row>
      <xdr:rowOff>128905</xdr:rowOff>
    </xdr:to>
    <xdr:sp macro="" textlink="">
      <xdr:nvSpPr>
        <xdr:cNvPr id="81" name="楕円 80"/>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78105</xdr:rowOff>
    </xdr:from>
    <xdr:to>
      <xdr:col>10</xdr:col>
      <xdr:colOff>114300</xdr:colOff>
      <xdr:row>37</xdr:row>
      <xdr:rowOff>110490</xdr:rowOff>
    </xdr:to>
    <xdr:cxnSp macro="">
      <xdr:nvCxnSpPr>
        <xdr:cNvPr id="82" name="直線コネクタ 81"/>
        <xdr:cNvCxnSpPr/>
      </xdr:nvCxnSpPr>
      <xdr:spPr>
        <a:xfrm>
          <a:off x="1130300" y="6421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6" name="n_4aveValue【道路】&#10;有形固定資産減価償却率"/>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51452</xdr:rowOff>
    </xdr:from>
    <xdr:ext cx="405111" cy="259045"/>
    <xdr:sp macro="" textlink="">
      <xdr:nvSpPr>
        <xdr:cNvPr id="87" name="n_1main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8" name="n_2mainValue【道路】&#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9" name="n_3main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90" name="n_4main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9" name="【道路】&#10;一人当たり延長平均値テキスト"/>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168656</xdr:rowOff>
    </xdr:from>
    <xdr:to>
      <xdr:col>55</xdr:col>
      <xdr:colOff>50800</xdr:colOff>
      <xdr:row>39</xdr:row>
      <xdr:rowOff>98806</xdr:rowOff>
    </xdr:to>
    <xdr:sp macro="" textlink="">
      <xdr:nvSpPr>
        <xdr:cNvPr id="130" name="楕円 129"/>
        <xdr:cNvSpPr/>
      </xdr:nvSpPr>
      <xdr:spPr>
        <a:xfrm>
          <a:off x="10426700" y="66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20083</xdr:rowOff>
    </xdr:from>
    <xdr:ext cx="534377" cy="259045"/>
    <xdr:sp macro="" textlink="">
      <xdr:nvSpPr>
        <xdr:cNvPr id="131" name="【道路】&#10;一人当たり延長該当値テキスト"/>
        <xdr:cNvSpPr txBox="1"/>
      </xdr:nvSpPr>
      <xdr:spPr>
        <a:xfrm>
          <a:off x="105156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4369</xdr:rowOff>
    </xdr:from>
    <xdr:to>
      <xdr:col>50</xdr:col>
      <xdr:colOff>165100</xdr:colOff>
      <xdr:row>39</xdr:row>
      <xdr:rowOff>105969</xdr:rowOff>
    </xdr:to>
    <xdr:sp macro="" textlink="">
      <xdr:nvSpPr>
        <xdr:cNvPr id="132" name="楕円 131"/>
        <xdr:cNvSpPr/>
      </xdr:nvSpPr>
      <xdr:spPr>
        <a:xfrm>
          <a:off x="9588500" y="66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48006</xdr:rowOff>
    </xdr:from>
    <xdr:to>
      <xdr:col>55</xdr:col>
      <xdr:colOff>0</xdr:colOff>
      <xdr:row>39</xdr:row>
      <xdr:rowOff>55169</xdr:rowOff>
    </xdr:to>
    <xdr:cxnSp macro="">
      <xdr:nvCxnSpPr>
        <xdr:cNvPr id="133" name="直線コネクタ 132"/>
        <xdr:cNvCxnSpPr/>
      </xdr:nvCxnSpPr>
      <xdr:spPr>
        <a:xfrm flipV="1">
          <a:off x="9639300" y="6734556"/>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11646</xdr:rowOff>
    </xdr:from>
    <xdr:to>
      <xdr:col>46</xdr:col>
      <xdr:colOff>38100</xdr:colOff>
      <xdr:row>39</xdr:row>
      <xdr:rowOff>113246</xdr:rowOff>
    </xdr:to>
    <xdr:sp macro="" textlink="">
      <xdr:nvSpPr>
        <xdr:cNvPr id="134" name="楕円 133"/>
        <xdr:cNvSpPr/>
      </xdr:nvSpPr>
      <xdr:spPr>
        <a:xfrm>
          <a:off x="8699500" y="66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55169</xdr:rowOff>
    </xdr:from>
    <xdr:to>
      <xdr:col>50</xdr:col>
      <xdr:colOff>114300</xdr:colOff>
      <xdr:row>39</xdr:row>
      <xdr:rowOff>62446</xdr:rowOff>
    </xdr:to>
    <xdr:cxnSp macro="">
      <xdr:nvCxnSpPr>
        <xdr:cNvPr id="135" name="直線コネクタ 134"/>
        <xdr:cNvCxnSpPr/>
      </xdr:nvCxnSpPr>
      <xdr:spPr>
        <a:xfrm flipV="1">
          <a:off x="8750300" y="674171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17246</xdr:rowOff>
    </xdr:from>
    <xdr:to>
      <xdr:col>41</xdr:col>
      <xdr:colOff>101600</xdr:colOff>
      <xdr:row>39</xdr:row>
      <xdr:rowOff>118846</xdr:rowOff>
    </xdr:to>
    <xdr:sp macro="" textlink="">
      <xdr:nvSpPr>
        <xdr:cNvPr id="136" name="楕円 135"/>
        <xdr:cNvSpPr/>
      </xdr:nvSpPr>
      <xdr:spPr>
        <a:xfrm>
          <a:off x="7810500" y="67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62446</xdr:rowOff>
    </xdr:from>
    <xdr:to>
      <xdr:col>45</xdr:col>
      <xdr:colOff>177800</xdr:colOff>
      <xdr:row>39</xdr:row>
      <xdr:rowOff>68046</xdr:rowOff>
    </xdr:to>
    <xdr:cxnSp macro="">
      <xdr:nvCxnSpPr>
        <xdr:cNvPr id="137" name="直線コネクタ 136"/>
        <xdr:cNvCxnSpPr/>
      </xdr:nvCxnSpPr>
      <xdr:spPr>
        <a:xfrm flipV="1">
          <a:off x="7861300" y="6748996"/>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25743</xdr:rowOff>
    </xdr:from>
    <xdr:to>
      <xdr:col>36</xdr:col>
      <xdr:colOff>165100</xdr:colOff>
      <xdr:row>39</xdr:row>
      <xdr:rowOff>127343</xdr:rowOff>
    </xdr:to>
    <xdr:sp macro="" textlink="">
      <xdr:nvSpPr>
        <xdr:cNvPr id="138" name="楕円 137"/>
        <xdr:cNvSpPr/>
      </xdr:nvSpPr>
      <xdr:spPr>
        <a:xfrm>
          <a:off x="6921500" y="67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68046</xdr:rowOff>
    </xdr:from>
    <xdr:to>
      <xdr:col>41</xdr:col>
      <xdr:colOff>50800</xdr:colOff>
      <xdr:row>39</xdr:row>
      <xdr:rowOff>76543</xdr:rowOff>
    </xdr:to>
    <xdr:cxnSp macro="">
      <xdr:nvCxnSpPr>
        <xdr:cNvPr id="139" name="直線コネクタ 138"/>
        <xdr:cNvCxnSpPr/>
      </xdr:nvCxnSpPr>
      <xdr:spPr>
        <a:xfrm flipV="1">
          <a:off x="6972300" y="675459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40" name="n_1aveValue【道路】&#10;一人当たり延長"/>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41" name="n_2aveValue【道路】&#10;一人当たり延長"/>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42" name="n_3aveValue【道路】&#10;一人当たり延長"/>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129176</xdr:rowOff>
    </xdr:from>
    <xdr:ext cx="469744" cy="259045"/>
    <xdr:sp macro="" textlink="">
      <xdr:nvSpPr>
        <xdr:cNvPr id="143" name="n_4aveValue【道路】&#10;一人当たり延長"/>
        <xdr:cNvSpPr txBox="1"/>
      </xdr:nvSpPr>
      <xdr:spPr>
        <a:xfrm>
          <a:off x="6737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122496</xdr:rowOff>
    </xdr:from>
    <xdr:ext cx="534377" cy="259045"/>
    <xdr:sp macro="" textlink="">
      <xdr:nvSpPr>
        <xdr:cNvPr id="144" name="n_1mainValue【道路】&#10;一人当たり延長"/>
        <xdr:cNvSpPr txBox="1"/>
      </xdr:nvSpPr>
      <xdr:spPr>
        <a:xfrm>
          <a:off x="9359411" y="64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129773</xdr:rowOff>
    </xdr:from>
    <xdr:ext cx="534377" cy="259045"/>
    <xdr:sp macro="" textlink="">
      <xdr:nvSpPr>
        <xdr:cNvPr id="145" name="n_2mainValue【道路】&#10;一人当たり延長"/>
        <xdr:cNvSpPr txBox="1"/>
      </xdr:nvSpPr>
      <xdr:spPr>
        <a:xfrm>
          <a:off x="8483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135373</xdr:rowOff>
    </xdr:from>
    <xdr:ext cx="534377" cy="259045"/>
    <xdr:sp macro="" textlink="">
      <xdr:nvSpPr>
        <xdr:cNvPr id="146" name="n_3mainValue【道路】&#10;一人当たり延長"/>
        <xdr:cNvSpPr txBox="1"/>
      </xdr:nvSpPr>
      <xdr:spPr>
        <a:xfrm>
          <a:off x="7594111" y="64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143870</xdr:rowOff>
    </xdr:from>
    <xdr:ext cx="534377" cy="259045"/>
    <xdr:sp macro="" textlink="">
      <xdr:nvSpPr>
        <xdr:cNvPr id="147" name="n_4mainValue【道路】&#10;一人当たり延長"/>
        <xdr:cNvSpPr txBox="1"/>
      </xdr:nvSpPr>
      <xdr:spPr>
        <a:xfrm>
          <a:off x="6705111" y="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7" name="【橋りょう・トンネ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88" name="楕円 187"/>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89" name="【橋りょう・トンネル】&#10;有形固定資産減価償却率該当値テキスト"/>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78740</xdr:rowOff>
    </xdr:from>
    <xdr:to>
      <xdr:col>20</xdr:col>
      <xdr:colOff>38100</xdr:colOff>
      <xdr:row>59</xdr:row>
      <xdr:rowOff>8890</xdr:rowOff>
    </xdr:to>
    <xdr:sp macro="" textlink="">
      <xdr:nvSpPr>
        <xdr:cNvPr id="190" name="楕円 189"/>
        <xdr:cNvSpPr/>
      </xdr:nvSpPr>
      <xdr:spPr>
        <a:xfrm>
          <a:off x="3746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129540</xdr:rowOff>
    </xdr:from>
    <xdr:to>
      <xdr:col>24</xdr:col>
      <xdr:colOff>63500</xdr:colOff>
      <xdr:row>59</xdr:row>
      <xdr:rowOff>11430</xdr:rowOff>
    </xdr:to>
    <xdr:cxnSp macro="">
      <xdr:nvCxnSpPr>
        <xdr:cNvPr id="191" name="直線コネクタ 190"/>
        <xdr:cNvCxnSpPr/>
      </xdr:nvCxnSpPr>
      <xdr:spPr>
        <a:xfrm>
          <a:off x="3797300" y="10073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92" name="楕円 191"/>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129540</xdr:rowOff>
    </xdr:to>
    <xdr:cxnSp macro="">
      <xdr:nvCxnSpPr>
        <xdr:cNvPr id="193" name="直線コネクタ 192"/>
        <xdr:cNvCxnSpPr/>
      </xdr:nvCxnSpPr>
      <xdr:spPr>
        <a:xfrm>
          <a:off x="2908300" y="10012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147320</xdr:rowOff>
    </xdr:from>
    <xdr:to>
      <xdr:col>10</xdr:col>
      <xdr:colOff>165100</xdr:colOff>
      <xdr:row>58</xdr:row>
      <xdr:rowOff>77470</xdr:rowOff>
    </xdr:to>
    <xdr:sp macro="" textlink="">
      <xdr:nvSpPr>
        <xdr:cNvPr id="194" name="楕円 193"/>
        <xdr:cNvSpPr/>
      </xdr:nvSpPr>
      <xdr:spPr>
        <a:xfrm>
          <a:off x="1968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26670</xdr:rowOff>
    </xdr:from>
    <xdr:to>
      <xdr:col>15</xdr:col>
      <xdr:colOff>50800</xdr:colOff>
      <xdr:row>58</xdr:row>
      <xdr:rowOff>68580</xdr:rowOff>
    </xdr:to>
    <xdr:cxnSp macro="">
      <xdr:nvCxnSpPr>
        <xdr:cNvPr id="195" name="直線コネクタ 194"/>
        <xdr:cNvCxnSpPr/>
      </xdr:nvCxnSpPr>
      <xdr:spPr>
        <a:xfrm>
          <a:off x="2019300" y="9970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90170</xdr:rowOff>
    </xdr:from>
    <xdr:to>
      <xdr:col>6</xdr:col>
      <xdr:colOff>38100</xdr:colOff>
      <xdr:row>58</xdr:row>
      <xdr:rowOff>20320</xdr:rowOff>
    </xdr:to>
    <xdr:sp macro="" textlink="">
      <xdr:nvSpPr>
        <xdr:cNvPr id="196" name="楕円 195"/>
        <xdr:cNvSpPr/>
      </xdr:nvSpPr>
      <xdr:spPr>
        <a:xfrm>
          <a:off x="1079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140970</xdr:rowOff>
    </xdr:from>
    <xdr:to>
      <xdr:col>10</xdr:col>
      <xdr:colOff>114300</xdr:colOff>
      <xdr:row>58</xdr:row>
      <xdr:rowOff>26670</xdr:rowOff>
    </xdr:to>
    <xdr:cxnSp macro="">
      <xdr:nvCxnSpPr>
        <xdr:cNvPr id="197" name="直線コネクタ 196"/>
        <xdr:cNvCxnSpPr/>
      </xdr:nvCxnSpPr>
      <xdr:spPr>
        <a:xfrm>
          <a:off x="1130300" y="9913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98" name="n_1aveValue【橋りょう・トンネ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9" name="n_2ave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0" name="n_3aveValue【橋りょう・トンネル】&#10;有形固定資産減価償却率"/>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1" name="n_4aveValue【橋りょう・トンネ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25417</xdr:rowOff>
    </xdr:from>
    <xdr:ext cx="405111" cy="259045"/>
    <xdr:sp macro="" textlink="">
      <xdr:nvSpPr>
        <xdr:cNvPr id="202" name="n_1mainValue【橋りょう・トンネル】&#10;有形固定資産減価償却率"/>
        <xdr:cNvSpPr txBox="1"/>
      </xdr:nvSpPr>
      <xdr:spPr>
        <a:xfrm>
          <a:off x="3582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203"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93997</xdr:rowOff>
    </xdr:from>
    <xdr:ext cx="405111" cy="259045"/>
    <xdr:sp macro="" textlink="">
      <xdr:nvSpPr>
        <xdr:cNvPr id="204" name="n_3mainValue【橋りょう・トンネル】&#10;有形固定資産減価償却率"/>
        <xdr:cNvSpPr txBox="1"/>
      </xdr:nvSpPr>
      <xdr:spPr>
        <a:xfrm>
          <a:off x="1816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36847</xdr:rowOff>
    </xdr:from>
    <xdr:ext cx="405111" cy="259045"/>
    <xdr:sp macro="" textlink="">
      <xdr:nvSpPr>
        <xdr:cNvPr id="205" name="n_4mainValue【橋りょう・トンネル】&#10;有形固定資産減価償却率"/>
        <xdr:cNvSpPr txBox="1"/>
      </xdr:nvSpPr>
      <xdr:spPr>
        <a:xfrm>
          <a:off x="927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55741</xdr:rowOff>
    </xdr:from>
    <xdr:ext cx="599010" cy="259045"/>
    <xdr:sp macro="" textlink="">
      <xdr:nvSpPr>
        <xdr:cNvPr id="236" name="【橋りょう・トンネル】&#10;一人当たり有形固定資産（償却資産）額平均値テキスト"/>
        <xdr:cNvSpPr txBox="1"/>
      </xdr:nvSpPr>
      <xdr:spPr>
        <a:xfrm>
          <a:off x="10515600" y="1068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2186</xdr:rowOff>
    </xdr:from>
    <xdr:to>
      <xdr:col>55</xdr:col>
      <xdr:colOff>50800</xdr:colOff>
      <xdr:row>61</xdr:row>
      <xdr:rowOff>103786</xdr:rowOff>
    </xdr:to>
    <xdr:sp macro="" textlink="">
      <xdr:nvSpPr>
        <xdr:cNvPr id="247" name="楕円 246"/>
        <xdr:cNvSpPr/>
      </xdr:nvSpPr>
      <xdr:spPr>
        <a:xfrm>
          <a:off x="10426700" y="10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25063</xdr:rowOff>
    </xdr:from>
    <xdr:ext cx="599010" cy="259045"/>
    <xdr:sp macro="" textlink="">
      <xdr:nvSpPr>
        <xdr:cNvPr id="248" name="【橋りょう・トンネル】&#10;一人当たり有形固定資産（償却資産）額該当値テキスト"/>
        <xdr:cNvSpPr txBox="1"/>
      </xdr:nvSpPr>
      <xdr:spPr>
        <a:xfrm>
          <a:off x="10515600" y="1031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11265</xdr:rowOff>
    </xdr:from>
    <xdr:to>
      <xdr:col>50</xdr:col>
      <xdr:colOff>165100</xdr:colOff>
      <xdr:row>61</xdr:row>
      <xdr:rowOff>112865</xdr:rowOff>
    </xdr:to>
    <xdr:sp macro="" textlink="">
      <xdr:nvSpPr>
        <xdr:cNvPr id="249" name="楕円 248"/>
        <xdr:cNvSpPr/>
      </xdr:nvSpPr>
      <xdr:spPr>
        <a:xfrm>
          <a:off x="9588500" y="104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52986</xdr:rowOff>
    </xdr:from>
    <xdr:to>
      <xdr:col>55</xdr:col>
      <xdr:colOff>0</xdr:colOff>
      <xdr:row>61</xdr:row>
      <xdr:rowOff>62065</xdr:rowOff>
    </xdr:to>
    <xdr:cxnSp macro="">
      <xdr:nvCxnSpPr>
        <xdr:cNvPr id="250" name="直線コネクタ 249"/>
        <xdr:cNvCxnSpPr/>
      </xdr:nvCxnSpPr>
      <xdr:spPr>
        <a:xfrm flipV="1">
          <a:off x="9639300" y="10511436"/>
          <a:ext cx="8382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19803</xdr:rowOff>
    </xdr:from>
    <xdr:to>
      <xdr:col>46</xdr:col>
      <xdr:colOff>38100</xdr:colOff>
      <xdr:row>61</xdr:row>
      <xdr:rowOff>121403</xdr:rowOff>
    </xdr:to>
    <xdr:sp macro="" textlink="">
      <xdr:nvSpPr>
        <xdr:cNvPr id="251" name="楕円 250"/>
        <xdr:cNvSpPr/>
      </xdr:nvSpPr>
      <xdr:spPr>
        <a:xfrm>
          <a:off x="8699500" y="104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62065</xdr:rowOff>
    </xdr:from>
    <xdr:to>
      <xdr:col>50</xdr:col>
      <xdr:colOff>114300</xdr:colOff>
      <xdr:row>61</xdr:row>
      <xdr:rowOff>70603</xdr:rowOff>
    </xdr:to>
    <xdr:cxnSp macro="">
      <xdr:nvCxnSpPr>
        <xdr:cNvPr id="252" name="直線コネクタ 251"/>
        <xdr:cNvCxnSpPr/>
      </xdr:nvCxnSpPr>
      <xdr:spPr>
        <a:xfrm flipV="1">
          <a:off x="8750300" y="10520515"/>
          <a:ext cx="889000" cy="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30939</xdr:rowOff>
    </xdr:from>
    <xdr:to>
      <xdr:col>41</xdr:col>
      <xdr:colOff>101600</xdr:colOff>
      <xdr:row>61</xdr:row>
      <xdr:rowOff>132539</xdr:rowOff>
    </xdr:to>
    <xdr:sp macro="" textlink="">
      <xdr:nvSpPr>
        <xdr:cNvPr id="253" name="楕円 252"/>
        <xdr:cNvSpPr/>
      </xdr:nvSpPr>
      <xdr:spPr>
        <a:xfrm>
          <a:off x="7810500" y="104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70603</xdr:rowOff>
    </xdr:from>
    <xdr:to>
      <xdr:col>45</xdr:col>
      <xdr:colOff>177800</xdr:colOff>
      <xdr:row>61</xdr:row>
      <xdr:rowOff>81739</xdr:rowOff>
    </xdr:to>
    <xdr:cxnSp macro="">
      <xdr:nvCxnSpPr>
        <xdr:cNvPr id="254" name="直線コネクタ 253"/>
        <xdr:cNvCxnSpPr/>
      </xdr:nvCxnSpPr>
      <xdr:spPr>
        <a:xfrm flipV="1">
          <a:off x="7861300" y="10529053"/>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37778</xdr:rowOff>
    </xdr:from>
    <xdr:to>
      <xdr:col>36</xdr:col>
      <xdr:colOff>165100</xdr:colOff>
      <xdr:row>61</xdr:row>
      <xdr:rowOff>139378</xdr:rowOff>
    </xdr:to>
    <xdr:sp macro="" textlink="">
      <xdr:nvSpPr>
        <xdr:cNvPr id="255" name="楕円 254"/>
        <xdr:cNvSpPr/>
      </xdr:nvSpPr>
      <xdr:spPr>
        <a:xfrm>
          <a:off x="6921500" y="104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81739</xdr:rowOff>
    </xdr:from>
    <xdr:to>
      <xdr:col>41</xdr:col>
      <xdr:colOff>50800</xdr:colOff>
      <xdr:row>61</xdr:row>
      <xdr:rowOff>88578</xdr:rowOff>
    </xdr:to>
    <xdr:cxnSp macro="">
      <xdr:nvCxnSpPr>
        <xdr:cNvPr id="256" name="直線コネクタ 255"/>
        <xdr:cNvCxnSpPr/>
      </xdr:nvCxnSpPr>
      <xdr:spPr>
        <a:xfrm flipV="1">
          <a:off x="6972300" y="1054018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1213</xdr:rowOff>
    </xdr:from>
    <xdr:ext cx="599010" cy="259045"/>
    <xdr:sp macro="" textlink="">
      <xdr:nvSpPr>
        <xdr:cNvPr id="257" name="n_1aveValue【橋りょう・トンネル】&#10;一人当たり有形固定資産（償却資産）額"/>
        <xdr:cNvSpPr txBox="1"/>
      </xdr:nvSpPr>
      <xdr:spPr>
        <a:xfrm>
          <a:off x="9327095" y="108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165443</xdr:rowOff>
    </xdr:from>
    <xdr:ext cx="599010" cy="259045"/>
    <xdr:sp macro="" textlink="">
      <xdr:nvSpPr>
        <xdr:cNvPr id="258" name="n_2aveValue【橋りょう・トンネル】&#10;一人当たり有形固定資産（償却資産）額"/>
        <xdr:cNvSpPr txBox="1"/>
      </xdr:nvSpPr>
      <xdr:spPr>
        <a:xfrm>
          <a:off x="84507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168240</xdr:rowOff>
    </xdr:from>
    <xdr:ext cx="599010" cy="259045"/>
    <xdr:sp macro="" textlink="">
      <xdr:nvSpPr>
        <xdr:cNvPr id="259" name="n_3aveValue【橋りょう・トンネル】&#10;一人当たり有形固定資産（償却資産）額"/>
        <xdr:cNvSpPr txBox="1"/>
      </xdr:nvSpPr>
      <xdr:spPr>
        <a:xfrm>
          <a:off x="7561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80618</xdr:rowOff>
    </xdr:from>
    <xdr:ext cx="599010" cy="259045"/>
    <xdr:sp macro="" textlink="">
      <xdr:nvSpPr>
        <xdr:cNvPr id="260" name="n_4aveValue【橋りょう・トンネル】&#10;一人当たり有形固定資産（償却資産）額"/>
        <xdr:cNvSpPr txBox="1"/>
      </xdr:nvSpPr>
      <xdr:spPr>
        <a:xfrm>
          <a:off x="6672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129392</xdr:rowOff>
    </xdr:from>
    <xdr:ext cx="599010" cy="259045"/>
    <xdr:sp macro="" textlink="">
      <xdr:nvSpPr>
        <xdr:cNvPr id="261" name="n_1mainValue【橋りょう・トンネル】&#10;一人当たり有形固定資産（償却資産）額"/>
        <xdr:cNvSpPr txBox="1"/>
      </xdr:nvSpPr>
      <xdr:spPr>
        <a:xfrm>
          <a:off x="9327095" y="102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137930</xdr:rowOff>
    </xdr:from>
    <xdr:ext cx="599010" cy="259045"/>
    <xdr:sp macro="" textlink="">
      <xdr:nvSpPr>
        <xdr:cNvPr id="262" name="n_2mainValue【橋りょう・トンネル】&#10;一人当たり有形固定資産（償却資産）額"/>
        <xdr:cNvSpPr txBox="1"/>
      </xdr:nvSpPr>
      <xdr:spPr>
        <a:xfrm>
          <a:off x="8450795" y="1025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149066</xdr:rowOff>
    </xdr:from>
    <xdr:ext cx="599010" cy="259045"/>
    <xdr:sp macro="" textlink="">
      <xdr:nvSpPr>
        <xdr:cNvPr id="263" name="n_3mainValue【橋りょう・トンネル】&#10;一人当たり有形固定資産（償却資産）額"/>
        <xdr:cNvSpPr txBox="1"/>
      </xdr:nvSpPr>
      <xdr:spPr>
        <a:xfrm>
          <a:off x="7561795" y="1026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155905</xdr:rowOff>
    </xdr:from>
    <xdr:ext cx="599010" cy="259045"/>
    <xdr:sp macro="" textlink="">
      <xdr:nvSpPr>
        <xdr:cNvPr id="264" name="n_4mainValue【橋りょう・トンネル】&#10;一人当たり有形固定資産（償却資産）額"/>
        <xdr:cNvSpPr txBox="1"/>
      </xdr:nvSpPr>
      <xdr:spPr>
        <a:xfrm>
          <a:off x="6672795" y="1027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12464</xdr:rowOff>
    </xdr:from>
    <xdr:ext cx="405111" cy="259045"/>
    <xdr:sp macro="" textlink="">
      <xdr:nvSpPr>
        <xdr:cNvPr id="292" name="【公営住宅】&#10;有形固定資産減価償却率平均値テキスト"/>
        <xdr:cNvSpPr txBox="1"/>
      </xdr:nvSpPr>
      <xdr:spPr>
        <a:xfrm>
          <a:off x="4673600" y="137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303" name="楕円 302"/>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34307</xdr:rowOff>
    </xdr:from>
    <xdr:ext cx="405111" cy="259045"/>
    <xdr:sp macro="" textlink="">
      <xdr:nvSpPr>
        <xdr:cNvPr id="304" name="【公営住宅】&#10;有形固定資産減価償却率該当値テキスト"/>
        <xdr:cNvSpPr txBox="1"/>
      </xdr:nvSpPr>
      <xdr:spPr>
        <a:xfrm>
          <a:off x="4673600"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xdr:rowOff>
    </xdr:from>
    <xdr:to>
      <xdr:col>20</xdr:col>
      <xdr:colOff>38100</xdr:colOff>
      <xdr:row>81</xdr:row>
      <xdr:rowOff>118618</xdr:rowOff>
    </xdr:to>
    <xdr:sp macro="" textlink="">
      <xdr:nvSpPr>
        <xdr:cNvPr id="305" name="楕円 304"/>
        <xdr:cNvSpPr/>
      </xdr:nvSpPr>
      <xdr:spPr>
        <a:xfrm>
          <a:off x="3746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67818</xdr:rowOff>
    </xdr:from>
    <xdr:to>
      <xdr:col>24</xdr:col>
      <xdr:colOff>63500</xdr:colOff>
      <xdr:row>81</xdr:row>
      <xdr:rowOff>106680</xdr:rowOff>
    </xdr:to>
    <xdr:cxnSp macro="">
      <xdr:nvCxnSpPr>
        <xdr:cNvPr id="306" name="直線コネクタ 305"/>
        <xdr:cNvCxnSpPr/>
      </xdr:nvCxnSpPr>
      <xdr:spPr>
        <a:xfrm>
          <a:off x="3797300" y="139552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151892</xdr:rowOff>
    </xdr:from>
    <xdr:to>
      <xdr:col>15</xdr:col>
      <xdr:colOff>101600</xdr:colOff>
      <xdr:row>81</xdr:row>
      <xdr:rowOff>82042</xdr:rowOff>
    </xdr:to>
    <xdr:sp macro="" textlink="">
      <xdr:nvSpPr>
        <xdr:cNvPr id="307" name="楕円 306"/>
        <xdr:cNvSpPr/>
      </xdr:nvSpPr>
      <xdr:spPr>
        <a:xfrm>
          <a:off x="2857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31242</xdr:rowOff>
    </xdr:from>
    <xdr:to>
      <xdr:col>19</xdr:col>
      <xdr:colOff>177800</xdr:colOff>
      <xdr:row>81</xdr:row>
      <xdr:rowOff>67818</xdr:rowOff>
    </xdr:to>
    <xdr:cxnSp macro="">
      <xdr:nvCxnSpPr>
        <xdr:cNvPr id="308" name="直線コネクタ 307"/>
        <xdr:cNvCxnSpPr/>
      </xdr:nvCxnSpPr>
      <xdr:spPr>
        <a:xfrm>
          <a:off x="2908300" y="13918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09" name="楕円 308"/>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31242</xdr:rowOff>
    </xdr:to>
    <xdr:cxnSp macro="">
      <xdr:nvCxnSpPr>
        <xdr:cNvPr id="310" name="直線コネクタ 309"/>
        <xdr:cNvCxnSpPr/>
      </xdr:nvCxnSpPr>
      <xdr:spPr>
        <a:xfrm>
          <a:off x="2019300" y="138798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62737</xdr:rowOff>
    </xdr:from>
    <xdr:to>
      <xdr:col>6</xdr:col>
      <xdr:colOff>38100</xdr:colOff>
      <xdr:row>80</xdr:row>
      <xdr:rowOff>164337</xdr:rowOff>
    </xdr:to>
    <xdr:sp macro="" textlink="">
      <xdr:nvSpPr>
        <xdr:cNvPr id="311" name="楕円 310"/>
        <xdr:cNvSpPr/>
      </xdr:nvSpPr>
      <xdr:spPr>
        <a:xfrm>
          <a:off x="1079500"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113537</xdr:rowOff>
    </xdr:from>
    <xdr:to>
      <xdr:col>10</xdr:col>
      <xdr:colOff>114300</xdr:colOff>
      <xdr:row>80</xdr:row>
      <xdr:rowOff>163830</xdr:rowOff>
    </xdr:to>
    <xdr:cxnSp macro="">
      <xdr:nvCxnSpPr>
        <xdr:cNvPr id="312" name="直線コネクタ 311"/>
        <xdr:cNvCxnSpPr/>
      </xdr:nvCxnSpPr>
      <xdr:spPr>
        <a:xfrm>
          <a:off x="1130300" y="138295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3" name="n_1aveValue【公営住宅】&#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14" name="n_2aveValue【公営住宅】&#10;有形固定資産減価償却率"/>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5"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6" name="n_4aveValue【公営住宅】&#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135145</xdr:rowOff>
    </xdr:from>
    <xdr:ext cx="405111" cy="259045"/>
    <xdr:sp macro="" textlink="">
      <xdr:nvSpPr>
        <xdr:cNvPr id="317" name="n_1mainValue【公営住宅】&#10;有形固定資産減価償却率"/>
        <xdr:cNvSpPr txBox="1"/>
      </xdr:nvSpPr>
      <xdr:spPr>
        <a:xfrm>
          <a:off x="358204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98569</xdr:rowOff>
    </xdr:from>
    <xdr:ext cx="405111" cy="259045"/>
    <xdr:sp macro="" textlink="">
      <xdr:nvSpPr>
        <xdr:cNvPr id="318" name="n_2mainValue【公営住宅】&#10;有形固定資産減価償却率"/>
        <xdr:cNvSpPr txBox="1"/>
      </xdr:nvSpPr>
      <xdr:spPr>
        <a:xfrm>
          <a:off x="27057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19" name="n_3mainValue【公営住宅】&#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320" name="n_4main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47"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95656</xdr:rowOff>
    </xdr:from>
    <xdr:to>
      <xdr:col>55</xdr:col>
      <xdr:colOff>50800</xdr:colOff>
      <xdr:row>85</xdr:row>
      <xdr:rowOff>25806</xdr:rowOff>
    </xdr:to>
    <xdr:sp macro="" textlink="">
      <xdr:nvSpPr>
        <xdr:cNvPr id="358" name="楕円 357"/>
        <xdr:cNvSpPr/>
      </xdr:nvSpPr>
      <xdr:spPr>
        <a:xfrm>
          <a:off x="10426700" y="144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74083</xdr:rowOff>
    </xdr:from>
    <xdr:ext cx="469744" cy="259045"/>
    <xdr:sp macro="" textlink="">
      <xdr:nvSpPr>
        <xdr:cNvPr id="359" name="【公営住宅】&#10;一人当たり面積該当値テキスト"/>
        <xdr:cNvSpPr txBox="1"/>
      </xdr:nvSpPr>
      <xdr:spPr>
        <a:xfrm>
          <a:off x="10515600" y="1447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98858</xdr:rowOff>
    </xdr:from>
    <xdr:to>
      <xdr:col>50</xdr:col>
      <xdr:colOff>165100</xdr:colOff>
      <xdr:row>85</xdr:row>
      <xdr:rowOff>29008</xdr:rowOff>
    </xdr:to>
    <xdr:sp macro="" textlink="">
      <xdr:nvSpPr>
        <xdr:cNvPr id="360" name="楕円 359"/>
        <xdr:cNvSpPr/>
      </xdr:nvSpPr>
      <xdr:spPr>
        <a:xfrm>
          <a:off x="9588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146456</xdr:rowOff>
    </xdr:from>
    <xdr:to>
      <xdr:col>55</xdr:col>
      <xdr:colOff>0</xdr:colOff>
      <xdr:row>84</xdr:row>
      <xdr:rowOff>149658</xdr:rowOff>
    </xdr:to>
    <xdr:cxnSp macro="">
      <xdr:nvCxnSpPr>
        <xdr:cNvPr id="361" name="直線コネクタ 360"/>
        <xdr:cNvCxnSpPr/>
      </xdr:nvCxnSpPr>
      <xdr:spPr>
        <a:xfrm flipV="1">
          <a:off x="9639300" y="14548256"/>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102057</xdr:rowOff>
    </xdr:from>
    <xdr:to>
      <xdr:col>46</xdr:col>
      <xdr:colOff>38100</xdr:colOff>
      <xdr:row>85</xdr:row>
      <xdr:rowOff>32207</xdr:rowOff>
    </xdr:to>
    <xdr:sp macro="" textlink="">
      <xdr:nvSpPr>
        <xdr:cNvPr id="362" name="楕円 361"/>
        <xdr:cNvSpPr/>
      </xdr:nvSpPr>
      <xdr:spPr>
        <a:xfrm>
          <a:off x="8699500" y="1450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149658</xdr:rowOff>
    </xdr:from>
    <xdr:to>
      <xdr:col>50</xdr:col>
      <xdr:colOff>114300</xdr:colOff>
      <xdr:row>84</xdr:row>
      <xdr:rowOff>152857</xdr:rowOff>
    </xdr:to>
    <xdr:cxnSp macro="">
      <xdr:nvCxnSpPr>
        <xdr:cNvPr id="363" name="直線コネクタ 362"/>
        <xdr:cNvCxnSpPr/>
      </xdr:nvCxnSpPr>
      <xdr:spPr>
        <a:xfrm flipV="1">
          <a:off x="8750300" y="14551458"/>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104800</xdr:rowOff>
    </xdr:from>
    <xdr:to>
      <xdr:col>41</xdr:col>
      <xdr:colOff>101600</xdr:colOff>
      <xdr:row>85</xdr:row>
      <xdr:rowOff>34950</xdr:rowOff>
    </xdr:to>
    <xdr:sp macro="" textlink="">
      <xdr:nvSpPr>
        <xdr:cNvPr id="364" name="楕円 363"/>
        <xdr:cNvSpPr/>
      </xdr:nvSpPr>
      <xdr:spPr>
        <a:xfrm>
          <a:off x="7810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152857</xdr:rowOff>
    </xdr:from>
    <xdr:to>
      <xdr:col>45</xdr:col>
      <xdr:colOff>177800</xdr:colOff>
      <xdr:row>84</xdr:row>
      <xdr:rowOff>155600</xdr:rowOff>
    </xdr:to>
    <xdr:cxnSp macro="">
      <xdr:nvCxnSpPr>
        <xdr:cNvPr id="365" name="直線コネクタ 364"/>
        <xdr:cNvCxnSpPr/>
      </xdr:nvCxnSpPr>
      <xdr:spPr>
        <a:xfrm flipV="1">
          <a:off x="7861300" y="145546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107544</xdr:rowOff>
    </xdr:from>
    <xdr:to>
      <xdr:col>36</xdr:col>
      <xdr:colOff>165100</xdr:colOff>
      <xdr:row>85</xdr:row>
      <xdr:rowOff>37694</xdr:rowOff>
    </xdr:to>
    <xdr:sp macro="" textlink="">
      <xdr:nvSpPr>
        <xdr:cNvPr id="366" name="楕円 365"/>
        <xdr:cNvSpPr/>
      </xdr:nvSpPr>
      <xdr:spPr>
        <a:xfrm>
          <a:off x="6921500" y="1450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155600</xdr:rowOff>
    </xdr:from>
    <xdr:to>
      <xdr:col>41</xdr:col>
      <xdr:colOff>50800</xdr:colOff>
      <xdr:row>84</xdr:row>
      <xdr:rowOff>158344</xdr:rowOff>
    </xdr:to>
    <xdr:cxnSp macro="">
      <xdr:nvCxnSpPr>
        <xdr:cNvPr id="367" name="直線コネクタ 366"/>
        <xdr:cNvCxnSpPr/>
      </xdr:nvCxnSpPr>
      <xdr:spPr>
        <a:xfrm flipV="1">
          <a:off x="6972300" y="1455740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8"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69"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70"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71"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20135</xdr:rowOff>
    </xdr:from>
    <xdr:ext cx="469744" cy="259045"/>
    <xdr:sp macro="" textlink="">
      <xdr:nvSpPr>
        <xdr:cNvPr id="372" name="n_1mainValue【公営住宅】&#10;一人当たり面積"/>
        <xdr:cNvSpPr txBox="1"/>
      </xdr:nvSpPr>
      <xdr:spPr>
        <a:xfrm>
          <a:off x="9391727" y="1459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23334</xdr:rowOff>
    </xdr:from>
    <xdr:ext cx="469744" cy="259045"/>
    <xdr:sp macro="" textlink="">
      <xdr:nvSpPr>
        <xdr:cNvPr id="373" name="n_2mainValue【公営住宅】&#10;一人当たり面積"/>
        <xdr:cNvSpPr txBox="1"/>
      </xdr:nvSpPr>
      <xdr:spPr>
        <a:xfrm>
          <a:off x="8515427" y="1459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26077</xdr:rowOff>
    </xdr:from>
    <xdr:ext cx="469744" cy="259045"/>
    <xdr:sp macro="" textlink="">
      <xdr:nvSpPr>
        <xdr:cNvPr id="374" name="n_3mainValue【公営住宅】&#10;一人当たり面積"/>
        <xdr:cNvSpPr txBox="1"/>
      </xdr:nvSpPr>
      <xdr:spPr>
        <a:xfrm>
          <a:off x="7626427" y="145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28821</xdr:rowOff>
    </xdr:from>
    <xdr:ext cx="469744" cy="259045"/>
    <xdr:sp macro="" textlink="">
      <xdr:nvSpPr>
        <xdr:cNvPr id="375" name="n_4mainValue【公営住宅】&#10;一人当たり面積"/>
        <xdr:cNvSpPr txBox="1"/>
      </xdr:nvSpPr>
      <xdr:spPr>
        <a:xfrm>
          <a:off x="6737427" y="146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416" name="直線コネクタ 415"/>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417"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18" name="直線コネクタ 417"/>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19"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0" name="直線コネクタ 419"/>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23" name="フローチャート: 判断 422"/>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24" name="フローチャート: 判断 423"/>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25" name="フローチャート: 判断 424"/>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6" name="フローチャート: 判断 425"/>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32" name="楕円 431"/>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32402</xdr:rowOff>
    </xdr:from>
    <xdr:ext cx="405111" cy="259045"/>
    <xdr:sp macro="" textlink="">
      <xdr:nvSpPr>
        <xdr:cNvPr id="433" name="【認定こども園・幼稚園・保育所】&#10;有形固定資産減価償却率該当値テキスト"/>
        <xdr:cNvSpPr txBox="1"/>
      </xdr:nvSpPr>
      <xdr:spPr>
        <a:xfrm>
          <a:off x="16357600"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164465</xdr:rowOff>
    </xdr:from>
    <xdr:to>
      <xdr:col>81</xdr:col>
      <xdr:colOff>101600</xdr:colOff>
      <xdr:row>37</xdr:row>
      <xdr:rowOff>94615</xdr:rowOff>
    </xdr:to>
    <xdr:sp macro="" textlink="">
      <xdr:nvSpPr>
        <xdr:cNvPr id="434" name="楕円 433"/>
        <xdr:cNvSpPr/>
      </xdr:nvSpPr>
      <xdr:spPr>
        <a:xfrm>
          <a:off x="1543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37</xdr:row>
      <xdr:rowOff>104775</xdr:rowOff>
    </xdr:to>
    <xdr:cxnSp macro="">
      <xdr:nvCxnSpPr>
        <xdr:cNvPr id="435" name="直線コネクタ 434"/>
        <xdr:cNvCxnSpPr/>
      </xdr:nvCxnSpPr>
      <xdr:spPr>
        <a:xfrm>
          <a:off x="15481300" y="63874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122555</xdr:rowOff>
    </xdr:from>
    <xdr:to>
      <xdr:col>76</xdr:col>
      <xdr:colOff>165100</xdr:colOff>
      <xdr:row>37</xdr:row>
      <xdr:rowOff>52705</xdr:rowOff>
    </xdr:to>
    <xdr:sp macro="" textlink="">
      <xdr:nvSpPr>
        <xdr:cNvPr id="436" name="楕円 435"/>
        <xdr:cNvSpPr/>
      </xdr:nvSpPr>
      <xdr:spPr>
        <a:xfrm>
          <a:off x="1454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xdr:rowOff>
    </xdr:from>
    <xdr:to>
      <xdr:col>81</xdr:col>
      <xdr:colOff>50800</xdr:colOff>
      <xdr:row>37</xdr:row>
      <xdr:rowOff>43815</xdr:rowOff>
    </xdr:to>
    <xdr:cxnSp macro="">
      <xdr:nvCxnSpPr>
        <xdr:cNvPr id="437" name="直線コネクタ 436"/>
        <xdr:cNvCxnSpPr/>
      </xdr:nvCxnSpPr>
      <xdr:spPr>
        <a:xfrm>
          <a:off x="14592300" y="6345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38" name="楕円 437"/>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0</xdr:rowOff>
    </xdr:from>
    <xdr:to>
      <xdr:col>76</xdr:col>
      <xdr:colOff>114300</xdr:colOff>
      <xdr:row>37</xdr:row>
      <xdr:rowOff>1905</xdr:rowOff>
    </xdr:to>
    <xdr:cxnSp macro="">
      <xdr:nvCxnSpPr>
        <xdr:cNvPr id="439" name="直線コネクタ 438"/>
        <xdr:cNvCxnSpPr/>
      </xdr:nvCxnSpPr>
      <xdr:spPr>
        <a:xfrm>
          <a:off x="13703300" y="6343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168275</xdr:rowOff>
    </xdr:from>
    <xdr:to>
      <xdr:col>67</xdr:col>
      <xdr:colOff>101600</xdr:colOff>
      <xdr:row>37</xdr:row>
      <xdr:rowOff>98425</xdr:rowOff>
    </xdr:to>
    <xdr:sp macro="" textlink="">
      <xdr:nvSpPr>
        <xdr:cNvPr id="440" name="楕円 439"/>
        <xdr:cNvSpPr/>
      </xdr:nvSpPr>
      <xdr:spPr>
        <a:xfrm>
          <a:off x="12763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0</xdr:rowOff>
    </xdr:from>
    <xdr:to>
      <xdr:col>71</xdr:col>
      <xdr:colOff>177800</xdr:colOff>
      <xdr:row>37</xdr:row>
      <xdr:rowOff>47625</xdr:rowOff>
    </xdr:to>
    <xdr:cxnSp macro="">
      <xdr:nvCxnSpPr>
        <xdr:cNvPr id="441" name="直線コネクタ 440"/>
        <xdr:cNvCxnSpPr/>
      </xdr:nvCxnSpPr>
      <xdr:spPr>
        <a:xfrm flipV="1">
          <a:off x="12814300" y="6343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2"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443" name="n_2aveValue【認定こども園・幼稚園・保育所】&#10;有形固定資産減価償却率"/>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444" name="n_3aveValue【認定こども園・幼稚園・保育所】&#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445"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85742</xdr:rowOff>
    </xdr:from>
    <xdr:ext cx="405111" cy="259045"/>
    <xdr:sp macro="" textlink="">
      <xdr:nvSpPr>
        <xdr:cNvPr id="446" name="n_1mainValue【認定こども園・幼稚園・保育所】&#10;有形固定資産減価償却率"/>
        <xdr:cNvSpPr txBox="1"/>
      </xdr:nvSpPr>
      <xdr:spPr>
        <a:xfrm>
          <a:off x="152660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69232</xdr:rowOff>
    </xdr:from>
    <xdr:ext cx="405111" cy="259045"/>
    <xdr:sp macro="" textlink="">
      <xdr:nvSpPr>
        <xdr:cNvPr id="447" name="n_2mainValue【認定こども園・幼稚園・保育所】&#10;有形固定資産減価償却率"/>
        <xdr:cNvSpPr txBox="1"/>
      </xdr:nvSpPr>
      <xdr:spPr>
        <a:xfrm>
          <a:off x="14389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41927</xdr:rowOff>
    </xdr:from>
    <xdr:ext cx="405111" cy="259045"/>
    <xdr:sp macro="" textlink="">
      <xdr:nvSpPr>
        <xdr:cNvPr id="448" name="n_3mainValue【認定こども園・幼稚園・保育所】&#10;有形固定資産減価償却率"/>
        <xdr:cNvSpPr txBox="1"/>
      </xdr:nvSpPr>
      <xdr:spPr>
        <a:xfrm>
          <a:off x="13500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9" name="n_4main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0" name="テキスト ボックス 45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476" name="直線コネクタ 475"/>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477"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478" name="直線コネクタ 477"/>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479"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480" name="直線コネクタ 479"/>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481"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82" name="フローチャート: 判断 481"/>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483" name="フローチャート: 判断 482"/>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84" name="フローチャート: 判断 483"/>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485" name="フローチャート: 判断 484"/>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86" name="フローチャート: 判断 485"/>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90715</xdr:rowOff>
    </xdr:from>
    <xdr:to>
      <xdr:col>116</xdr:col>
      <xdr:colOff>114300</xdr:colOff>
      <xdr:row>41</xdr:row>
      <xdr:rowOff>20865</xdr:rowOff>
    </xdr:to>
    <xdr:sp macro="" textlink="">
      <xdr:nvSpPr>
        <xdr:cNvPr id="492" name="楕円 491"/>
        <xdr:cNvSpPr/>
      </xdr:nvSpPr>
      <xdr:spPr>
        <a:xfrm>
          <a:off x="22110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69142</xdr:rowOff>
    </xdr:from>
    <xdr:ext cx="469744" cy="259045"/>
    <xdr:sp macro="" textlink="">
      <xdr:nvSpPr>
        <xdr:cNvPr id="493" name="【認定こども園・幼稚園・保育所】&#10;一人当たり面積該当値テキスト"/>
        <xdr:cNvSpPr txBox="1"/>
      </xdr:nvSpPr>
      <xdr:spPr>
        <a:xfrm>
          <a:off x="22199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90715</xdr:rowOff>
    </xdr:from>
    <xdr:to>
      <xdr:col>112</xdr:col>
      <xdr:colOff>38100</xdr:colOff>
      <xdr:row>41</xdr:row>
      <xdr:rowOff>20865</xdr:rowOff>
    </xdr:to>
    <xdr:sp macro="" textlink="">
      <xdr:nvSpPr>
        <xdr:cNvPr id="494" name="楕円 493"/>
        <xdr:cNvSpPr/>
      </xdr:nvSpPr>
      <xdr:spPr>
        <a:xfrm>
          <a:off x="21272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141515</xdr:rowOff>
    </xdr:from>
    <xdr:to>
      <xdr:col>116</xdr:col>
      <xdr:colOff>63500</xdr:colOff>
      <xdr:row>40</xdr:row>
      <xdr:rowOff>141515</xdr:rowOff>
    </xdr:to>
    <xdr:cxnSp macro="">
      <xdr:nvCxnSpPr>
        <xdr:cNvPr id="495" name="直線コネクタ 494"/>
        <xdr:cNvCxnSpPr/>
      </xdr:nvCxnSpPr>
      <xdr:spPr>
        <a:xfrm>
          <a:off x="21323300" y="699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36285</xdr:rowOff>
    </xdr:from>
    <xdr:to>
      <xdr:col>107</xdr:col>
      <xdr:colOff>101600</xdr:colOff>
      <xdr:row>40</xdr:row>
      <xdr:rowOff>137885</xdr:rowOff>
    </xdr:to>
    <xdr:sp macro="" textlink="">
      <xdr:nvSpPr>
        <xdr:cNvPr id="496" name="楕円 495"/>
        <xdr:cNvSpPr/>
      </xdr:nvSpPr>
      <xdr:spPr>
        <a:xfrm>
          <a:off x="20383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87085</xdr:rowOff>
    </xdr:from>
    <xdr:to>
      <xdr:col>111</xdr:col>
      <xdr:colOff>177800</xdr:colOff>
      <xdr:row>40</xdr:row>
      <xdr:rowOff>141515</xdr:rowOff>
    </xdr:to>
    <xdr:cxnSp macro="">
      <xdr:nvCxnSpPr>
        <xdr:cNvPr id="497" name="直線コネクタ 496"/>
        <xdr:cNvCxnSpPr/>
      </xdr:nvCxnSpPr>
      <xdr:spPr>
        <a:xfrm>
          <a:off x="20434300" y="69450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98" name="楕円 497"/>
        <xdr:cNvSpPr/>
      </xdr:nvSpPr>
      <xdr:spPr>
        <a:xfrm>
          <a:off x="19494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149678</xdr:rowOff>
    </xdr:from>
    <xdr:to>
      <xdr:col>107</xdr:col>
      <xdr:colOff>50800</xdr:colOff>
      <xdr:row>40</xdr:row>
      <xdr:rowOff>87085</xdr:rowOff>
    </xdr:to>
    <xdr:cxnSp macro="">
      <xdr:nvCxnSpPr>
        <xdr:cNvPr id="499" name="直線コネクタ 498"/>
        <xdr:cNvCxnSpPr/>
      </xdr:nvCxnSpPr>
      <xdr:spPr>
        <a:xfrm>
          <a:off x="19545300" y="68362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142422</xdr:rowOff>
    </xdr:from>
    <xdr:to>
      <xdr:col>98</xdr:col>
      <xdr:colOff>38100</xdr:colOff>
      <xdr:row>40</xdr:row>
      <xdr:rowOff>72572</xdr:rowOff>
    </xdr:to>
    <xdr:sp macro="" textlink="">
      <xdr:nvSpPr>
        <xdr:cNvPr id="500" name="楕円 499"/>
        <xdr:cNvSpPr/>
      </xdr:nvSpPr>
      <xdr:spPr>
        <a:xfrm>
          <a:off x="18605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149678</xdr:rowOff>
    </xdr:from>
    <xdr:to>
      <xdr:col>102</xdr:col>
      <xdr:colOff>114300</xdr:colOff>
      <xdr:row>40</xdr:row>
      <xdr:rowOff>21772</xdr:rowOff>
    </xdr:to>
    <xdr:cxnSp macro="">
      <xdr:nvCxnSpPr>
        <xdr:cNvPr id="501" name="直線コネクタ 500"/>
        <xdr:cNvCxnSpPr/>
      </xdr:nvCxnSpPr>
      <xdr:spPr>
        <a:xfrm flipV="1">
          <a:off x="18656300" y="68362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159855</xdr:rowOff>
    </xdr:from>
    <xdr:ext cx="469744" cy="259045"/>
    <xdr:sp macro="" textlink="">
      <xdr:nvSpPr>
        <xdr:cNvPr id="502" name="n_1aveValue【認定こども園・幼稚園・保育所】&#10;一人当たり面積"/>
        <xdr:cNvSpPr txBox="1"/>
      </xdr:nvSpPr>
      <xdr:spPr>
        <a:xfrm>
          <a:off x="21075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503" name="n_2aveValue【認定こども園・幼稚園・保育所】&#10;一人当たり面積"/>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504" name="n_3aveValue【認定こども園・幼稚園・保育所】&#10;一人当たり面積"/>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505"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11992</xdr:rowOff>
    </xdr:from>
    <xdr:ext cx="469744" cy="259045"/>
    <xdr:sp macro="" textlink="">
      <xdr:nvSpPr>
        <xdr:cNvPr id="506" name="n_1mainValue【認定こども園・幼稚園・保育所】&#10;一人当たり面積"/>
        <xdr:cNvSpPr txBox="1"/>
      </xdr:nvSpPr>
      <xdr:spPr>
        <a:xfrm>
          <a:off x="21075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129012</xdr:rowOff>
    </xdr:from>
    <xdr:ext cx="469744" cy="259045"/>
    <xdr:sp macro="" textlink="">
      <xdr:nvSpPr>
        <xdr:cNvPr id="507" name="n_2mainValue【認定こども園・幼稚園・保育所】&#10;一人当たり面積"/>
        <xdr:cNvSpPr txBox="1"/>
      </xdr:nvSpPr>
      <xdr:spPr>
        <a:xfrm>
          <a:off x="201994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8" name="n_3main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63699</xdr:rowOff>
    </xdr:from>
    <xdr:ext cx="469744" cy="259045"/>
    <xdr:sp macro="" textlink="">
      <xdr:nvSpPr>
        <xdr:cNvPr id="509" name="n_4mainValue【認定こども園・幼稚園・保育所】&#10;一人当たり面積"/>
        <xdr:cNvSpPr txBox="1"/>
      </xdr:nvSpPr>
      <xdr:spPr>
        <a:xfrm>
          <a:off x="184214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534" name="直線コネクタ 533"/>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535"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36" name="直線コネクタ 535"/>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7"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8" name="直線コネクタ 53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160037</xdr:rowOff>
    </xdr:from>
    <xdr:ext cx="405111" cy="259045"/>
    <xdr:sp macro="" textlink="">
      <xdr:nvSpPr>
        <xdr:cNvPr id="539" name="【学校施設】&#10;有形固定資産減価償却率平均値テキスト"/>
        <xdr:cNvSpPr txBox="1"/>
      </xdr:nvSpPr>
      <xdr:spPr>
        <a:xfrm>
          <a:off x="16357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40" name="フローチャート: 判断 539"/>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41" name="フローチャート: 判断 540"/>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42" name="フローチャート: 判断 541"/>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43" name="フローチャート: 判断 542"/>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4" name="フローチャート: 判断 543"/>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50" name="楕円 549"/>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51"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552" name="楕円 551"/>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30480</xdr:rowOff>
    </xdr:to>
    <xdr:cxnSp macro="">
      <xdr:nvCxnSpPr>
        <xdr:cNvPr id="553" name="直線コネクタ 552"/>
        <xdr:cNvCxnSpPr/>
      </xdr:nvCxnSpPr>
      <xdr:spPr>
        <a:xfrm flipV="1">
          <a:off x="15481300" y="100698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554" name="楕円 553"/>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30480</xdr:rowOff>
    </xdr:to>
    <xdr:cxnSp macro="">
      <xdr:nvCxnSpPr>
        <xdr:cNvPr id="555" name="直線コネクタ 554"/>
        <xdr:cNvCxnSpPr/>
      </xdr:nvCxnSpPr>
      <xdr:spPr>
        <a:xfrm>
          <a:off x="14592300" y="10081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556" name="楕円 555"/>
        <xdr:cNvSpPr/>
      </xdr:nvSpPr>
      <xdr:spPr>
        <a:xfrm>
          <a:off x="13652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137160</xdr:rowOff>
    </xdr:to>
    <xdr:cxnSp macro="">
      <xdr:nvCxnSpPr>
        <xdr:cNvPr id="557" name="直線コネクタ 556"/>
        <xdr:cNvCxnSpPr/>
      </xdr:nvCxnSpPr>
      <xdr:spPr>
        <a:xfrm>
          <a:off x="13703300" y="100241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558" name="楕円 557"/>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0</xdr:rowOff>
    </xdr:from>
    <xdr:to>
      <xdr:col>71</xdr:col>
      <xdr:colOff>177800</xdr:colOff>
      <xdr:row>58</xdr:row>
      <xdr:rowOff>80010</xdr:rowOff>
    </xdr:to>
    <xdr:cxnSp macro="">
      <xdr:nvCxnSpPr>
        <xdr:cNvPr id="559" name="直線コネクタ 558"/>
        <xdr:cNvCxnSpPr/>
      </xdr:nvCxnSpPr>
      <xdr:spPr>
        <a:xfrm>
          <a:off x="12814300" y="99441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560" name="n_1aveValue【学校施設】&#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561" name="n_2aveValue【学校施設】&#10;有形固定資産減価償却率"/>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562"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3"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564" name="n_1mainValue【学校施設】&#10;有形固定資産減価償却率"/>
        <xdr:cNvSpPr txBox="1"/>
      </xdr:nvSpPr>
      <xdr:spPr>
        <a:xfrm>
          <a:off x="15266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65" name="n_2mainValue【学校施設】&#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147337</xdr:rowOff>
    </xdr:from>
    <xdr:ext cx="405111" cy="259045"/>
    <xdr:sp macro="" textlink="">
      <xdr:nvSpPr>
        <xdr:cNvPr id="566" name="n_3mainValue【学校施設】&#10;有形固定資産減価償却率"/>
        <xdr:cNvSpPr txBox="1"/>
      </xdr:nvSpPr>
      <xdr:spPr>
        <a:xfrm>
          <a:off x="13500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567" name="n_4mainValue【学校施設】&#10;有形固定資産減価償却率"/>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590" name="直線コネクタ 589"/>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591"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592" name="直線コネクタ 591"/>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593"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594" name="直線コネクタ 593"/>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595" name="【学校施設】&#10;一人当たり面積平均値テキスト"/>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96" name="フローチャート: 判断 595"/>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97" name="フローチャート: 判断 596"/>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98" name="フローチャート: 判断 597"/>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99" name="フローチャート: 判断 598"/>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600" name="フローチャート: 判断 599"/>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104648</xdr:rowOff>
    </xdr:from>
    <xdr:to>
      <xdr:col>116</xdr:col>
      <xdr:colOff>114300</xdr:colOff>
      <xdr:row>61</xdr:row>
      <xdr:rowOff>34798</xdr:rowOff>
    </xdr:to>
    <xdr:sp macro="" textlink="">
      <xdr:nvSpPr>
        <xdr:cNvPr id="606" name="楕円 605"/>
        <xdr:cNvSpPr/>
      </xdr:nvSpPr>
      <xdr:spPr>
        <a:xfrm>
          <a:off x="221107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83075</xdr:rowOff>
    </xdr:from>
    <xdr:ext cx="469744" cy="259045"/>
    <xdr:sp macro="" textlink="">
      <xdr:nvSpPr>
        <xdr:cNvPr id="607" name="【学校施設】&#10;一人当たり面積該当値テキスト"/>
        <xdr:cNvSpPr txBox="1"/>
      </xdr:nvSpPr>
      <xdr:spPr>
        <a:xfrm>
          <a:off x="22199600" y="103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89103</xdr:rowOff>
    </xdr:from>
    <xdr:to>
      <xdr:col>112</xdr:col>
      <xdr:colOff>38100</xdr:colOff>
      <xdr:row>61</xdr:row>
      <xdr:rowOff>19253</xdr:rowOff>
    </xdr:to>
    <xdr:sp macro="" textlink="">
      <xdr:nvSpPr>
        <xdr:cNvPr id="608" name="楕円 607"/>
        <xdr:cNvSpPr/>
      </xdr:nvSpPr>
      <xdr:spPr>
        <a:xfrm>
          <a:off x="21272500" y="10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139903</xdr:rowOff>
    </xdr:from>
    <xdr:to>
      <xdr:col>116</xdr:col>
      <xdr:colOff>63500</xdr:colOff>
      <xdr:row>60</xdr:row>
      <xdr:rowOff>155448</xdr:rowOff>
    </xdr:to>
    <xdr:cxnSp macro="">
      <xdr:nvCxnSpPr>
        <xdr:cNvPr id="609" name="直線コネクタ 608"/>
        <xdr:cNvCxnSpPr/>
      </xdr:nvCxnSpPr>
      <xdr:spPr>
        <a:xfrm>
          <a:off x="21323300" y="1042690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111049</xdr:rowOff>
    </xdr:from>
    <xdr:to>
      <xdr:col>107</xdr:col>
      <xdr:colOff>101600</xdr:colOff>
      <xdr:row>61</xdr:row>
      <xdr:rowOff>41199</xdr:rowOff>
    </xdr:to>
    <xdr:sp macro="" textlink="">
      <xdr:nvSpPr>
        <xdr:cNvPr id="610" name="楕円 609"/>
        <xdr:cNvSpPr/>
      </xdr:nvSpPr>
      <xdr:spPr>
        <a:xfrm>
          <a:off x="20383500" y="103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139903</xdr:rowOff>
    </xdr:from>
    <xdr:to>
      <xdr:col>111</xdr:col>
      <xdr:colOff>177800</xdr:colOff>
      <xdr:row>60</xdr:row>
      <xdr:rowOff>161849</xdr:rowOff>
    </xdr:to>
    <xdr:cxnSp macro="">
      <xdr:nvCxnSpPr>
        <xdr:cNvPr id="611" name="直線コネクタ 610"/>
        <xdr:cNvCxnSpPr/>
      </xdr:nvCxnSpPr>
      <xdr:spPr>
        <a:xfrm flipV="1">
          <a:off x="20434300" y="1042690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49784</xdr:rowOff>
    </xdr:from>
    <xdr:to>
      <xdr:col>102</xdr:col>
      <xdr:colOff>165100</xdr:colOff>
      <xdr:row>60</xdr:row>
      <xdr:rowOff>151384</xdr:rowOff>
    </xdr:to>
    <xdr:sp macro="" textlink="">
      <xdr:nvSpPr>
        <xdr:cNvPr id="612" name="楕円 611"/>
        <xdr:cNvSpPr/>
      </xdr:nvSpPr>
      <xdr:spPr>
        <a:xfrm>
          <a:off x="19494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60</xdr:row>
      <xdr:rowOff>161849</xdr:rowOff>
    </xdr:to>
    <xdr:cxnSp macro="">
      <xdr:nvCxnSpPr>
        <xdr:cNvPr id="613" name="直線コネクタ 612"/>
        <xdr:cNvCxnSpPr/>
      </xdr:nvCxnSpPr>
      <xdr:spPr>
        <a:xfrm>
          <a:off x="19545300" y="10387584"/>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68072</xdr:rowOff>
    </xdr:from>
    <xdr:to>
      <xdr:col>98</xdr:col>
      <xdr:colOff>38100</xdr:colOff>
      <xdr:row>60</xdr:row>
      <xdr:rowOff>169672</xdr:rowOff>
    </xdr:to>
    <xdr:sp macro="" textlink="">
      <xdr:nvSpPr>
        <xdr:cNvPr id="614" name="楕円 613"/>
        <xdr:cNvSpPr/>
      </xdr:nvSpPr>
      <xdr:spPr>
        <a:xfrm>
          <a:off x="18605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100584</xdr:rowOff>
    </xdr:from>
    <xdr:to>
      <xdr:col>102</xdr:col>
      <xdr:colOff>114300</xdr:colOff>
      <xdr:row>60</xdr:row>
      <xdr:rowOff>118872</xdr:rowOff>
    </xdr:to>
    <xdr:cxnSp macro="">
      <xdr:nvCxnSpPr>
        <xdr:cNvPr id="615" name="直線コネクタ 614"/>
        <xdr:cNvCxnSpPr/>
      </xdr:nvCxnSpPr>
      <xdr:spPr>
        <a:xfrm flipV="1">
          <a:off x="18656300" y="10387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616" name="n_1aveValue【学校施設】&#10;一人当たり面積"/>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617" name="n_2aveValue【学校施設】&#10;一人当たり面積"/>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618" name="n_3aveValue【学校施設】&#10;一人当たり面積"/>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53814</xdr:rowOff>
    </xdr:from>
    <xdr:ext cx="469744" cy="259045"/>
    <xdr:sp macro="" textlink="">
      <xdr:nvSpPr>
        <xdr:cNvPr id="619" name="n_4aveValue【学校施設】&#10;一人当たり面積"/>
        <xdr:cNvSpPr txBox="1"/>
      </xdr:nvSpPr>
      <xdr:spPr>
        <a:xfrm>
          <a:off x="18421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10380</xdr:rowOff>
    </xdr:from>
    <xdr:ext cx="469744" cy="259045"/>
    <xdr:sp macro="" textlink="">
      <xdr:nvSpPr>
        <xdr:cNvPr id="620" name="n_1mainValue【学校施設】&#10;一人当たり面積"/>
        <xdr:cNvSpPr txBox="1"/>
      </xdr:nvSpPr>
      <xdr:spPr>
        <a:xfrm>
          <a:off x="21075727" y="104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32326</xdr:rowOff>
    </xdr:from>
    <xdr:ext cx="469744" cy="259045"/>
    <xdr:sp macro="" textlink="">
      <xdr:nvSpPr>
        <xdr:cNvPr id="621" name="n_2mainValue【学校施設】&#10;一人当たり面積"/>
        <xdr:cNvSpPr txBox="1"/>
      </xdr:nvSpPr>
      <xdr:spPr>
        <a:xfrm>
          <a:off x="20199427" y="1049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167911</xdr:rowOff>
    </xdr:from>
    <xdr:ext cx="469744" cy="259045"/>
    <xdr:sp macro="" textlink="">
      <xdr:nvSpPr>
        <xdr:cNvPr id="622" name="n_3mainValue【学校施設】&#10;一人当たり面積"/>
        <xdr:cNvSpPr txBox="1"/>
      </xdr:nvSpPr>
      <xdr:spPr>
        <a:xfrm>
          <a:off x="19310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14749</xdr:rowOff>
    </xdr:from>
    <xdr:ext cx="469744" cy="259045"/>
    <xdr:sp macro="" textlink="">
      <xdr:nvSpPr>
        <xdr:cNvPr id="623" name="n_4mainValue【学校施設】&#10;一人当たり面積"/>
        <xdr:cNvSpPr txBox="1"/>
      </xdr:nvSpPr>
      <xdr:spPr>
        <a:xfrm>
          <a:off x="184214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648" name="直線コネクタ 647"/>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649"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650" name="直線コネクタ 649"/>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651"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652" name="直線コネクタ 651"/>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55263</xdr:rowOff>
    </xdr:from>
    <xdr:ext cx="405111" cy="259045"/>
    <xdr:sp macro="" textlink="">
      <xdr:nvSpPr>
        <xdr:cNvPr id="653" name="【児童館】&#10;有形固定資産減価償却率平均値テキスト"/>
        <xdr:cNvSpPr txBox="1"/>
      </xdr:nvSpPr>
      <xdr:spPr>
        <a:xfrm>
          <a:off x="16357600" y="13771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654" name="フローチャート: 判断 653"/>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655" name="フローチャート: 判断 654"/>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656" name="フローチャート: 判断 655"/>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657" name="フローチャート: 判断 656"/>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8" name="フローチャート: 判断 65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63500</xdr:rowOff>
    </xdr:from>
    <xdr:to>
      <xdr:col>85</xdr:col>
      <xdr:colOff>177800</xdr:colOff>
      <xdr:row>78</xdr:row>
      <xdr:rowOff>165100</xdr:rowOff>
    </xdr:to>
    <xdr:sp macro="" textlink="">
      <xdr:nvSpPr>
        <xdr:cNvPr id="664" name="楕円 663"/>
        <xdr:cNvSpPr/>
      </xdr:nvSpPr>
      <xdr:spPr>
        <a:xfrm>
          <a:off x="16268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149877</xdr:rowOff>
    </xdr:from>
    <xdr:ext cx="405111" cy="259045"/>
    <xdr:sp macro="" textlink="">
      <xdr:nvSpPr>
        <xdr:cNvPr id="665" name="【児童館】&#10;有形固定資産減価償却率該当値テキスト"/>
        <xdr:cNvSpPr txBox="1"/>
      </xdr:nvSpPr>
      <xdr:spPr>
        <a:xfrm>
          <a:off x="16357600"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25400</xdr:rowOff>
    </xdr:from>
    <xdr:to>
      <xdr:col>81</xdr:col>
      <xdr:colOff>101600</xdr:colOff>
      <xdr:row>78</xdr:row>
      <xdr:rowOff>127000</xdr:rowOff>
    </xdr:to>
    <xdr:sp macro="" textlink="">
      <xdr:nvSpPr>
        <xdr:cNvPr id="666" name="楕円 665"/>
        <xdr:cNvSpPr/>
      </xdr:nvSpPr>
      <xdr:spPr>
        <a:xfrm>
          <a:off x="15430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76200</xdr:rowOff>
    </xdr:from>
    <xdr:to>
      <xdr:col>85</xdr:col>
      <xdr:colOff>127000</xdr:colOff>
      <xdr:row>78</xdr:row>
      <xdr:rowOff>114300</xdr:rowOff>
    </xdr:to>
    <xdr:cxnSp macro="">
      <xdr:nvCxnSpPr>
        <xdr:cNvPr id="667" name="直線コネクタ 666"/>
        <xdr:cNvCxnSpPr/>
      </xdr:nvCxnSpPr>
      <xdr:spPr>
        <a:xfrm>
          <a:off x="15481300" y="1344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68" name="楕円 667"/>
        <xdr:cNvSpPr/>
      </xdr:nvSpPr>
      <xdr:spPr>
        <a:xfrm>
          <a:off x="14541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76200</xdr:rowOff>
    </xdr:from>
    <xdr:to>
      <xdr:col>81</xdr:col>
      <xdr:colOff>50800</xdr:colOff>
      <xdr:row>81</xdr:row>
      <xdr:rowOff>108586</xdr:rowOff>
    </xdr:to>
    <xdr:cxnSp macro="">
      <xdr:nvCxnSpPr>
        <xdr:cNvPr id="669" name="直線コネクタ 668"/>
        <xdr:cNvCxnSpPr/>
      </xdr:nvCxnSpPr>
      <xdr:spPr>
        <a:xfrm flipV="1">
          <a:off x="14592300" y="13449300"/>
          <a:ext cx="889000" cy="5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636</xdr:rowOff>
    </xdr:from>
    <xdr:to>
      <xdr:col>72</xdr:col>
      <xdr:colOff>38100</xdr:colOff>
      <xdr:row>86</xdr:row>
      <xdr:rowOff>102236</xdr:rowOff>
    </xdr:to>
    <xdr:sp macro="" textlink="">
      <xdr:nvSpPr>
        <xdr:cNvPr id="670" name="楕円 669"/>
        <xdr:cNvSpPr/>
      </xdr:nvSpPr>
      <xdr:spPr>
        <a:xfrm>
          <a:off x="13652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108586</xdr:rowOff>
    </xdr:from>
    <xdr:to>
      <xdr:col>76</xdr:col>
      <xdr:colOff>114300</xdr:colOff>
      <xdr:row>86</xdr:row>
      <xdr:rowOff>51436</xdr:rowOff>
    </xdr:to>
    <xdr:cxnSp macro="">
      <xdr:nvCxnSpPr>
        <xdr:cNvPr id="671" name="直線コネクタ 670"/>
        <xdr:cNvCxnSpPr/>
      </xdr:nvCxnSpPr>
      <xdr:spPr>
        <a:xfrm flipV="1">
          <a:off x="13703300" y="13996036"/>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82550</xdr:rowOff>
    </xdr:from>
    <xdr:to>
      <xdr:col>67</xdr:col>
      <xdr:colOff>101600</xdr:colOff>
      <xdr:row>85</xdr:row>
      <xdr:rowOff>12700</xdr:rowOff>
    </xdr:to>
    <xdr:sp macro="" textlink="">
      <xdr:nvSpPr>
        <xdr:cNvPr id="672" name="楕円 671"/>
        <xdr:cNvSpPr/>
      </xdr:nvSpPr>
      <xdr:spPr>
        <a:xfrm>
          <a:off x="1276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133350</xdr:rowOff>
    </xdr:from>
    <xdr:to>
      <xdr:col>71</xdr:col>
      <xdr:colOff>177800</xdr:colOff>
      <xdr:row>86</xdr:row>
      <xdr:rowOff>51436</xdr:rowOff>
    </xdr:to>
    <xdr:cxnSp macro="">
      <xdr:nvCxnSpPr>
        <xdr:cNvPr id="673" name="直線コネクタ 672"/>
        <xdr:cNvCxnSpPr/>
      </xdr:nvCxnSpPr>
      <xdr:spPr>
        <a:xfrm>
          <a:off x="12814300" y="14535150"/>
          <a:ext cx="8890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144797</xdr:rowOff>
    </xdr:from>
    <xdr:ext cx="405111" cy="259045"/>
    <xdr:sp macro="" textlink="">
      <xdr:nvSpPr>
        <xdr:cNvPr id="674" name="n_1aveValue【児童館】&#10;有形固定資産減価償却率"/>
        <xdr:cNvSpPr txBox="1"/>
      </xdr:nvSpPr>
      <xdr:spPr>
        <a:xfrm>
          <a:off x="152660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675" name="n_2aveValue【児童館】&#10;有形固定資産減価償却率"/>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676" name="n_3aveValue【児童館】&#10;有形固定資産減価償却率"/>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77" name="n_4ave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143527</xdr:rowOff>
    </xdr:from>
    <xdr:ext cx="405111" cy="259045"/>
    <xdr:sp macro="" textlink="">
      <xdr:nvSpPr>
        <xdr:cNvPr id="678" name="n_1mainValue【児童館】&#10;有形固定資産減価償却率"/>
        <xdr:cNvSpPr txBox="1"/>
      </xdr:nvSpPr>
      <xdr:spPr>
        <a:xfrm>
          <a:off x="15266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9" name="n_2mainValue【児童館】&#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93363</xdr:rowOff>
    </xdr:from>
    <xdr:ext cx="405111" cy="259045"/>
    <xdr:sp macro="" textlink="">
      <xdr:nvSpPr>
        <xdr:cNvPr id="680" name="n_3mainValue【児童館】&#10;有形固定資産減価償却率"/>
        <xdr:cNvSpPr txBox="1"/>
      </xdr:nvSpPr>
      <xdr:spPr>
        <a:xfrm>
          <a:off x="135007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3827</xdr:rowOff>
    </xdr:from>
    <xdr:ext cx="405111" cy="259045"/>
    <xdr:sp macro="" textlink="">
      <xdr:nvSpPr>
        <xdr:cNvPr id="681" name="n_4mainValue【児童館】&#10;有形固定資産減価償却率"/>
        <xdr:cNvSpPr txBox="1"/>
      </xdr:nvSpPr>
      <xdr:spPr>
        <a:xfrm>
          <a:off x="12611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03" name="直線コネクタ 702"/>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706"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707" name="直線コネクタ 70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10" name="フローチャート: 判断 70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1" name="フローチャート: 判断 71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2" name="フローチャート: 判断 711"/>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3" name="フローチャート: 判断 712"/>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19" name="楕円 718"/>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20"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1" name="楕円 720"/>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2" name="直線コネクタ 721"/>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3" name="楕円 722"/>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118111</xdr:rowOff>
    </xdr:to>
    <xdr:cxnSp macro="">
      <xdr:nvCxnSpPr>
        <xdr:cNvPr id="724" name="直線コネクタ 723"/>
        <xdr:cNvCxnSpPr/>
      </xdr:nvCxnSpPr>
      <xdr:spPr>
        <a:xfrm>
          <a:off x="20434300" y="14668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25" name="楕円 724"/>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95250</xdr:rowOff>
    </xdr:to>
    <xdr:cxnSp macro="">
      <xdr:nvCxnSpPr>
        <xdr:cNvPr id="726" name="直線コネクタ 725"/>
        <xdr:cNvCxnSpPr/>
      </xdr:nvCxnSpPr>
      <xdr:spPr>
        <a:xfrm>
          <a:off x="19545300" y="1464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27" name="楕円 726"/>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728" name="直線コネクタ 727"/>
        <xdr:cNvCxnSpPr/>
      </xdr:nvCxnSpPr>
      <xdr:spPr>
        <a:xfrm>
          <a:off x="18656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29" name="n_1aveValue【児童館】&#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1"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2"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3"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4"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35" name="n_3main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36" name="n_4main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759" name="直線コネクタ 758"/>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60"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61" name="直線コネクタ 760"/>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762"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763" name="直線コネクタ 762"/>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764"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65" name="フローチャート: 判断 764"/>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766" name="フローチャート: 判断 765"/>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767" name="フローチャート: 判断 766"/>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768" name="フローチャート: 判断 767"/>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769" name="フローチャート: 判断 768"/>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xdr:rowOff>
    </xdr:from>
    <xdr:to>
      <xdr:col>85</xdr:col>
      <xdr:colOff>177800</xdr:colOff>
      <xdr:row>103</xdr:row>
      <xdr:rowOff>110998</xdr:rowOff>
    </xdr:to>
    <xdr:sp macro="" textlink="">
      <xdr:nvSpPr>
        <xdr:cNvPr id="775" name="楕円 774"/>
        <xdr:cNvSpPr/>
      </xdr:nvSpPr>
      <xdr:spPr>
        <a:xfrm>
          <a:off x="162687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159275</xdr:rowOff>
    </xdr:from>
    <xdr:ext cx="405111" cy="259045"/>
    <xdr:sp macro="" textlink="">
      <xdr:nvSpPr>
        <xdr:cNvPr id="776" name="【公民館】&#10;有形固定資産減価償却率該当値テキスト"/>
        <xdr:cNvSpPr txBox="1"/>
      </xdr:nvSpPr>
      <xdr:spPr>
        <a:xfrm>
          <a:off x="16357600"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119126</xdr:rowOff>
    </xdr:from>
    <xdr:to>
      <xdr:col>81</xdr:col>
      <xdr:colOff>101600</xdr:colOff>
      <xdr:row>103</xdr:row>
      <xdr:rowOff>49276</xdr:rowOff>
    </xdr:to>
    <xdr:sp macro="" textlink="">
      <xdr:nvSpPr>
        <xdr:cNvPr id="777" name="楕円 776"/>
        <xdr:cNvSpPr/>
      </xdr:nvSpPr>
      <xdr:spPr>
        <a:xfrm>
          <a:off x="15430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169926</xdr:rowOff>
    </xdr:from>
    <xdr:to>
      <xdr:col>85</xdr:col>
      <xdr:colOff>127000</xdr:colOff>
      <xdr:row>103</xdr:row>
      <xdr:rowOff>60198</xdr:rowOff>
    </xdr:to>
    <xdr:cxnSp macro="">
      <xdr:nvCxnSpPr>
        <xdr:cNvPr id="778" name="直線コネクタ 777"/>
        <xdr:cNvCxnSpPr/>
      </xdr:nvCxnSpPr>
      <xdr:spPr>
        <a:xfrm>
          <a:off x="15481300" y="1765782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52832</xdr:rowOff>
    </xdr:from>
    <xdr:to>
      <xdr:col>76</xdr:col>
      <xdr:colOff>165100</xdr:colOff>
      <xdr:row>102</xdr:row>
      <xdr:rowOff>154432</xdr:rowOff>
    </xdr:to>
    <xdr:sp macro="" textlink="">
      <xdr:nvSpPr>
        <xdr:cNvPr id="779" name="楕円 778"/>
        <xdr:cNvSpPr/>
      </xdr:nvSpPr>
      <xdr:spPr>
        <a:xfrm>
          <a:off x="14541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103632</xdr:rowOff>
    </xdr:from>
    <xdr:to>
      <xdr:col>81</xdr:col>
      <xdr:colOff>50800</xdr:colOff>
      <xdr:row>102</xdr:row>
      <xdr:rowOff>169926</xdr:rowOff>
    </xdr:to>
    <xdr:cxnSp macro="">
      <xdr:nvCxnSpPr>
        <xdr:cNvPr id="780" name="直線コネクタ 779"/>
        <xdr:cNvCxnSpPr/>
      </xdr:nvCxnSpPr>
      <xdr:spPr>
        <a:xfrm>
          <a:off x="14592300" y="1759153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781" name="楕円 780"/>
        <xdr:cNvSpPr/>
      </xdr:nvSpPr>
      <xdr:spPr>
        <a:xfrm>
          <a:off x="13652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39624</xdr:rowOff>
    </xdr:from>
    <xdr:to>
      <xdr:col>76</xdr:col>
      <xdr:colOff>114300</xdr:colOff>
      <xdr:row>102</xdr:row>
      <xdr:rowOff>103632</xdr:rowOff>
    </xdr:to>
    <xdr:cxnSp macro="">
      <xdr:nvCxnSpPr>
        <xdr:cNvPr id="782" name="直線コネクタ 781"/>
        <xdr:cNvCxnSpPr/>
      </xdr:nvCxnSpPr>
      <xdr:spPr>
        <a:xfrm>
          <a:off x="13703300" y="17527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153415</xdr:rowOff>
    </xdr:from>
    <xdr:to>
      <xdr:col>67</xdr:col>
      <xdr:colOff>101600</xdr:colOff>
      <xdr:row>104</xdr:row>
      <xdr:rowOff>83565</xdr:rowOff>
    </xdr:to>
    <xdr:sp macro="" textlink="">
      <xdr:nvSpPr>
        <xdr:cNvPr id="783" name="楕円 782"/>
        <xdr:cNvSpPr/>
      </xdr:nvSpPr>
      <xdr:spPr>
        <a:xfrm>
          <a:off x="12763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39624</xdr:rowOff>
    </xdr:from>
    <xdr:to>
      <xdr:col>71</xdr:col>
      <xdr:colOff>177800</xdr:colOff>
      <xdr:row>104</xdr:row>
      <xdr:rowOff>32765</xdr:rowOff>
    </xdr:to>
    <xdr:cxnSp macro="">
      <xdr:nvCxnSpPr>
        <xdr:cNvPr id="784" name="直線コネクタ 783"/>
        <xdr:cNvCxnSpPr/>
      </xdr:nvCxnSpPr>
      <xdr:spPr>
        <a:xfrm flipV="1">
          <a:off x="12814300" y="17527524"/>
          <a:ext cx="889000" cy="3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785"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156990</xdr:rowOff>
    </xdr:from>
    <xdr:ext cx="405111" cy="259045"/>
    <xdr:sp macro="" textlink="">
      <xdr:nvSpPr>
        <xdr:cNvPr id="786" name="n_2aveValue【公民館】&#10;有形固定資産減価償却率"/>
        <xdr:cNvSpPr txBox="1"/>
      </xdr:nvSpPr>
      <xdr:spPr>
        <a:xfrm>
          <a:off x="143897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124985</xdr:rowOff>
    </xdr:from>
    <xdr:ext cx="405111" cy="259045"/>
    <xdr:sp macro="" textlink="">
      <xdr:nvSpPr>
        <xdr:cNvPr id="787" name="n_3aveValue【公民館】&#10;有形固定資産減価償却率"/>
        <xdr:cNvSpPr txBox="1"/>
      </xdr:nvSpPr>
      <xdr:spPr>
        <a:xfrm>
          <a:off x="135007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788"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40403</xdr:rowOff>
    </xdr:from>
    <xdr:ext cx="405111" cy="259045"/>
    <xdr:sp macro="" textlink="">
      <xdr:nvSpPr>
        <xdr:cNvPr id="789" name="n_1mainValue【公民館】&#10;有形固定資産減価償却率"/>
        <xdr:cNvSpPr txBox="1"/>
      </xdr:nvSpPr>
      <xdr:spPr>
        <a:xfrm>
          <a:off x="152660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170959</xdr:rowOff>
    </xdr:from>
    <xdr:ext cx="405111" cy="259045"/>
    <xdr:sp macro="" textlink="">
      <xdr:nvSpPr>
        <xdr:cNvPr id="790" name="n_2mainValue【公民館】&#10;有形固定資産減価償却率"/>
        <xdr:cNvSpPr txBox="1"/>
      </xdr:nvSpPr>
      <xdr:spPr>
        <a:xfrm>
          <a:off x="143897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791" name="n_3mainValue【公民館】&#10;有形固定資産減価償却率"/>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74692</xdr:rowOff>
    </xdr:from>
    <xdr:ext cx="405111" cy="259045"/>
    <xdr:sp macro="" textlink="">
      <xdr:nvSpPr>
        <xdr:cNvPr id="792" name="n_4mainValue【公民館】&#10;有形固定資産減価償却率"/>
        <xdr:cNvSpPr txBox="1"/>
      </xdr:nvSpPr>
      <xdr:spPr>
        <a:xfrm>
          <a:off x="12611744" y="179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814" name="直線コネクタ 813"/>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817"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818" name="直線コネクタ 817"/>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819" name="【公民館】&#10;一人当たり面積平均値テキスト"/>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820" name="フローチャート: 判断 819"/>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1" name="フローチャート: 判断 820"/>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822" name="フローチャート: 判断 821"/>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823" name="フローチャート: 判断 822"/>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24" name="フローチャート: 判断 823"/>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830" name="楕円 829"/>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831" name="【公民館】&#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832" name="楕円 831"/>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105918</xdr:rowOff>
    </xdr:to>
    <xdr:cxnSp macro="">
      <xdr:nvCxnSpPr>
        <xdr:cNvPr id="833" name="直線コネクタ 832"/>
        <xdr:cNvCxnSpPr/>
      </xdr:nvCxnSpPr>
      <xdr:spPr>
        <a:xfrm>
          <a:off x="21323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34" name="楕円 833"/>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110489</xdr:rowOff>
    </xdr:to>
    <xdr:cxnSp macro="">
      <xdr:nvCxnSpPr>
        <xdr:cNvPr id="835" name="直線コネクタ 834"/>
        <xdr:cNvCxnSpPr/>
      </xdr:nvCxnSpPr>
      <xdr:spPr>
        <a:xfrm flipV="1">
          <a:off x="20434300" y="18451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36" name="楕円 835"/>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112776</xdr:rowOff>
    </xdr:from>
    <xdr:to>
      <xdr:col>107</xdr:col>
      <xdr:colOff>50800</xdr:colOff>
      <xdr:row>107</xdr:row>
      <xdr:rowOff>110489</xdr:rowOff>
    </xdr:to>
    <xdr:cxnSp macro="">
      <xdr:nvCxnSpPr>
        <xdr:cNvPr id="837" name="直線コネクタ 836"/>
        <xdr:cNvCxnSpPr/>
      </xdr:nvCxnSpPr>
      <xdr:spPr>
        <a:xfrm>
          <a:off x="19545300" y="182864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66548</xdr:rowOff>
    </xdr:from>
    <xdr:to>
      <xdr:col>98</xdr:col>
      <xdr:colOff>38100</xdr:colOff>
      <xdr:row>106</xdr:row>
      <xdr:rowOff>168148</xdr:rowOff>
    </xdr:to>
    <xdr:sp macro="" textlink="">
      <xdr:nvSpPr>
        <xdr:cNvPr id="838" name="楕円 837"/>
        <xdr:cNvSpPr/>
      </xdr:nvSpPr>
      <xdr:spPr>
        <a:xfrm>
          <a:off x="18605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106</xdr:row>
      <xdr:rowOff>117348</xdr:rowOff>
    </xdr:to>
    <xdr:cxnSp macro="">
      <xdr:nvCxnSpPr>
        <xdr:cNvPr id="839" name="直線コネクタ 838"/>
        <xdr:cNvCxnSpPr/>
      </xdr:nvCxnSpPr>
      <xdr:spPr>
        <a:xfrm flipV="1">
          <a:off x="18656300" y="1828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840" name="n_1aveValue【公民館】&#10;一人当たり面積"/>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41"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842" name="n_3ave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3"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844"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45" name="n_2main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6" name="n_3main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159275</xdr:rowOff>
    </xdr:from>
    <xdr:ext cx="469744" cy="259045"/>
    <xdr:sp macro="" textlink="">
      <xdr:nvSpPr>
        <xdr:cNvPr id="847" name="n_4mainValue【公民館】&#10;一人当たり面積"/>
        <xdr:cNvSpPr txBox="1"/>
      </xdr:nvSpPr>
      <xdr:spPr>
        <a:xfrm>
          <a:off x="18421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や橋りょう・トンネルについて、有形固定資産減価償却率は類似団体平均と同水準にある一方、一人当たり延長及び一人当たり有形固定資産額は類似団体と比較して高い水準にあり、今後の更新・維持補修経費の増大が懸念される。防災・安全交付金などの財源を活用しながら計画的にインフラ施設の長寿命化を図り、更新・維持管理経費の平準化・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3" name="楕円 72"/>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28592</xdr:rowOff>
    </xdr:from>
    <xdr:ext cx="405111" cy="259045"/>
    <xdr:sp macro="" textlink="">
      <xdr:nvSpPr>
        <xdr:cNvPr id="74" name="【図書館】&#10;有形固定資産減価償却率該当値テキスト"/>
        <xdr:cNvSpPr txBox="1"/>
      </xdr:nvSpPr>
      <xdr:spPr>
        <a:xfrm>
          <a:off x="4673600"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100965</xdr:rowOff>
    </xdr:to>
    <xdr:cxnSp macro="">
      <xdr:nvCxnSpPr>
        <xdr:cNvPr id="76" name="直線コネクタ 75"/>
        <xdr:cNvCxnSpPr/>
      </xdr:nvCxnSpPr>
      <xdr:spPr>
        <a:xfrm>
          <a:off x="3797300" y="63969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53340</xdr:rowOff>
    </xdr:to>
    <xdr:cxnSp macro="">
      <xdr:nvCxnSpPr>
        <xdr:cNvPr id="78" name="直線コネクタ 77"/>
        <xdr:cNvCxnSpPr/>
      </xdr:nvCxnSpPr>
      <xdr:spPr>
        <a:xfrm>
          <a:off x="2908300" y="63474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9" name="楕円 78"/>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38</xdr:row>
      <xdr:rowOff>0</xdr:rowOff>
    </xdr:to>
    <xdr:cxnSp macro="">
      <xdr:nvCxnSpPr>
        <xdr:cNvPr id="80" name="直線コネクタ 79"/>
        <xdr:cNvCxnSpPr/>
      </xdr:nvCxnSpPr>
      <xdr:spPr>
        <a:xfrm flipV="1">
          <a:off x="2019300" y="6347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124460</xdr:rowOff>
    </xdr:from>
    <xdr:to>
      <xdr:col>6</xdr:col>
      <xdr:colOff>38100</xdr:colOff>
      <xdr:row>39</xdr:row>
      <xdr:rowOff>54610</xdr:rowOff>
    </xdr:to>
    <xdr:sp macro="" textlink="">
      <xdr:nvSpPr>
        <xdr:cNvPr id="81" name="楕円 80"/>
        <xdr:cNvSpPr/>
      </xdr:nvSpPr>
      <xdr:spPr>
        <a:xfrm>
          <a:off x="107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0</xdr:rowOff>
    </xdr:from>
    <xdr:to>
      <xdr:col>10</xdr:col>
      <xdr:colOff>114300</xdr:colOff>
      <xdr:row>39</xdr:row>
      <xdr:rowOff>3810</xdr:rowOff>
    </xdr:to>
    <xdr:cxnSp macro="">
      <xdr:nvCxnSpPr>
        <xdr:cNvPr id="82" name="直線コネクタ 81"/>
        <xdr:cNvCxnSpPr/>
      </xdr:nvCxnSpPr>
      <xdr:spPr>
        <a:xfrm flipV="1">
          <a:off x="1130300" y="6515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95267</xdr:rowOff>
    </xdr:from>
    <xdr:ext cx="405111" cy="259045"/>
    <xdr:sp macro="" textlink="">
      <xdr:nvSpPr>
        <xdr:cNvPr id="87" name="n_1main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45737</xdr:rowOff>
    </xdr:from>
    <xdr:ext cx="405111" cy="259045"/>
    <xdr:sp macro="" textlink="">
      <xdr:nvSpPr>
        <xdr:cNvPr id="88" name="n_2mainValue【図書館】&#10;有形固定資産減価償却率"/>
        <xdr:cNvSpPr txBox="1"/>
      </xdr:nvSpPr>
      <xdr:spPr>
        <a:xfrm>
          <a:off x="2705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9" name="n_3mainValue【図書館】&#10;有形固定資産減価償却率"/>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45737</xdr:rowOff>
    </xdr:from>
    <xdr:ext cx="405111" cy="259045"/>
    <xdr:sp macro="" textlink="">
      <xdr:nvSpPr>
        <xdr:cNvPr id="90" name="n_4mainValue【図書館】&#10;有形固定資産減価償却率"/>
        <xdr:cNvSpPr txBox="1"/>
      </xdr:nvSpPr>
      <xdr:spPr>
        <a:xfrm>
          <a:off x="927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9072</xdr:rowOff>
    </xdr:from>
    <xdr:to>
      <xdr:col>55</xdr:col>
      <xdr:colOff>50800</xdr:colOff>
      <xdr:row>42</xdr:row>
      <xdr:rowOff>110672</xdr:rowOff>
    </xdr:to>
    <xdr:sp macro="" textlink="">
      <xdr:nvSpPr>
        <xdr:cNvPr id="133" name="楕円 132"/>
        <xdr:cNvSpPr/>
      </xdr:nvSpPr>
      <xdr:spPr>
        <a:xfrm>
          <a:off x="10426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95449</xdr:rowOff>
    </xdr:from>
    <xdr:ext cx="469744" cy="259045"/>
    <xdr:sp macro="" textlink="">
      <xdr:nvSpPr>
        <xdr:cNvPr id="134" name="【図書館】&#10;一人当たり面積該当値テキスト"/>
        <xdr:cNvSpPr txBox="1"/>
      </xdr:nvSpPr>
      <xdr:spPr>
        <a:xfrm>
          <a:off x="10515600" y="712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9072</xdr:rowOff>
    </xdr:from>
    <xdr:to>
      <xdr:col>50</xdr:col>
      <xdr:colOff>165100</xdr:colOff>
      <xdr:row>42</xdr:row>
      <xdr:rowOff>110672</xdr:rowOff>
    </xdr:to>
    <xdr:sp macro="" textlink="">
      <xdr:nvSpPr>
        <xdr:cNvPr id="135" name="楕円 134"/>
        <xdr:cNvSpPr/>
      </xdr:nvSpPr>
      <xdr:spPr>
        <a:xfrm>
          <a:off x="9588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59872</xdr:rowOff>
    </xdr:from>
    <xdr:to>
      <xdr:col>55</xdr:col>
      <xdr:colOff>0</xdr:colOff>
      <xdr:row>42</xdr:row>
      <xdr:rowOff>59872</xdr:rowOff>
    </xdr:to>
    <xdr:cxnSp macro="">
      <xdr:nvCxnSpPr>
        <xdr:cNvPr id="136" name="直線コネクタ 135"/>
        <xdr:cNvCxnSpPr/>
      </xdr:nvCxnSpPr>
      <xdr:spPr>
        <a:xfrm>
          <a:off x="96393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25400</xdr:rowOff>
    </xdr:from>
    <xdr:to>
      <xdr:col>46</xdr:col>
      <xdr:colOff>38100</xdr:colOff>
      <xdr:row>42</xdr:row>
      <xdr:rowOff>127000</xdr:rowOff>
    </xdr:to>
    <xdr:sp macro="" textlink="">
      <xdr:nvSpPr>
        <xdr:cNvPr id="137" name="楕円 136"/>
        <xdr:cNvSpPr/>
      </xdr:nvSpPr>
      <xdr:spPr>
        <a:xfrm>
          <a:off x="8699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59872</xdr:rowOff>
    </xdr:from>
    <xdr:to>
      <xdr:col>50</xdr:col>
      <xdr:colOff>114300</xdr:colOff>
      <xdr:row>42</xdr:row>
      <xdr:rowOff>76200</xdr:rowOff>
    </xdr:to>
    <xdr:cxnSp macro="">
      <xdr:nvCxnSpPr>
        <xdr:cNvPr id="138" name="直線コネクタ 137"/>
        <xdr:cNvCxnSpPr/>
      </xdr:nvCxnSpPr>
      <xdr:spPr>
        <a:xfrm flipV="1">
          <a:off x="8750300" y="72607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66222</xdr:rowOff>
    </xdr:from>
    <xdr:to>
      <xdr:col>41</xdr:col>
      <xdr:colOff>101600</xdr:colOff>
      <xdr:row>41</xdr:row>
      <xdr:rowOff>167822</xdr:rowOff>
    </xdr:to>
    <xdr:sp macro="" textlink="">
      <xdr:nvSpPr>
        <xdr:cNvPr id="139" name="楕円 138"/>
        <xdr:cNvSpPr/>
      </xdr:nvSpPr>
      <xdr:spPr>
        <a:xfrm>
          <a:off x="781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117022</xdr:rowOff>
    </xdr:from>
    <xdr:to>
      <xdr:col>45</xdr:col>
      <xdr:colOff>177800</xdr:colOff>
      <xdr:row>42</xdr:row>
      <xdr:rowOff>76200</xdr:rowOff>
    </xdr:to>
    <xdr:cxnSp macro="">
      <xdr:nvCxnSpPr>
        <xdr:cNvPr id="140" name="直線コネクタ 139"/>
        <xdr:cNvCxnSpPr/>
      </xdr:nvCxnSpPr>
      <xdr:spPr>
        <a:xfrm>
          <a:off x="7861300" y="7146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147865</xdr:rowOff>
    </xdr:from>
    <xdr:to>
      <xdr:col>36</xdr:col>
      <xdr:colOff>165100</xdr:colOff>
      <xdr:row>42</xdr:row>
      <xdr:rowOff>78015</xdr:rowOff>
    </xdr:to>
    <xdr:sp macro="" textlink="">
      <xdr:nvSpPr>
        <xdr:cNvPr id="141" name="楕円 140"/>
        <xdr:cNvSpPr/>
      </xdr:nvSpPr>
      <xdr:spPr>
        <a:xfrm>
          <a:off x="6921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117022</xdr:rowOff>
    </xdr:from>
    <xdr:to>
      <xdr:col>41</xdr:col>
      <xdr:colOff>50800</xdr:colOff>
      <xdr:row>42</xdr:row>
      <xdr:rowOff>27215</xdr:rowOff>
    </xdr:to>
    <xdr:cxnSp macro="">
      <xdr:nvCxnSpPr>
        <xdr:cNvPr id="142" name="直線コネクタ 141"/>
        <xdr:cNvCxnSpPr/>
      </xdr:nvCxnSpPr>
      <xdr:spPr>
        <a:xfrm flipV="1">
          <a:off x="6972300" y="7146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5"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6"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101799</xdr:rowOff>
    </xdr:from>
    <xdr:ext cx="469744" cy="259045"/>
    <xdr:sp macro="" textlink="">
      <xdr:nvSpPr>
        <xdr:cNvPr id="147" name="n_1mainValue【図書館】&#10;一人当たり面積"/>
        <xdr:cNvSpPr txBox="1"/>
      </xdr:nvSpPr>
      <xdr:spPr>
        <a:xfrm>
          <a:off x="93917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118127</xdr:rowOff>
    </xdr:from>
    <xdr:ext cx="469744" cy="259045"/>
    <xdr:sp macro="" textlink="">
      <xdr:nvSpPr>
        <xdr:cNvPr id="148" name="n_2mainValue【図書館】&#10;一人当たり面積"/>
        <xdr:cNvSpPr txBox="1"/>
      </xdr:nvSpPr>
      <xdr:spPr>
        <a:xfrm>
          <a:off x="85154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158949</xdr:rowOff>
    </xdr:from>
    <xdr:ext cx="469744" cy="259045"/>
    <xdr:sp macro="" textlink="">
      <xdr:nvSpPr>
        <xdr:cNvPr id="149" name="n_3mainValue【図書館】&#10;一人当たり面積"/>
        <xdr:cNvSpPr txBox="1"/>
      </xdr:nvSpPr>
      <xdr:spPr>
        <a:xfrm>
          <a:off x="7626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69142</xdr:rowOff>
    </xdr:from>
    <xdr:ext cx="469744" cy="259045"/>
    <xdr:sp macro="" textlink="">
      <xdr:nvSpPr>
        <xdr:cNvPr id="150" name="n_4mainValue【図書館】&#10;一人当たり面積"/>
        <xdr:cNvSpPr txBox="1"/>
      </xdr:nvSpPr>
      <xdr:spPr>
        <a:xfrm>
          <a:off x="6737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3" name="直線コネクタ 172"/>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4"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5" name="直線コネクタ 1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6"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7" name="直線コネクタ 176"/>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48785</xdr:rowOff>
    </xdr:from>
    <xdr:ext cx="405111" cy="259045"/>
    <xdr:sp macro="" textlink="">
      <xdr:nvSpPr>
        <xdr:cNvPr id="178" name="【体育館・プール】&#10;有形固定資産減価償却率平均値テキスト"/>
        <xdr:cNvSpPr txBox="1"/>
      </xdr:nvSpPr>
      <xdr:spPr>
        <a:xfrm>
          <a:off x="4673600" y="1050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9" name="フローチャート: 判断 178"/>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80" name="フローチャート: 判断 179"/>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81" name="フローチャート: 判断 180"/>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2" name="フローチャート: 判断 181"/>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3" name="フローチャート: 判断 182"/>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20066</xdr:rowOff>
    </xdr:from>
    <xdr:to>
      <xdr:col>24</xdr:col>
      <xdr:colOff>114300</xdr:colOff>
      <xdr:row>60</xdr:row>
      <xdr:rowOff>121666</xdr:rowOff>
    </xdr:to>
    <xdr:sp macro="" textlink="">
      <xdr:nvSpPr>
        <xdr:cNvPr id="189" name="楕円 188"/>
        <xdr:cNvSpPr/>
      </xdr:nvSpPr>
      <xdr:spPr>
        <a:xfrm>
          <a:off x="45847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42943</xdr:rowOff>
    </xdr:from>
    <xdr:ext cx="405111" cy="259045"/>
    <xdr:sp macro="" textlink="">
      <xdr:nvSpPr>
        <xdr:cNvPr id="190" name="【体育館・プール】&#10;有形固定資産減価償却率該当値テキスト"/>
        <xdr:cNvSpPr txBox="1"/>
      </xdr:nvSpPr>
      <xdr:spPr>
        <a:xfrm>
          <a:off x="4673600" y="1015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164084</xdr:rowOff>
    </xdr:from>
    <xdr:to>
      <xdr:col>20</xdr:col>
      <xdr:colOff>38100</xdr:colOff>
      <xdr:row>61</xdr:row>
      <xdr:rowOff>94234</xdr:rowOff>
    </xdr:to>
    <xdr:sp macro="" textlink="">
      <xdr:nvSpPr>
        <xdr:cNvPr id="191" name="楕円 190"/>
        <xdr:cNvSpPr/>
      </xdr:nvSpPr>
      <xdr:spPr>
        <a:xfrm>
          <a:off x="3746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61</xdr:row>
      <xdr:rowOff>43434</xdr:rowOff>
    </xdr:to>
    <xdr:cxnSp macro="">
      <xdr:nvCxnSpPr>
        <xdr:cNvPr id="192" name="直線コネクタ 191"/>
        <xdr:cNvCxnSpPr/>
      </xdr:nvCxnSpPr>
      <xdr:spPr>
        <a:xfrm flipV="1">
          <a:off x="3797300" y="1035786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122936</xdr:rowOff>
    </xdr:from>
    <xdr:to>
      <xdr:col>15</xdr:col>
      <xdr:colOff>101600</xdr:colOff>
      <xdr:row>61</xdr:row>
      <xdr:rowOff>53086</xdr:rowOff>
    </xdr:to>
    <xdr:sp macro="" textlink="">
      <xdr:nvSpPr>
        <xdr:cNvPr id="193" name="楕円 192"/>
        <xdr:cNvSpPr/>
      </xdr:nvSpPr>
      <xdr:spPr>
        <a:xfrm>
          <a:off x="2857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xdr:rowOff>
    </xdr:from>
    <xdr:to>
      <xdr:col>19</xdr:col>
      <xdr:colOff>177800</xdr:colOff>
      <xdr:row>61</xdr:row>
      <xdr:rowOff>43434</xdr:rowOff>
    </xdr:to>
    <xdr:cxnSp macro="">
      <xdr:nvCxnSpPr>
        <xdr:cNvPr id="194" name="直線コネクタ 193"/>
        <xdr:cNvCxnSpPr/>
      </xdr:nvCxnSpPr>
      <xdr:spPr>
        <a:xfrm>
          <a:off x="2908300" y="10460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100076</xdr:rowOff>
    </xdr:from>
    <xdr:to>
      <xdr:col>10</xdr:col>
      <xdr:colOff>165100</xdr:colOff>
      <xdr:row>61</xdr:row>
      <xdr:rowOff>30226</xdr:rowOff>
    </xdr:to>
    <xdr:sp macro="" textlink="">
      <xdr:nvSpPr>
        <xdr:cNvPr id="195" name="楕円 194"/>
        <xdr:cNvSpPr/>
      </xdr:nvSpPr>
      <xdr:spPr>
        <a:xfrm>
          <a:off x="1968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150876</xdr:rowOff>
    </xdr:from>
    <xdr:to>
      <xdr:col>15</xdr:col>
      <xdr:colOff>50800</xdr:colOff>
      <xdr:row>61</xdr:row>
      <xdr:rowOff>2286</xdr:rowOff>
    </xdr:to>
    <xdr:cxnSp macro="">
      <xdr:nvCxnSpPr>
        <xdr:cNvPr id="196" name="直線コネクタ 195"/>
        <xdr:cNvCxnSpPr/>
      </xdr:nvCxnSpPr>
      <xdr:spPr>
        <a:xfrm>
          <a:off x="2019300" y="10437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7" name="楕円 196"/>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150876</xdr:rowOff>
    </xdr:to>
    <xdr:cxnSp macro="">
      <xdr:nvCxnSpPr>
        <xdr:cNvPr id="198" name="直線コネクタ 197"/>
        <xdr:cNvCxnSpPr/>
      </xdr:nvCxnSpPr>
      <xdr:spPr>
        <a:xfrm>
          <a:off x="1130300" y="103898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128795</xdr:rowOff>
    </xdr:from>
    <xdr:ext cx="405111" cy="259045"/>
    <xdr:sp macro="" textlink="">
      <xdr:nvSpPr>
        <xdr:cNvPr id="199" name="n_1aveValue【体育館・プール】&#10;有形固定資産減価償却率"/>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94505</xdr:rowOff>
    </xdr:from>
    <xdr:ext cx="405111" cy="259045"/>
    <xdr:sp macro="" textlink="">
      <xdr:nvSpPr>
        <xdr:cNvPr id="200" name="n_2aveValue【体育館・プール】&#10;有形固定資産減価償却率"/>
        <xdr:cNvSpPr txBox="1"/>
      </xdr:nvSpPr>
      <xdr:spPr>
        <a:xfrm>
          <a:off x="2705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103649</xdr:rowOff>
    </xdr:from>
    <xdr:ext cx="405111" cy="259045"/>
    <xdr:sp macro="" textlink="">
      <xdr:nvSpPr>
        <xdr:cNvPr id="201" name="n_3aveValue【体育館・プール】&#10;有形固定資産減価償却率"/>
        <xdr:cNvSpPr txBox="1"/>
      </xdr:nvSpPr>
      <xdr:spPr>
        <a:xfrm>
          <a:off x="1816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69359</xdr:rowOff>
    </xdr:from>
    <xdr:ext cx="405111" cy="259045"/>
    <xdr:sp macro="" textlink="">
      <xdr:nvSpPr>
        <xdr:cNvPr id="202" name="n_4aveValue【体育館・プール】&#10;有形固定資産減価償却率"/>
        <xdr:cNvSpPr txBox="1"/>
      </xdr:nvSpPr>
      <xdr:spPr>
        <a:xfrm>
          <a:off x="927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110761</xdr:rowOff>
    </xdr:from>
    <xdr:ext cx="405111" cy="259045"/>
    <xdr:sp macro="" textlink="">
      <xdr:nvSpPr>
        <xdr:cNvPr id="203" name="n_1mainValue【体育館・プール】&#10;有形固定資産減価償却率"/>
        <xdr:cNvSpPr txBox="1"/>
      </xdr:nvSpPr>
      <xdr:spPr>
        <a:xfrm>
          <a:off x="35820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69613</xdr:rowOff>
    </xdr:from>
    <xdr:ext cx="405111" cy="259045"/>
    <xdr:sp macro="" textlink="">
      <xdr:nvSpPr>
        <xdr:cNvPr id="204" name="n_2mainValue【体育館・プール】&#10;有形固定資産減価償却率"/>
        <xdr:cNvSpPr txBox="1"/>
      </xdr:nvSpPr>
      <xdr:spPr>
        <a:xfrm>
          <a:off x="2705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46753</xdr:rowOff>
    </xdr:from>
    <xdr:ext cx="405111" cy="259045"/>
    <xdr:sp macro="" textlink="">
      <xdr:nvSpPr>
        <xdr:cNvPr id="205" name="n_3mainValue【体育館・プール】&#10;有形固定資産減価償却率"/>
        <xdr:cNvSpPr txBox="1"/>
      </xdr:nvSpPr>
      <xdr:spPr>
        <a:xfrm>
          <a:off x="18167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6" name="n_4mainValue【体育館・プール】&#10;有形固定資産減価償却率"/>
        <xdr:cNvSpPr txBox="1"/>
      </xdr:nvSpPr>
      <xdr:spPr>
        <a:xfrm>
          <a:off x="927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4" name="直線コネクタ 233"/>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5"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6" name="直線コネクタ 235"/>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7"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8" name="直線コネクタ 237"/>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39"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0" name="フローチャート: 判断 239"/>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41" name="フローチャート: 判断 240"/>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42" name="フローチャート: 判断 241"/>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3" name="フローチャート: 判断 242"/>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4" name="フローチャート: 判断 243"/>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66357</xdr:rowOff>
    </xdr:from>
    <xdr:to>
      <xdr:col>55</xdr:col>
      <xdr:colOff>50800</xdr:colOff>
      <xdr:row>59</xdr:row>
      <xdr:rowOff>167957</xdr:rowOff>
    </xdr:to>
    <xdr:sp macro="" textlink="">
      <xdr:nvSpPr>
        <xdr:cNvPr id="250" name="楕円 249"/>
        <xdr:cNvSpPr/>
      </xdr:nvSpPr>
      <xdr:spPr>
        <a:xfrm>
          <a:off x="104267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89234</xdr:rowOff>
    </xdr:from>
    <xdr:ext cx="469744" cy="259045"/>
    <xdr:sp macro="" textlink="">
      <xdr:nvSpPr>
        <xdr:cNvPr id="251" name="【体育館・プール】&#10;一人当たり面積該当値テキスト"/>
        <xdr:cNvSpPr txBox="1"/>
      </xdr:nvSpPr>
      <xdr:spPr>
        <a:xfrm>
          <a:off x="10515600" y="100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80645</xdr:rowOff>
    </xdr:from>
    <xdr:to>
      <xdr:col>50</xdr:col>
      <xdr:colOff>165100</xdr:colOff>
      <xdr:row>60</xdr:row>
      <xdr:rowOff>10795</xdr:rowOff>
    </xdr:to>
    <xdr:sp macro="" textlink="">
      <xdr:nvSpPr>
        <xdr:cNvPr id="252" name="楕円 251"/>
        <xdr:cNvSpPr/>
      </xdr:nvSpPr>
      <xdr:spPr>
        <a:xfrm>
          <a:off x="9588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117157</xdr:rowOff>
    </xdr:from>
    <xdr:to>
      <xdr:col>55</xdr:col>
      <xdr:colOff>0</xdr:colOff>
      <xdr:row>59</xdr:row>
      <xdr:rowOff>131445</xdr:rowOff>
    </xdr:to>
    <xdr:cxnSp macro="">
      <xdr:nvCxnSpPr>
        <xdr:cNvPr id="253" name="直線コネクタ 252"/>
        <xdr:cNvCxnSpPr/>
      </xdr:nvCxnSpPr>
      <xdr:spPr>
        <a:xfrm flipV="1">
          <a:off x="9639300" y="10232707"/>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92075</xdr:rowOff>
    </xdr:from>
    <xdr:to>
      <xdr:col>46</xdr:col>
      <xdr:colOff>38100</xdr:colOff>
      <xdr:row>60</xdr:row>
      <xdr:rowOff>22225</xdr:rowOff>
    </xdr:to>
    <xdr:sp macro="" textlink="">
      <xdr:nvSpPr>
        <xdr:cNvPr id="254" name="楕円 253"/>
        <xdr:cNvSpPr/>
      </xdr:nvSpPr>
      <xdr:spPr>
        <a:xfrm>
          <a:off x="869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131445</xdr:rowOff>
    </xdr:from>
    <xdr:to>
      <xdr:col>50</xdr:col>
      <xdr:colOff>114300</xdr:colOff>
      <xdr:row>59</xdr:row>
      <xdr:rowOff>142875</xdr:rowOff>
    </xdr:to>
    <xdr:cxnSp macro="">
      <xdr:nvCxnSpPr>
        <xdr:cNvPr id="255" name="直線コネクタ 254"/>
        <xdr:cNvCxnSpPr/>
      </xdr:nvCxnSpPr>
      <xdr:spPr>
        <a:xfrm flipV="1">
          <a:off x="8750300" y="10246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9207</xdr:rowOff>
    </xdr:from>
    <xdr:to>
      <xdr:col>41</xdr:col>
      <xdr:colOff>101600</xdr:colOff>
      <xdr:row>60</xdr:row>
      <xdr:rowOff>110807</xdr:rowOff>
    </xdr:to>
    <xdr:sp macro="" textlink="">
      <xdr:nvSpPr>
        <xdr:cNvPr id="256" name="楕円 255"/>
        <xdr:cNvSpPr/>
      </xdr:nvSpPr>
      <xdr:spPr>
        <a:xfrm>
          <a:off x="7810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142875</xdr:rowOff>
    </xdr:from>
    <xdr:to>
      <xdr:col>45</xdr:col>
      <xdr:colOff>177800</xdr:colOff>
      <xdr:row>60</xdr:row>
      <xdr:rowOff>60007</xdr:rowOff>
    </xdr:to>
    <xdr:cxnSp macro="">
      <xdr:nvCxnSpPr>
        <xdr:cNvPr id="257" name="直線コネクタ 256"/>
        <xdr:cNvCxnSpPr/>
      </xdr:nvCxnSpPr>
      <xdr:spPr>
        <a:xfrm flipV="1">
          <a:off x="7861300" y="10258425"/>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20638</xdr:rowOff>
    </xdr:from>
    <xdr:to>
      <xdr:col>36</xdr:col>
      <xdr:colOff>165100</xdr:colOff>
      <xdr:row>60</xdr:row>
      <xdr:rowOff>122238</xdr:rowOff>
    </xdr:to>
    <xdr:sp macro="" textlink="">
      <xdr:nvSpPr>
        <xdr:cNvPr id="258" name="楕円 257"/>
        <xdr:cNvSpPr/>
      </xdr:nvSpPr>
      <xdr:spPr>
        <a:xfrm>
          <a:off x="6921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60007</xdr:rowOff>
    </xdr:from>
    <xdr:to>
      <xdr:col>41</xdr:col>
      <xdr:colOff>50800</xdr:colOff>
      <xdr:row>60</xdr:row>
      <xdr:rowOff>71438</xdr:rowOff>
    </xdr:to>
    <xdr:cxnSp macro="">
      <xdr:nvCxnSpPr>
        <xdr:cNvPr id="259" name="直線コネクタ 258"/>
        <xdr:cNvCxnSpPr/>
      </xdr:nvCxnSpPr>
      <xdr:spPr>
        <a:xfrm flipV="1">
          <a:off x="6972300" y="1034700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153370</xdr:rowOff>
    </xdr:from>
    <xdr:ext cx="469744" cy="259045"/>
    <xdr:sp macro="" textlink="">
      <xdr:nvSpPr>
        <xdr:cNvPr id="260" name="n_1aveValue【体育館・プール】&#10;一人当たり面積"/>
        <xdr:cNvSpPr txBox="1"/>
      </xdr:nvSpPr>
      <xdr:spPr>
        <a:xfrm>
          <a:off x="9391727"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164799</xdr:rowOff>
    </xdr:from>
    <xdr:ext cx="469744" cy="259045"/>
    <xdr:sp macro="" textlink="">
      <xdr:nvSpPr>
        <xdr:cNvPr id="261" name="n_2aveValue【体育館・プール】&#10;一人当たり面積"/>
        <xdr:cNvSpPr txBox="1"/>
      </xdr:nvSpPr>
      <xdr:spPr>
        <a:xfrm>
          <a:off x="85154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30497</xdr:rowOff>
    </xdr:from>
    <xdr:ext cx="469744" cy="259045"/>
    <xdr:sp macro="" textlink="">
      <xdr:nvSpPr>
        <xdr:cNvPr id="262" name="n_3aveValue【体育館・プール】&#10;一人当たり面積"/>
        <xdr:cNvSpPr txBox="1"/>
      </xdr:nvSpPr>
      <xdr:spPr>
        <a:xfrm>
          <a:off x="7626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3" name="n_4ave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27322</xdr:rowOff>
    </xdr:from>
    <xdr:ext cx="469744" cy="259045"/>
    <xdr:sp macro="" textlink="">
      <xdr:nvSpPr>
        <xdr:cNvPr id="264" name="n_1mainValue【体育館・プール】&#10;一人当たり面積"/>
        <xdr:cNvSpPr txBox="1"/>
      </xdr:nvSpPr>
      <xdr:spPr>
        <a:xfrm>
          <a:off x="9391727" y="99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38752</xdr:rowOff>
    </xdr:from>
    <xdr:ext cx="469744" cy="259045"/>
    <xdr:sp macro="" textlink="">
      <xdr:nvSpPr>
        <xdr:cNvPr id="265" name="n_2mainValue【体育館・プール】&#10;一人当たり面積"/>
        <xdr:cNvSpPr txBox="1"/>
      </xdr:nvSpPr>
      <xdr:spPr>
        <a:xfrm>
          <a:off x="8515427" y="99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127334</xdr:rowOff>
    </xdr:from>
    <xdr:ext cx="469744" cy="259045"/>
    <xdr:sp macro="" textlink="">
      <xdr:nvSpPr>
        <xdr:cNvPr id="266" name="n_3mainValue【体育館・プール】&#10;一人当たり面積"/>
        <xdr:cNvSpPr txBox="1"/>
      </xdr:nvSpPr>
      <xdr:spPr>
        <a:xfrm>
          <a:off x="76264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138765</xdr:rowOff>
    </xdr:from>
    <xdr:ext cx="469744" cy="259045"/>
    <xdr:sp macro="" textlink="">
      <xdr:nvSpPr>
        <xdr:cNvPr id="267" name="n_4mainValue【体育館・プール】&#10;一人当たり面積"/>
        <xdr:cNvSpPr txBox="1"/>
      </xdr:nvSpPr>
      <xdr:spPr>
        <a:xfrm>
          <a:off x="6737427" y="100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92" name="直線コネクタ 291"/>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95"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6" name="直線コネクタ 295"/>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97" name="【福祉施設】&#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8" name="フローチャート: 判断 297"/>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9" name="フローチャート: 判断 298"/>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300" name="フローチャート: 判断 299"/>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01" name="フローチャート: 判断 300"/>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302" name="フローチャート: 判断 301"/>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61595</xdr:rowOff>
    </xdr:from>
    <xdr:to>
      <xdr:col>24</xdr:col>
      <xdr:colOff>114300</xdr:colOff>
      <xdr:row>86</xdr:row>
      <xdr:rowOff>163195</xdr:rowOff>
    </xdr:to>
    <xdr:sp macro="" textlink="">
      <xdr:nvSpPr>
        <xdr:cNvPr id="308" name="楕円 307"/>
        <xdr:cNvSpPr/>
      </xdr:nvSpPr>
      <xdr:spPr>
        <a:xfrm>
          <a:off x="45847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147972</xdr:rowOff>
    </xdr:from>
    <xdr:ext cx="405111" cy="259045"/>
    <xdr:sp macro="" textlink="">
      <xdr:nvSpPr>
        <xdr:cNvPr id="309" name="【福祉施設】&#10;有形固定資産減価償却率該当値テキスト"/>
        <xdr:cNvSpPr txBox="1"/>
      </xdr:nvSpPr>
      <xdr:spPr>
        <a:xfrm>
          <a:off x="4673600" y="1472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10161</xdr:rowOff>
    </xdr:from>
    <xdr:to>
      <xdr:col>20</xdr:col>
      <xdr:colOff>38100</xdr:colOff>
      <xdr:row>86</xdr:row>
      <xdr:rowOff>111761</xdr:rowOff>
    </xdr:to>
    <xdr:sp macro="" textlink="">
      <xdr:nvSpPr>
        <xdr:cNvPr id="310" name="楕円 309"/>
        <xdr:cNvSpPr/>
      </xdr:nvSpPr>
      <xdr:spPr>
        <a:xfrm>
          <a:off x="3746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60961</xdr:rowOff>
    </xdr:from>
    <xdr:to>
      <xdr:col>24</xdr:col>
      <xdr:colOff>63500</xdr:colOff>
      <xdr:row>86</xdr:row>
      <xdr:rowOff>112395</xdr:rowOff>
    </xdr:to>
    <xdr:cxnSp macro="">
      <xdr:nvCxnSpPr>
        <xdr:cNvPr id="311" name="直線コネクタ 310"/>
        <xdr:cNvCxnSpPr/>
      </xdr:nvCxnSpPr>
      <xdr:spPr>
        <a:xfrm>
          <a:off x="3797300" y="148056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130175</xdr:rowOff>
    </xdr:from>
    <xdr:to>
      <xdr:col>15</xdr:col>
      <xdr:colOff>101600</xdr:colOff>
      <xdr:row>86</xdr:row>
      <xdr:rowOff>60325</xdr:rowOff>
    </xdr:to>
    <xdr:sp macro="" textlink="">
      <xdr:nvSpPr>
        <xdr:cNvPr id="312" name="楕円 311"/>
        <xdr:cNvSpPr/>
      </xdr:nvSpPr>
      <xdr:spPr>
        <a:xfrm>
          <a:off x="2857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9525</xdr:rowOff>
    </xdr:from>
    <xdr:to>
      <xdr:col>19</xdr:col>
      <xdr:colOff>177800</xdr:colOff>
      <xdr:row>86</xdr:row>
      <xdr:rowOff>60961</xdr:rowOff>
    </xdr:to>
    <xdr:cxnSp macro="">
      <xdr:nvCxnSpPr>
        <xdr:cNvPr id="313" name="直線コネクタ 312"/>
        <xdr:cNvCxnSpPr/>
      </xdr:nvCxnSpPr>
      <xdr:spPr>
        <a:xfrm>
          <a:off x="2908300" y="14754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314" name="楕円 313"/>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129539</xdr:rowOff>
    </xdr:from>
    <xdr:to>
      <xdr:col>15</xdr:col>
      <xdr:colOff>50800</xdr:colOff>
      <xdr:row>86</xdr:row>
      <xdr:rowOff>9525</xdr:rowOff>
    </xdr:to>
    <xdr:cxnSp macro="">
      <xdr:nvCxnSpPr>
        <xdr:cNvPr id="315" name="直線コネクタ 314"/>
        <xdr:cNvCxnSpPr/>
      </xdr:nvCxnSpPr>
      <xdr:spPr>
        <a:xfrm>
          <a:off x="2019300" y="147027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27305</xdr:rowOff>
    </xdr:from>
    <xdr:to>
      <xdr:col>6</xdr:col>
      <xdr:colOff>38100</xdr:colOff>
      <xdr:row>85</xdr:row>
      <xdr:rowOff>128905</xdr:rowOff>
    </xdr:to>
    <xdr:sp macro="" textlink="">
      <xdr:nvSpPr>
        <xdr:cNvPr id="316" name="楕円 315"/>
        <xdr:cNvSpPr/>
      </xdr:nvSpPr>
      <xdr:spPr>
        <a:xfrm>
          <a:off x="1079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78105</xdr:rowOff>
    </xdr:from>
    <xdr:to>
      <xdr:col>10</xdr:col>
      <xdr:colOff>114300</xdr:colOff>
      <xdr:row>85</xdr:row>
      <xdr:rowOff>129539</xdr:rowOff>
    </xdr:to>
    <xdr:cxnSp macro="">
      <xdr:nvCxnSpPr>
        <xdr:cNvPr id="317" name="直線コネクタ 316"/>
        <xdr:cNvCxnSpPr/>
      </xdr:nvCxnSpPr>
      <xdr:spPr>
        <a:xfrm>
          <a:off x="1130300" y="146513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318" name="n_1ave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19" name="n_2aveValue【福祉施設】&#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20" name="n_3aveValue【福祉施設】&#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1"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102888</xdr:rowOff>
    </xdr:from>
    <xdr:ext cx="405111" cy="259045"/>
    <xdr:sp macro="" textlink="">
      <xdr:nvSpPr>
        <xdr:cNvPr id="322" name="n_1mainValue【福祉施設】&#10;有形固定資産減価償却率"/>
        <xdr:cNvSpPr txBox="1"/>
      </xdr:nvSpPr>
      <xdr:spPr>
        <a:xfrm>
          <a:off x="35820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51452</xdr:rowOff>
    </xdr:from>
    <xdr:ext cx="405111" cy="259045"/>
    <xdr:sp macro="" textlink="">
      <xdr:nvSpPr>
        <xdr:cNvPr id="323" name="n_2mainValue【福祉施設】&#10;有形固定資産減価償却率"/>
        <xdr:cNvSpPr txBox="1"/>
      </xdr:nvSpPr>
      <xdr:spPr>
        <a:xfrm>
          <a:off x="2705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324" name="n_3mainValue【福祉施設】&#10;有形固定資産減価償却率"/>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120032</xdr:rowOff>
    </xdr:from>
    <xdr:ext cx="405111" cy="259045"/>
    <xdr:sp macro="" textlink="">
      <xdr:nvSpPr>
        <xdr:cNvPr id="325" name="n_4mainValue【福祉施設】&#10;有形固定資産減価償却率"/>
        <xdr:cNvSpPr txBox="1"/>
      </xdr:nvSpPr>
      <xdr:spPr>
        <a:xfrm>
          <a:off x="927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7" name="直線コネクタ 346"/>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9" name="直線コネクタ 34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50"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51" name="直線コネクタ 350"/>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フローチャート: 判断 35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54" name="フローチャート: 判断 353"/>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5" name="フローチャート: 判断 354"/>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6" name="フローチャート: 判断 355"/>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7" name="フローチャート: 判断 356"/>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63" name="楕円 362"/>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364" name="【福祉施設】&#10;一人当たり面積該当値テキスト"/>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365" name="楕円 364"/>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19813</xdr:rowOff>
    </xdr:to>
    <xdr:cxnSp macro="">
      <xdr:nvCxnSpPr>
        <xdr:cNvPr id="366" name="直線コネクタ 365"/>
        <xdr:cNvCxnSpPr/>
      </xdr:nvCxnSpPr>
      <xdr:spPr>
        <a:xfrm>
          <a:off x="9639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140463</xdr:rowOff>
    </xdr:from>
    <xdr:to>
      <xdr:col>46</xdr:col>
      <xdr:colOff>38100</xdr:colOff>
      <xdr:row>86</xdr:row>
      <xdr:rowOff>70613</xdr:rowOff>
    </xdr:to>
    <xdr:sp macro="" textlink="">
      <xdr:nvSpPr>
        <xdr:cNvPr id="367" name="楕円 366"/>
        <xdr:cNvSpPr/>
      </xdr:nvSpPr>
      <xdr:spPr>
        <a:xfrm>
          <a:off x="8699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19813</xdr:rowOff>
    </xdr:to>
    <xdr:cxnSp macro="">
      <xdr:nvCxnSpPr>
        <xdr:cNvPr id="368" name="直線コネクタ 367"/>
        <xdr:cNvCxnSpPr/>
      </xdr:nvCxnSpPr>
      <xdr:spPr>
        <a:xfrm>
          <a:off x="8750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140463</xdr:rowOff>
    </xdr:from>
    <xdr:to>
      <xdr:col>41</xdr:col>
      <xdr:colOff>101600</xdr:colOff>
      <xdr:row>86</xdr:row>
      <xdr:rowOff>70613</xdr:rowOff>
    </xdr:to>
    <xdr:sp macro="" textlink="">
      <xdr:nvSpPr>
        <xdr:cNvPr id="369" name="楕円 368"/>
        <xdr:cNvSpPr/>
      </xdr:nvSpPr>
      <xdr:spPr>
        <a:xfrm>
          <a:off x="7810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19813</xdr:rowOff>
    </xdr:from>
    <xdr:to>
      <xdr:col>45</xdr:col>
      <xdr:colOff>177800</xdr:colOff>
      <xdr:row>86</xdr:row>
      <xdr:rowOff>19813</xdr:rowOff>
    </xdr:to>
    <xdr:cxnSp macro="">
      <xdr:nvCxnSpPr>
        <xdr:cNvPr id="370" name="直線コネクタ 369"/>
        <xdr:cNvCxnSpPr/>
      </xdr:nvCxnSpPr>
      <xdr:spPr>
        <a:xfrm>
          <a:off x="7861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140463</xdr:rowOff>
    </xdr:from>
    <xdr:to>
      <xdr:col>36</xdr:col>
      <xdr:colOff>165100</xdr:colOff>
      <xdr:row>86</xdr:row>
      <xdr:rowOff>70613</xdr:rowOff>
    </xdr:to>
    <xdr:sp macro="" textlink="">
      <xdr:nvSpPr>
        <xdr:cNvPr id="371" name="楕円 370"/>
        <xdr:cNvSpPr/>
      </xdr:nvSpPr>
      <xdr:spPr>
        <a:xfrm>
          <a:off x="6921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19813</xdr:rowOff>
    </xdr:from>
    <xdr:to>
      <xdr:col>41</xdr:col>
      <xdr:colOff>50800</xdr:colOff>
      <xdr:row>86</xdr:row>
      <xdr:rowOff>19813</xdr:rowOff>
    </xdr:to>
    <xdr:cxnSp macro="">
      <xdr:nvCxnSpPr>
        <xdr:cNvPr id="372" name="直線コネクタ 371"/>
        <xdr:cNvCxnSpPr/>
      </xdr:nvCxnSpPr>
      <xdr:spPr>
        <a:xfrm>
          <a:off x="6972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73" name="n_1aveValue【福祉施設】&#10;一人当たり面積"/>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74"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5" name="n_3ave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76"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377" name="n_1mainValue【福祉施設】&#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61740</xdr:rowOff>
    </xdr:from>
    <xdr:ext cx="469744" cy="259045"/>
    <xdr:sp macro="" textlink="">
      <xdr:nvSpPr>
        <xdr:cNvPr id="378" name="n_2mainValue【福祉施設】&#10;一人当たり面積"/>
        <xdr:cNvSpPr txBox="1"/>
      </xdr:nvSpPr>
      <xdr:spPr>
        <a:xfrm>
          <a:off x="8515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61740</xdr:rowOff>
    </xdr:from>
    <xdr:ext cx="469744" cy="259045"/>
    <xdr:sp macro="" textlink="">
      <xdr:nvSpPr>
        <xdr:cNvPr id="379" name="n_3mainValue【福祉施設】&#10;一人当たり面積"/>
        <xdr:cNvSpPr txBox="1"/>
      </xdr:nvSpPr>
      <xdr:spPr>
        <a:xfrm>
          <a:off x="7626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61740</xdr:rowOff>
    </xdr:from>
    <xdr:ext cx="469744" cy="259045"/>
    <xdr:sp macro="" textlink="">
      <xdr:nvSpPr>
        <xdr:cNvPr id="380" name="n_4mainValue【福祉施設】&#10;一人当たり面積"/>
        <xdr:cNvSpPr txBox="1"/>
      </xdr:nvSpPr>
      <xdr:spPr>
        <a:xfrm>
          <a:off x="6737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2" name="直線コネクタ 39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3" name="テキスト ボックス 39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4" name="直線コネクタ 39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5" name="テキスト ボックス 39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6" name="直線コネクタ 39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7" name="テキスト ボックス 39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8" name="直線コネクタ 39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9" name="テキスト ボックス 39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85344</xdr:rowOff>
    </xdr:from>
    <xdr:to>
      <xdr:col>24</xdr:col>
      <xdr:colOff>62865</xdr:colOff>
      <xdr:row>107</xdr:row>
      <xdr:rowOff>156211</xdr:rowOff>
    </xdr:to>
    <xdr:cxnSp macro="">
      <xdr:nvCxnSpPr>
        <xdr:cNvPr id="403" name="直線コネクタ 402"/>
        <xdr:cNvCxnSpPr/>
      </xdr:nvCxnSpPr>
      <xdr:spPr>
        <a:xfrm flipV="1">
          <a:off x="4634865" y="17401794"/>
          <a:ext cx="0" cy="109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160038</xdr:rowOff>
    </xdr:from>
    <xdr:ext cx="405111" cy="259045"/>
    <xdr:sp macro="" textlink="">
      <xdr:nvSpPr>
        <xdr:cNvPr id="404" name="【市民会館】&#10;有形固定資産減価償却率最小値テキスト"/>
        <xdr:cNvSpPr txBox="1"/>
      </xdr:nvSpPr>
      <xdr:spPr>
        <a:xfrm>
          <a:off x="4673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156211</xdr:rowOff>
    </xdr:from>
    <xdr:to>
      <xdr:col>24</xdr:col>
      <xdr:colOff>152400</xdr:colOff>
      <xdr:row>107</xdr:row>
      <xdr:rowOff>156211</xdr:rowOff>
    </xdr:to>
    <xdr:cxnSp macro="">
      <xdr:nvCxnSpPr>
        <xdr:cNvPr id="405" name="直線コネクタ 404"/>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32021</xdr:rowOff>
    </xdr:from>
    <xdr:ext cx="405111" cy="259045"/>
    <xdr:sp macro="" textlink="">
      <xdr:nvSpPr>
        <xdr:cNvPr id="406" name="【市民会館】&#10;有形固定資産減価償却率最大値テキスト"/>
        <xdr:cNvSpPr txBox="1"/>
      </xdr:nvSpPr>
      <xdr:spPr>
        <a:xfrm>
          <a:off x="4673600" y="1717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85344</xdr:rowOff>
    </xdr:from>
    <xdr:to>
      <xdr:col>24</xdr:col>
      <xdr:colOff>152400</xdr:colOff>
      <xdr:row>101</xdr:row>
      <xdr:rowOff>85344</xdr:rowOff>
    </xdr:to>
    <xdr:cxnSp macro="">
      <xdr:nvCxnSpPr>
        <xdr:cNvPr id="407" name="直線コネクタ 406"/>
        <xdr:cNvCxnSpPr/>
      </xdr:nvCxnSpPr>
      <xdr:spPr>
        <a:xfrm>
          <a:off x="4546600" y="1740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408"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9" name="フローチャート: 判断 408"/>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112268</xdr:rowOff>
    </xdr:from>
    <xdr:to>
      <xdr:col>20</xdr:col>
      <xdr:colOff>38100</xdr:colOff>
      <xdr:row>105</xdr:row>
      <xdr:rowOff>42418</xdr:rowOff>
    </xdr:to>
    <xdr:sp macro="" textlink="">
      <xdr:nvSpPr>
        <xdr:cNvPr id="410" name="フローチャート: 判断 409"/>
        <xdr:cNvSpPr/>
      </xdr:nvSpPr>
      <xdr:spPr>
        <a:xfrm>
          <a:off x="3746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146558</xdr:rowOff>
    </xdr:from>
    <xdr:to>
      <xdr:col>15</xdr:col>
      <xdr:colOff>101600</xdr:colOff>
      <xdr:row>104</xdr:row>
      <xdr:rowOff>76708</xdr:rowOff>
    </xdr:to>
    <xdr:sp macro="" textlink="">
      <xdr:nvSpPr>
        <xdr:cNvPr id="411" name="フローチャート: 判断 410"/>
        <xdr:cNvSpPr/>
      </xdr:nvSpPr>
      <xdr:spPr>
        <a:xfrm>
          <a:off x="2857500" y="1780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2" name="フローチャート: 判断 411"/>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100837</xdr:rowOff>
    </xdr:from>
    <xdr:to>
      <xdr:col>6</xdr:col>
      <xdr:colOff>38100</xdr:colOff>
      <xdr:row>105</xdr:row>
      <xdr:rowOff>30987</xdr:rowOff>
    </xdr:to>
    <xdr:sp macro="" textlink="">
      <xdr:nvSpPr>
        <xdr:cNvPr id="413" name="フローチャート: 判断 412"/>
        <xdr:cNvSpPr/>
      </xdr:nvSpPr>
      <xdr:spPr>
        <a:xfrm>
          <a:off x="1079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114554</xdr:rowOff>
    </xdr:from>
    <xdr:to>
      <xdr:col>24</xdr:col>
      <xdr:colOff>114300</xdr:colOff>
      <xdr:row>102</xdr:row>
      <xdr:rowOff>44704</xdr:rowOff>
    </xdr:to>
    <xdr:sp macro="" textlink="">
      <xdr:nvSpPr>
        <xdr:cNvPr id="419" name="楕円 418"/>
        <xdr:cNvSpPr/>
      </xdr:nvSpPr>
      <xdr:spPr>
        <a:xfrm>
          <a:off x="4584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29481</xdr:rowOff>
    </xdr:from>
    <xdr:ext cx="405111" cy="259045"/>
    <xdr:sp macro="" textlink="">
      <xdr:nvSpPr>
        <xdr:cNvPr id="420" name="【市民会館】&#10;有形固定資産減価償却率該当値テキスト"/>
        <xdr:cNvSpPr txBox="1"/>
      </xdr:nvSpPr>
      <xdr:spPr>
        <a:xfrm>
          <a:off x="4673600" y="17345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75692</xdr:rowOff>
    </xdr:from>
    <xdr:to>
      <xdr:col>20</xdr:col>
      <xdr:colOff>38100</xdr:colOff>
      <xdr:row>102</xdr:row>
      <xdr:rowOff>5842</xdr:rowOff>
    </xdr:to>
    <xdr:sp macro="" textlink="">
      <xdr:nvSpPr>
        <xdr:cNvPr id="421" name="楕円 420"/>
        <xdr:cNvSpPr/>
      </xdr:nvSpPr>
      <xdr:spPr>
        <a:xfrm>
          <a:off x="37465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126492</xdr:rowOff>
    </xdr:from>
    <xdr:to>
      <xdr:col>24</xdr:col>
      <xdr:colOff>63500</xdr:colOff>
      <xdr:row>101</xdr:row>
      <xdr:rowOff>165354</xdr:rowOff>
    </xdr:to>
    <xdr:cxnSp macro="">
      <xdr:nvCxnSpPr>
        <xdr:cNvPr id="422" name="直線コネクタ 421"/>
        <xdr:cNvCxnSpPr/>
      </xdr:nvCxnSpPr>
      <xdr:spPr>
        <a:xfrm>
          <a:off x="3797300" y="174429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36830</xdr:rowOff>
    </xdr:from>
    <xdr:to>
      <xdr:col>15</xdr:col>
      <xdr:colOff>101600</xdr:colOff>
      <xdr:row>101</xdr:row>
      <xdr:rowOff>138430</xdr:rowOff>
    </xdr:to>
    <xdr:sp macro="" textlink="">
      <xdr:nvSpPr>
        <xdr:cNvPr id="423" name="楕円 422"/>
        <xdr:cNvSpPr/>
      </xdr:nvSpPr>
      <xdr:spPr>
        <a:xfrm>
          <a:off x="2857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87630</xdr:rowOff>
    </xdr:from>
    <xdr:to>
      <xdr:col>19</xdr:col>
      <xdr:colOff>177800</xdr:colOff>
      <xdr:row>101</xdr:row>
      <xdr:rowOff>126492</xdr:rowOff>
    </xdr:to>
    <xdr:cxnSp macro="">
      <xdr:nvCxnSpPr>
        <xdr:cNvPr id="424" name="直線コネクタ 423"/>
        <xdr:cNvCxnSpPr/>
      </xdr:nvCxnSpPr>
      <xdr:spPr>
        <a:xfrm>
          <a:off x="2908300" y="174040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169418</xdr:rowOff>
    </xdr:from>
    <xdr:to>
      <xdr:col>10</xdr:col>
      <xdr:colOff>165100</xdr:colOff>
      <xdr:row>101</xdr:row>
      <xdr:rowOff>99568</xdr:rowOff>
    </xdr:to>
    <xdr:sp macro="" textlink="">
      <xdr:nvSpPr>
        <xdr:cNvPr id="425" name="楕円 424"/>
        <xdr:cNvSpPr/>
      </xdr:nvSpPr>
      <xdr:spPr>
        <a:xfrm>
          <a:off x="1968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48768</xdr:rowOff>
    </xdr:from>
    <xdr:to>
      <xdr:col>15</xdr:col>
      <xdr:colOff>50800</xdr:colOff>
      <xdr:row>101</xdr:row>
      <xdr:rowOff>87630</xdr:rowOff>
    </xdr:to>
    <xdr:cxnSp macro="">
      <xdr:nvCxnSpPr>
        <xdr:cNvPr id="426" name="直線コネクタ 425"/>
        <xdr:cNvCxnSpPr/>
      </xdr:nvCxnSpPr>
      <xdr:spPr>
        <a:xfrm>
          <a:off x="2019300" y="173652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125985</xdr:rowOff>
    </xdr:from>
    <xdr:to>
      <xdr:col>6</xdr:col>
      <xdr:colOff>38100</xdr:colOff>
      <xdr:row>101</xdr:row>
      <xdr:rowOff>56135</xdr:rowOff>
    </xdr:to>
    <xdr:sp macro="" textlink="">
      <xdr:nvSpPr>
        <xdr:cNvPr id="427" name="楕円 426"/>
        <xdr:cNvSpPr/>
      </xdr:nvSpPr>
      <xdr:spPr>
        <a:xfrm>
          <a:off x="1079500" y="172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5335</xdr:rowOff>
    </xdr:from>
    <xdr:to>
      <xdr:col>10</xdr:col>
      <xdr:colOff>114300</xdr:colOff>
      <xdr:row>101</xdr:row>
      <xdr:rowOff>48768</xdr:rowOff>
    </xdr:to>
    <xdr:cxnSp macro="">
      <xdr:nvCxnSpPr>
        <xdr:cNvPr id="428" name="直線コネクタ 427"/>
        <xdr:cNvCxnSpPr/>
      </xdr:nvCxnSpPr>
      <xdr:spPr>
        <a:xfrm>
          <a:off x="1130300" y="1732178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33545</xdr:rowOff>
    </xdr:from>
    <xdr:ext cx="405111" cy="259045"/>
    <xdr:sp macro="" textlink="">
      <xdr:nvSpPr>
        <xdr:cNvPr id="429" name="n_1aveValue【市民会館】&#10;有形固定資産減価償却率"/>
        <xdr:cNvSpPr txBox="1"/>
      </xdr:nvSpPr>
      <xdr:spPr>
        <a:xfrm>
          <a:off x="35820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67835</xdr:rowOff>
    </xdr:from>
    <xdr:ext cx="405111" cy="259045"/>
    <xdr:sp macro="" textlink="">
      <xdr:nvSpPr>
        <xdr:cNvPr id="430" name="n_2aveValue【市民会館】&#10;有形固定資産減価償却率"/>
        <xdr:cNvSpPr txBox="1"/>
      </xdr:nvSpPr>
      <xdr:spPr>
        <a:xfrm>
          <a:off x="27057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31"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22114</xdr:rowOff>
    </xdr:from>
    <xdr:ext cx="405111" cy="259045"/>
    <xdr:sp macro="" textlink="">
      <xdr:nvSpPr>
        <xdr:cNvPr id="432" name="n_4aveValue【市民会館】&#10;有形固定資産減価償却率"/>
        <xdr:cNvSpPr txBox="1"/>
      </xdr:nvSpPr>
      <xdr:spPr>
        <a:xfrm>
          <a:off x="9277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22369</xdr:rowOff>
    </xdr:from>
    <xdr:ext cx="405111" cy="259045"/>
    <xdr:sp macro="" textlink="">
      <xdr:nvSpPr>
        <xdr:cNvPr id="433" name="n_1mainValue【市民会館】&#10;有形固定資産減価償却率"/>
        <xdr:cNvSpPr txBox="1"/>
      </xdr:nvSpPr>
      <xdr:spPr>
        <a:xfrm>
          <a:off x="3582044" y="1716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154957</xdr:rowOff>
    </xdr:from>
    <xdr:ext cx="405111" cy="259045"/>
    <xdr:sp macro="" textlink="">
      <xdr:nvSpPr>
        <xdr:cNvPr id="434" name="n_2mainValue【市民会館】&#10;有形固定資産減価償却率"/>
        <xdr:cNvSpPr txBox="1"/>
      </xdr:nvSpPr>
      <xdr:spPr>
        <a:xfrm>
          <a:off x="2705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116095</xdr:rowOff>
    </xdr:from>
    <xdr:ext cx="405111" cy="259045"/>
    <xdr:sp macro="" textlink="">
      <xdr:nvSpPr>
        <xdr:cNvPr id="435" name="n_3mainValue【市民会館】&#10;有形固定資産減価償却率"/>
        <xdr:cNvSpPr txBox="1"/>
      </xdr:nvSpPr>
      <xdr:spPr>
        <a:xfrm>
          <a:off x="18167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72662</xdr:rowOff>
    </xdr:from>
    <xdr:ext cx="405111" cy="259045"/>
    <xdr:sp macro="" textlink="">
      <xdr:nvSpPr>
        <xdr:cNvPr id="436" name="n_4mainValue【市民会館】&#10;有形固定資産減価償却率"/>
        <xdr:cNvSpPr txBox="1"/>
      </xdr:nvSpPr>
      <xdr:spPr>
        <a:xfrm>
          <a:off x="927744" y="1704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7" name="テキスト ボックス 44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59" name="直線コネクタ 458"/>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60"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61" name="直線コネクタ 460"/>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62"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63" name="直線コネクタ 462"/>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64" name="【市民会館】&#10;一人当たり面積平均値テキスト"/>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65" name="フローチャート: 判断 464"/>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66" name="フローチャート: 判断 465"/>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67" name="フローチャート: 判断 466"/>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8" name="フローチャート: 判断 467"/>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69" name="フローチャート: 判断 468"/>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5" name="楕円 474"/>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140988</xdr:rowOff>
    </xdr:from>
    <xdr:ext cx="469744" cy="259045"/>
    <xdr:sp macro="" textlink="">
      <xdr:nvSpPr>
        <xdr:cNvPr id="476" name="【市民会館】&#10;一人当たり面積該当値テキスト"/>
        <xdr:cNvSpPr txBox="1"/>
      </xdr:nvSpPr>
      <xdr:spPr>
        <a:xfrm>
          <a:off x="105156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xdr:rowOff>
    </xdr:from>
    <xdr:to>
      <xdr:col>50</xdr:col>
      <xdr:colOff>165100</xdr:colOff>
      <xdr:row>105</xdr:row>
      <xdr:rowOff>110998</xdr:rowOff>
    </xdr:to>
    <xdr:sp macro="" textlink="">
      <xdr:nvSpPr>
        <xdr:cNvPr id="477" name="楕円 476"/>
        <xdr:cNvSpPr/>
      </xdr:nvSpPr>
      <xdr:spPr>
        <a:xfrm>
          <a:off x="9588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60198</xdr:rowOff>
    </xdr:to>
    <xdr:cxnSp macro="">
      <xdr:nvCxnSpPr>
        <xdr:cNvPr id="478" name="直線コネクタ 477"/>
        <xdr:cNvCxnSpPr/>
      </xdr:nvCxnSpPr>
      <xdr:spPr>
        <a:xfrm flipV="1">
          <a:off x="9639300" y="180441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27687</xdr:rowOff>
    </xdr:from>
    <xdr:to>
      <xdr:col>46</xdr:col>
      <xdr:colOff>38100</xdr:colOff>
      <xdr:row>105</xdr:row>
      <xdr:rowOff>129287</xdr:rowOff>
    </xdr:to>
    <xdr:sp macro="" textlink="">
      <xdr:nvSpPr>
        <xdr:cNvPr id="479" name="楕円 478"/>
        <xdr:cNvSpPr/>
      </xdr:nvSpPr>
      <xdr:spPr>
        <a:xfrm>
          <a:off x="8699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60198</xdr:rowOff>
    </xdr:from>
    <xdr:to>
      <xdr:col>50</xdr:col>
      <xdr:colOff>114300</xdr:colOff>
      <xdr:row>105</xdr:row>
      <xdr:rowOff>78487</xdr:rowOff>
    </xdr:to>
    <xdr:cxnSp macro="">
      <xdr:nvCxnSpPr>
        <xdr:cNvPr id="480" name="直線コネクタ 479"/>
        <xdr:cNvCxnSpPr/>
      </xdr:nvCxnSpPr>
      <xdr:spPr>
        <a:xfrm flipV="1">
          <a:off x="8750300" y="180624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45974</xdr:rowOff>
    </xdr:from>
    <xdr:to>
      <xdr:col>41</xdr:col>
      <xdr:colOff>101600</xdr:colOff>
      <xdr:row>105</xdr:row>
      <xdr:rowOff>147574</xdr:rowOff>
    </xdr:to>
    <xdr:sp macro="" textlink="">
      <xdr:nvSpPr>
        <xdr:cNvPr id="481" name="楕円 480"/>
        <xdr:cNvSpPr/>
      </xdr:nvSpPr>
      <xdr:spPr>
        <a:xfrm>
          <a:off x="7810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78487</xdr:rowOff>
    </xdr:from>
    <xdr:to>
      <xdr:col>45</xdr:col>
      <xdr:colOff>177800</xdr:colOff>
      <xdr:row>105</xdr:row>
      <xdr:rowOff>96774</xdr:rowOff>
    </xdr:to>
    <xdr:cxnSp macro="">
      <xdr:nvCxnSpPr>
        <xdr:cNvPr id="482" name="直線コネクタ 481"/>
        <xdr:cNvCxnSpPr/>
      </xdr:nvCxnSpPr>
      <xdr:spPr>
        <a:xfrm flipV="1">
          <a:off x="7861300" y="180807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55118</xdr:rowOff>
    </xdr:from>
    <xdr:to>
      <xdr:col>36</xdr:col>
      <xdr:colOff>165100</xdr:colOff>
      <xdr:row>105</xdr:row>
      <xdr:rowOff>156718</xdr:rowOff>
    </xdr:to>
    <xdr:sp macro="" textlink="">
      <xdr:nvSpPr>
        <xdr:cNvPr id="483" name="楕円 482"/>
        <xdr:cNvSpPr/>
      </xdr:nvSpPr>
      <xdr:spPr>
        <a:xfrm>
          <a:off x="6921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96774</xdr:rowOff>
    </xdr:from>
    <xdr:to>
      <xdr:col>41</xdr:col>
      <xdr:colOff>50800</xdr:colOff>
      <xdr:row>105</xdr:row>
      <xdr:rowOff>105918</xdr:rowOff>
    </xdr:to>
    <xdr:cxnSp macro="">
      <xdr:nvCxnSpPr>
        <xdr:cNvPr id="484" name="直線コネクタ 483"/>
        <xdr:cNvCxnSpPr/>
      </xdr:nvCxnSpPr>
      <xdr:spPr>
        <a:xfrm flipV="1">
          <a:off x="6972300" y="1809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85"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86" name="n_2ave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87"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88" name="n_4aveValue【市民会館】&#10;一人当たり面積"/>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102125</xdr:rowOff>
    </xdr:from>
    <xdr:ext cx="469744" cy="259045"/>
    <xdr:sp macro="" textlink="">
      <xdr:nvSpPr>
        <xdr:cNvPr id="489" name="n_1mainValue【市民会館】&#10;一人当たり面積"/>
        <xdr:cNvSpPr txBox="1"/>
      </xdr:nvSpPr>
      <xdr:spPr>
        <a:xfrm>
          <a:off x="9391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120414</xdr:rowOff>
    </xdr:from>
    <xdr:ext cx="469744" cy="259045"/>
    <xdr:sp macro="" textlink="">
      <xdr:nvSpPr>
        <xdr:cNvPr id="490" name="n_2mainValue【市民会館】&#10;一人当たり面積"/>
        <xdr:cNvSpPr txBox="1"/>
      </xdr:nvSpPr>
      <xdr:spPr>
        <a:xfrm>
          <a:off x="8515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91" name="n_3main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147845</xdr:rowOff>
    </xdr:from>
    <xdr:ext cx="469744" cy="259045"/>
    <xdr:sp macro="" textlink="">
      <xdr:nvSpPr>
        <xdr:cNvPr id="492" name="n_4mainValue【市民会館】&#10;一人当たり面積"/>
        <xdr:cNvSpPr txBox="1"/>
      </xdr:nvSpPr>
      <xdr:spPr>
        <a:xfrm>
          <a:off x="6737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4" name="直線コネクタ 5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5" name="テキスト ボックス 5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6" name="直線コネクタ 5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7" name="テキスト ボックス 5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8" name="直線コネクタ 5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9" name="テキスト ボックス 5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0" name="直線コネクタ 5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1" name="テキスト ボックス 5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15" name="直線コネクタ 514"/>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16"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17" name="直線コネクタ 516"/>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18"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19" name="直線コネクタ 518"/>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520" name="【一般廃棄物処理施設】&#10;有形固定資産減価償却率平均値テキスト"/>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21" name="フローチャート: 判断 520"/>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22" name="フローチャート: 判断 521"/>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23" name="フローチャート: 判断 522"/>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24" name="フローチャート: 判断 523"/>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25" name="フローチャート: 判断 524"/>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73406</xdr:rowOff>
    </xdr:from>
    <xdr:to>
      <xdr:col>85</xdr:col>
      <xdr:colOff>177800</xdr:colOff>
      <xdr:row>40</xdr:row>
      <xdr:rowOff>3556</xdr:rowOff>
    </xdr:to>
    <xdr:sp macro="" textlink="">
      <xdr:nvSpPr>
        <xdr:cNvPr id="531" name="楕円 530"/>
        <xdr:cNvSpPr/>
      </xdr:nvSpPr>
      <xdr:spPr>
        <a:xfrm>
          <a:off x="16268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51833</xdr:rowOff>
    </xdr:from>
    <xdr:ext cx="405111" cy="259045"/>
    <xdr:sp macro="" textlink="">
      <xdr:nvSpPr>
        <xdr:cNvPr id="532" name="【一般廃棄物処理施設】&#10;有形固定資産減価償却率該当値テキスト"/>
        <xdr:cNvSpPr txBox="1"/>
      </xdr:nvSpPr>
      <xdr:spPr>
        <a:xfrm>
          <a:off x="16357600"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29972</xdr:rowOff>
    </xdr:from>
    <xdr:to>
      <xdr:col>81</xdr:col>
      <xdr:colOff>101600</xdr:colOff>
      <xdr:row>39</xdr:row>
      <xdr:rowOff>131572</xdr:rowOff>
    </xdr:to>
    <xdr:sp macro="" textlink="">
      <xdr:nvSpPr>
        <xdr:cNvPr id="533" name="楕円 532"/>
        <xdr:cNvSpPr/>
      </xdr:nvSpPr>
      <xdr:spPr>
        <a:xfrm>
          <a:off x="15430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80772</xdr:rowOff>
    </xdr:from>
    <xdr:to>
      <xdr:col>85</xdr:col>
      <xdr:colOff>127000</xdr:colOff>
      <xdr:row>39</xdr:row>
      <xdr:rowOff>124206</xdr:rowOff>
    </xdr:to>
    <xdr:cxnSp macro="">
      <xdr:nvCxnSpPr>
        <xdr:cNvPr id="534" name="直線コネクタ 533"/>
        <xdr:cNvCxnSpPr/>
      </xdr:nvCxnSpPr>
      <xdr:spPr>
        <a:xfrm>
          <a:off x="15481300" y="67673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157988</xdr:rowOff>
    </xdr:from>
    <xdr:to>
      <xdr:col>76</xdr:col>
      <xdr:colOff>165100</xdr:colOff>
      <xdr:row>39</xdr:row>
      <xdr:rowOff>88138</xdr:rowOff>
    </xdr:to>
    <xdr:sp macro="" textlink="">
      <xdr:nvSpPr>
        <xdr:cNvPr id="535" name="楕円 534"/>
        <xdr:cNvSpPr/>
      </xdr:nvSpPr>
      <xdr:spPr>
        <a:xfrm>
          <a:off x="14541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37338</xdr:rowOff>
    </xdr:from>
    <xdr:to>
      <xdr:col>81</xdr:col>
      <xdr:colOff>50800</xdr:colOff>
      <xdr:row>39</xdr:row>
      <xdr:rowOff>80772</xdr:rowOff>
    </xdr:to>
    <xdr:cxnSp macro="">
      <xdr:nvCxnSpPr>
        <xdr:cNvPr id="536" name="直線コネクタ 535"/>
        <xdr:cNvCxnSpPr/>
      </xdr:nvCxnSpPr>
      <xdr:spPr>
        <a:xfrm>
          <a:off x="14592300" y="67238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107696</xdr:rowOff>
    </xdr:from>
    <xdr:to>
      <xdr:col>72</xdr:col>
      <xdr:colOff>38100</xdr:colOff>
      <xdr:row>39</xdr:row>
      <xdr:rowOff>37846</xdr:rowOff>
    </xdr:to>
    <xdr:sp macro="" textlink="">
      <xdr:nvSpPr>
        <xdr:cNvPr id="537" name="楕円 536"/>
        <xdr:cNvSpPr/>
      </xdr:nvSpPr>
      <xdr:spPr>
        <a:xfrm>
          <a:off x="1365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158496</xdr:rowOff>
    </xdr:from>
    <xdr:to>
      <xdr:col>76</xdr:col>
      <xdr:colOff>114300</xdr:colOff>
      <xdr:row>39</xdr:row>
      <xdr:rowOff>37338</xdr:rowOff>
    </xdr:to>
    <xdr:cxnSp macro="">
      <xdr:nvCxnSpPr>
        <xdr:cNvPr id="538" name="直線コネクタ 537"/>
        <xdr:cNvCxnSpPr/>
      </xdr:nvCxnSpPr>
      <xdr:spPr>
        <a:xfrm>
          <a:off x="13703300" y="6673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57404</xdr:rowOff>
    </xdr:from>
    <xdr:to>
      <xdr:col>67</xdr:col>
      <xdr:colOff>101600</xdr:colOff>
      <xdr:row>38</xdr:row>
      <xdr:rowOff>159004</xdr:rowOff>
    </xdr:to>
    <xdr:sp macro="" textlink="">
      <xdr:nvSpPr>
        <xdr:cNvPr id="539" name="楕円 538"/>
        <xdr:cNvSpPr/>
      </xdr:nvSpPr>
      <xdr:spPr>
        <a:xfrm>
          <a:off x="12763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108204</xdr:rowOff>
    </xdr:from>
    <xdr:to>
      <xdr:col>71</xdr:col>
      <xdr:colOff>177800</xdr:colOff>
      <xdr:row>38</xdr:row>
      <xdr:rowOff>158496</xdr:rowOff>
    </xdr:to>
    <xdr:cxnSp macro="">
      <xdr:nvCxnSpPr>
        <xdr:cNvPr id="540" name="直線コネクタ 539"/>
        <xdr:cNvCxnSpPr/>
      </xdr:nvCxnSpPr>
      <xdr:spPr>
        <a:xfrm>
          <a:off x="12814300" y="6623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41" name="n_1aveValue【一般廃棄物処理施設】&#10;有形固定資産減価償却率"/>
        <xdr:cNvSpPr txBox="1"/>
      </xdr:nvSpPr>
      <xdr:spPr>
        <a:xfrm>
          <a:off x="15266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42" name="n_2aveValue【一般廃棄物処理施設】&#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543" name="n_3aveValue【一般廃棄物処理施設】&#10;有形固定資産減価償却率"/>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12971</xdr:rowOff>
    </xdr:from>
    <xdr:ext cx="405111" cy="259045"/>
    <xdr:sp macro="" textlink="">
      <xdr:nvSpPr>
        <xdr:cNvPr id="544" name="n_4aveValue【一般廃棄物処理施設】&#10;有形固定資産減価償却率"/>
        <xdr:cNvSpPr txBox="1"/>
      </xdr:nvSpPr>
      <xdr:spPr>
        <a:xfrm>
          <a:off x="12611744"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122699</xdr:rowOff>
    </xdr:from>
    <xdr:ext cx="405111" cy="259045"/>
    <xdr:sp macro="" textlink="">
      <xdr:nvSpPr>
        <xdr:cNvPr id="545" name="n_1mainValue【一般廃棄物処理施設】&#10;有形固定資産減価償却率"/>
        <xdr:cNvSpPr txBox="1"/>
      </xdr:nvSpPr>
      <xdr:spPr>
        <a:xfrm>
          <a:off x="15266044"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79265</xdr:rowOff>
    </xdr:from>
    <xdr:ext cx="405111" cy="259045"/>
    <xdr:sp macro="" textlink="">
      <xdr:nvSpPr>
        <xdr:cNvPr id="546" name="n_2mainValue【一般廃棄物処理施設】&#10;有形固定資産減価償却率"/>
        <xdr:cNvSpPr txBox="1"/>
      </xdr:nvSpPr>
      <xdr:spPr>
        <a:xfrm>
          <a:off x="14389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28973</xdr:rowOff>
    </xdr:from>
    <xdr:ext cx="405111" cy="259045"/>
    <xdr:sp macro="" textlink="">
      <xdr:nvSpPr>
        <xdr:cNvPr id="547" name="n_3mainValue【一般廃棄物処理施設】&#10;有形固定資産減価償却率"/>
        <xdr:cNvSpPr txBox="1"/>
      </xdr:nvSpPr>
      <xdr:spPr>
        <a:xfrm>
          <a:off x="135007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4081</xdr:rowOff>
    </xdr:from>
    <xdr:ext cx="405111" cy="259045"/>
    <xdr:sp macro="" textlink="">
      <xdr:nvSpPr>
        <xdr:cNvPr id="548" name="n_4mainValue【一般廃棄物処理施設】&#10;有形固定資産減価償却率"/>
        <xdr:cNvSpPr txBox="1"/>
      </xdr:nvSpPr>
      <xdr:spPr>
        <a:xfrm>
          <a:off x="12611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74" name="直線コネクタ 573"/>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75"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76" name="直線コネクタ 575"/>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77"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78" name="直線コネクタ 577"/>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79" name="【一般廃棄物処理施設】&#10;一人当たり有形固定資産（償却資産）額平均値テキスト"/>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80" name="フローチャート: 判断 579"/>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81" name="フローチャート: 判断 580"/>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82" name="フローチャート: 判断 581"/>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83" name="フローチャート: 判断 582"/>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4" name="フローチャート: 判断 583"/>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148659</xdr:rowOff>
    </xdr:from>
    <xdr:to>
      <xdr:col>116</xdr:col>
      <xdr:colOff>114300</xdr:colOff>
      <xdr:row>39</xdr:row>
      <xdr:rowOff>78809</xdr:rowOff>
    </xdr:to>
    <xdr:sp macro="" textlink="">
      <xdr:nvSpPr>
        <xdr:cNvPr id="590" name="楕円 589"/>
        <xdr:cNvSpPr/>
      </xdr:nvSpPr>
      <xdr:spPr>
        <a:xfrm>
          <a:off x="22110700" y="66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127086</xdr:rowOff>
    </xdr:from>
    <xdr:ext cx="534377" cy="259045"/>
    <xdr:sp macro="" textlink="">
      <xdr:nvSpPr>
        <xdr:cNvPr id="591" name="【一般廃棄物処理施設】&#10;一人当たり有形固定資産（償却資産）額該当値テキスト"/>
        <xdr:cNvSpPr txBox="1"/>
      </xdr:nvSpPr>
      <xdr:spPr>
        <a:xfrm>
          <a:off x="22199600" y="66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150956</xdr:rowOff>
    </xdr:from>
    <xdr:to>
      <xdr:col>112</xdr:col>
      <xdr:colOff>38100</xdr:colOff>
      <xdr:row>39</xdr:row>
      <xdr:rowOff>81106</xdr:rowOff>
    </xdr:to>
    <xdr:sp macro="" textlink="">
      <xdr:nvSpPr>
        <xdr:cNvPr id="592" name="楕円 591"/>
        <xdr:cNvSpPr/>
      </xdr:nvSpPr>
      <xdr:spPr>
        <a:xfrm>
          <a:off x="21272500" y="66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28009</xdr:rowOff>
    </xdr:from>
    <xdr:to>
      <xdr:col>116</xdr:col>
      <xdr:colOff>63500</xdr:colOff>
      <xdr:row>39</xdr:row>
      <xdr:rowOff>30306</xdr:rowOff>
    </xdr:to>
    <xdr:cxnSp macro="">
      <xdr:nvCxnSpPr>
        <xdr:cNvPr id="593" name="直線コネクタ 592"/>
        <xdr:cNvCxnSpPr/>
      </xdr:nvCxnSpPr>
      <xdr:spPr>
        <a:xfrm flipV="1">
          <a:off x="21323300" y="6714559"/>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162212</xdr:rowOff>
    </xdr:from>
    <xdr:to>
      <xdr:col>107</xdr:col>
      <xdr:colOff>101600</xdr:colOff>
      <xdr:row>39</xdr:row>
      <xdr:rowOff>92362</xdr:rowOff>
    </xdr:to>
    <xdr:sp macro="" textlink="">
      <xdr:nvSpPr>
        <xdr:cNvPr id="594" name="楕円 593"/>
        <xdr:cNvSpPr/>
      </xdr:nvSpPr>
      <xdr:spPr>
        <a:xfrm>
          <a:off x="20383500" y="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30306</xdr:rowOff>
    </xdr:from>
    <xdr:to>
      <xdr:col>111</xdr:col>
      <xdr:colOff>177800</xdr:colOff>
      <xdr:row>39</xdr:row>
      <xdr:rowOff>41562</xdr:rowOff>
    </xdr:to>
    <xdr:cxnSp macro="">
      <xdr:nvCxnSpPr>
        <xdr:cNvPr id="595" name="直線コネクタ 594"/>
        <xdr:cNvCxnSpPr/>
      </xdr:nvCxnSpPr>
      <xdr:spPr>
        <a:xfrm flipV="1">
          <a:off x="20434300" y="6716856"/>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168384</xdr:rowOff>
    </xdr:from>
    <xdr:to>
      <xdr:col>102</xdr:col>
      <xdr:colOff>165100</xdr:colOff>
      <xdr:row>39</xdr:row>
      <xdr:rowOff>98534</xdr:rowOff>
    </xdr:to>
    <xdr:sp macro="" textlink="">
      <xdr:nvSpPr>
        <xdr:cNvPr id="596" name="楕円 595"/>
        <xdr:cNvSpPr/>
      </xdr:nvSpPr>
      <xdr:spPr>
        <a:xfrm>
          <a:off x="19494500" y="66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41562</xdr:rowOff>
    </xdr:from>
    <xdr:to>
      <xdr:col>107</xdr:col>
      <xdr:colOff>50800</xdr:colOff>
      <xdr:row>39</xdr:row>
      <xdr:rowOff>47734</xdr:rowOff>
    </xdr:to>
    <xdr:cxnSp macro="">
      <xdr:nvCxnSpPr>
        <xdr:cNvPr id="597" name="直線コネクタ 596"/>
        <xdr:cNvCxnSpPr/>
      </xdr:nvCxnSpPr>
      <xdr:spPr>
        <a:xfrm flipV="1">
          <a:off x="19545300" y="672811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3563</xdr:rowOff>
    </xdr:from>
    <xdr:to>
      <xdr:col>98</xdr:col>
      <xdr:colOff>38100</xdr:colOff>
      <xdr:row>39</xdr:row>
      <xdr:rowOff>105163</xdr:rowOff>
    </xdr:to>
    <xdr:sp macro="" textlink="">
      <xdr:nvSpPr>
        <xdr:cNvPr id="598" name="楕円 597"/>
        <xdr:cNvSpPr/>
      </xdr:nvSpPr>
      <xdr:spPr>
        <a:xfrm>
          <a:off x="18605500" y="66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47734</xdr:rowOff>
    </xdr:from>
    <xdr:to>
      <xdr:col>102</xdr:col>
      <xdr:colOff>114300</xdr:colOff>
      <xdr:row>39</xdr:row>
      <xdr:rowOff>54363</xdr:rowOff>
    </xdr:to>
    <xdr:cxnSp macro="">
      <xdr:nvCxnSpPr>
        <xdr:cNvPr id="599" name="直線コネクタ 598"/>
        <xdr:cNvCxnSpPr/>
      </xdr:nvCxnSpPr>
      <xdr:spPr>
        <a:xfrm flipV="1">
          <a:off x="18656300" y="673428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85963</xdr:rowOff>
    </xdr:from>
    <xdr:ext cx="534377" cy="259045"/>
    <xdr:sp macro="" textlink="">
      <xdr:nvSpPr>
        <xdr:cNvPr id="600" name="n_1aveValue【一般廃棄物処理施設】&#10;一人当たり有形固定資産（償却資産）額"/>
        <xdr:cNvSpPr txBox="1"/>
      </xdr:nvSpPr>
      <xdr:spPr>
        <a:xfrm>
          <a:off x="21043411" y="62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601" name="n_2aveValue【一般廃棄物処理施設】&#10;一人当たり有形固定資産（償却資産）額"/>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15707</xdr:rowOff>
    </xdr:from>
    <xdr:ext cx="534377" cy="259045"/>
    <xdr:sp macro="" textlink="">
      <xdr:nvSpPr>
        <xdr:cNvPr id="602" name="n_3aveValue【一般廃棄物処理施設】&#10;一人当たり有形固定資産（償却資産）額"/>
        <xdr:cNvSpPr txBox="1"/>
      </xdr:nvSpPr>
      <xdr:spPr>
        <a:xfrm>
          <a:off x="19278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603"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72233</xdr:rowOff>
    </xdr:from>
    <xdr:ext cx="534377" cy="259045"/>
    <xdr:sp macro="" textlink="">
      <xdr:nvSpPr>
        <xdr:cNvPr id="604" name="n_1mainValue【一般廃棄物処理施設】&#10;一人当たり有形固定資産（償却資産）額"/>
        <xdr:cNvSpPr txBox="1"/>
      </xdr:nvSpPr>
      <xdr:spPr>
        <a:xfrm>
          <a:off x="21043411" y="67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83489</xdr:rowOff>
    </xdr:from>
    <xdr:ext cx="534377" cy="259045"/>
    <xdr:sp macro="" textlink="">
      <xdr:nvSpPr>
        <xdr:cNvPr id="605" name="n_2mainValue【一般廃棄物処理施設】&#10;一人当たり有形固定資産（償却資産）額"/>
        <xdr:cNvSpPr txBox="1"/>
      </xdr:nvSpPr>
      <xdr:spPr>
        <a:xfrm>
          <a:off x="20167111" y="67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89661</xdr:rowOff>
    </xdr:from>
    <xdr:ext cx="534377" cy="259045"/>
    <xdr:sp macro="" textlink="">
      <xdr:nvSpPr>
        <xdr:cNvPr id="606" name="n_3mainValue【一般廃棄物処理施設】&#10;一人当たり有形固定資産（償却資産）額"/>
        <xdr:cNvSpPr txBox="1"/>
      </xdr:nvSpPr>
      <xdr:spPr>
        <a:xfrm>
          <a:off x="19278111" y="67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96290</xdr:rowOff>
    </xdr:from>
    <xdr:ext cx="534377" cy="259045"/>
    <xdr:sp macro="" textlink="">
      <xdr:nvSpPr>
        <xdr:cNvPr id="607" name="n_4mainValue【一般廃棄物処理施設】&#10;一人当たり有形固定資産（償却資産）額"/>
        <xdr:cNvSpPr txBox="1"/>
      </xdr:nvSpPr>
      <xdr:spPr>
        <a:xfrm>
          <a:off x="18389111" y="67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30" name="直線コネクタ 629"/>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1"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32" name="直線コネクタ 631"/>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3"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4" name="直線コネクタ 633"/>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635" name="【保健センター・保健所】&#10;有形固定資産減価償却率平均値テキスト"/>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36" name="フローチャート: 判断 635"/>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37" name="フローチャート: 判断 636"/>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38" name="フローチャート: 判断 637"/>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39" name="フローチャート: 判断 638"/>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40" name="フローチャート: 判断 639"/>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xdr:rowOff>
    </xdr:from>
    <xdr:to>
      <xdr:col>85</xdr:col>
      <xdr:colOff>177800</xdr:colOff>
      <xdr:row>60</xdr:row>
      <xdr:rowOff>117094</xdr:rowOff>
    </xdr:to>
    <xdr:sp macro="" textlink="">
      <xdr:nvSpPr>
        <xdr:cNvPr id="646" name="楕円 645"/>
        <xdr:cNvSpPr/>
      </xdr:nvSpPr>
      <xdr:spPr>
        <a:xfrm>
          <a:off x="162687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165371</xdr:rowOff>
    </xdr:from>
    <xdr:ext cx="405111" cy="259045"/>
    <xdr:sp macro="" textlink="">
      <xdr:nvSpPr>
        <xdr:cNvPr id="647" name="【保健センター・保健所】&#10;有形固定資産減価償却率該当値テキスト"/>
        <xdr:cNvSpPr txBox="1"/>
      </xdr:nvSpPr>
      <xdr:spPr>
        <a:xfrm>
          <a:off x="16357600"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141224</xdr:rowOff>
    </xdr:from>
    <xdr:to>
      <xdr:col>81</xdr:col>
      <xdr:colOff>101600</xdr:colOff>
      <xdr:row>60</xdr:row>
      <xdr:rowOff>71374</xdr:rowOff>
    </xdr:to>
    <xdr:sp macro="" textlink="">
      <xdr:nvSpPr>
        <xdr:cNvPr id="648" name="楕円 647"/>
        <xdr:cNvSpPr/>
      </xdr:nvSpPr>
      <xdr:spPr>
        <a:xfrm>
          <a:off x="15430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20574</xdr:rowOff>
    </xdr:from>
    <xdr:to>
      <xdr:col>85</xdr:col>
      <xdr:colOff>127000</xdr:colOff>
      <xdr:row>60</xdr:row>
      <xdr:rowOff>66294</xdr:rowOff>
    </xdr:to>
    <xdr:cxnSp macro="">
      <xdr:nvCxnSpPr>
        <xdr:cNvPr id="649" name="直線コネクタ 648"/>
        <xdr:cNvCxnSpPr/>
      </xdr:nvCxnSpPr>
      <xdr:spPr>
        <a:xfrm>
          <a:off x="15481300" y="103075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650" name="楕円 649"/>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20574</xdr:rowOff>
    </xdr:to>
    <xdr:cxnSp macro="">
      <xdr:nvCxnSpPr>
        <xdr:cNvPr id="651" name="直線コネクタ 650"/>
        <xdr:cNvCxnSpPr/>
      </xdr:nvCxnSpPr>
      <xdr:spPr>
        <a:xfrm>
          <a:off x="14592300" y="102641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52" name="楕円 651"/>
        <xdr:cNvSpPr/>
      </xdr:nvSpPr>
      <xdr:spPr>
        <a:xfrm>
          <a:off x="13652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100584</xdr:rowOff>
    </xdr:from>
    <xdr:to>
      <xdr:col>76</xdr:col>
      <xdr:colOff>114300</xdr:colOff>
      <xdr:row>59</xdr:row>
      <xdr:rowOff>148590</xdr:rowOff>
    </xdr:to>
    <xdr:cxnSp macro="">
      <xdr:nvCxnSpPr>
        <xdr:cNvPr id="653" name="直線コネクタ 652"/>
        <xdr:cNvCxnSpPr/>
      </xdr:nvCxnSpPr>
      <xdr:spPr>
        <a:xfrm>
          <a:off x="13703300" y="102161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xdr:rowOff>
    </xdr:from>
    <xdr:to>
      <xdr:col>67</xdr:col>
      <xdr:colOff>101600</xdr:colOff>
      <xdr:row>59</xdr:row>
      <xdr:rowOff>105664</xdr:rowOff>
    </xdr:to>
    <xdr:sp macro="" textlink="">
      <xdr:nvSpPr>
        <xdr:cNvPr id="654" name="楕円 653"/>
        <xdr:cNvSpPr/>
      </xdr:nvSpPr>
      <xdr:spPr>
        <a:xfrm>
          <a:off x="12763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54864</xdr:rowOff>
    </xdr:from>
    <xdr:to>
      <xdr:col>71</xdr:col>
      <xdr:colOff>177800</xdr:colOff>
      <xdr:row>59</xdr:row>
      <xdr:rowOff>100584</xdr:rowOff>
    </xdr:to>
    <xdr:cxnSp macro="">
      <xdr:nvCxnSpPr>
        <xdr:cNvPr id="655" name="直線コネクタ 654"/>
        <xdr:cNvCxnSpPr/>
      </xdr:nvCxnSpPr>
      <xdr:spPr>
        <a:xfrm>
          <a:off x="12814300" y="101704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56" name="n_1aveValue【保健センター・保健所】&#10;有形固定資産減価償却率"/>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57" name="n_2aveValue【保健センター・保健所】&#10;有形固定資産減価償却率"/>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658" name="n_3aveValue【保健センター・保健所】&#10;有形固定資産減価償却率"/>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59" name="n_4aveValue【保健センター・保健所】&#10;有形固定資産減価償却率"/>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62501</xdr:rowOff>
    </xdr:from>
    <xdr:ext cx="405111" cy="259045"/>
    <xdr:sp macro="" textlink="">
      <xdr:nvSpPr>
        <xdr:cNvPr id="660" name="n_1mainValue【保健センター・保健所】&#10;有形固定資産減価償却率"/>
        <xdr:cNvSpPr txBox="1"/>
      </xdr:nvSpPr>
      <xdr:spPr>
        <a:xfrm>
          <a:off x="15266044"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61" name="n_2main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662" name="n_3main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96791</xdr:rowOff>
    </xdr:from>
    <xdr:ext cx="405111" cy="259045"/>
    <xdr:sp macro="" textlink="">
      <xdr:nvSpPr>
        <xdr:cNvPr id="663" name="n_4mainValue【保健センター・保健所】&#10;有形固定資産減価償却率"/>
        <xdr:cNvSpPr txBox="1"/>
      </xdr:nvSpPr>
      <xdr:spPr>
        <a:xfrm>
          <a:off x="12611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89" name="直線コネクタ 688"/>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0"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1" name="直線コネクタ 690"/>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2"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3" name="直線コネクタ 692"/>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4"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5" name="フローチャート: 判断 694"/>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6" name="フローチャート: 判断 695"/>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7" name="フローチャート: 判断 696"/>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8" name="フローチャート: 判断 697"/>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99" name="フローチャート: 判断 698"/>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71665</xdr:rowOff>
    </xdr:from>
    <xdr:to>
      <xdr:col>116</xdr:col>
      <xdr:colOff>114300</xdr:colOff>
      <xdr:row>58</xdr:row>
      <xdr:rowOff>1815</xdr:rowOff>
    </xdr:to>
    <xdr:sp macro="" textlink="">
      <xdr:nvSpPr>
        <xdr:cNvPr id="705" name="楕円 704"/>
        <xdr:cNvSpPr/>
      </xdr:nvSpPr>
      <xdr:spPr>
        <a:xfrm>
          <a:off x="22110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94542</xdr:rowOff>
    </xdr:from>
    <xdr:ext cx="469744" cy="259045"/>
    <xdr:sp macro="" textlink="">
      <xdr:nvSpPr>
        <xdr:cNvPr id="706" name="【保健センター・保健所】&#10;一人当たり面積該当値テキスト"/>
        <xdr:cNvSpPr txBox="1"/>
      </xdr:nvSpPr>
      <xdr:spPr>
        <a:xfrm>
          <a:off x="22199600" y="969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87993</xdr:rowOff>
    </xdr:from>
    <xdr:to>
      <xdr:col>112</xdr:col>
      <xdr:colOff>38100</xdr:colOff>
      <xdr:row>58</xdr:row>
      <xdr:rowOff>18143</xdr:rowOff>
    </xdr:to>
    <xdr:sp macro="" textlink="">
      <xdr:nvSpPr>
        <xdr:cNvPr id="707" name="楕円 706"/>
        <xdr:cNvSpPr/>
      </xdr:nvSpPr>
      <xdr:spPr>
        <a:xfrm>
          <a:off x="21272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122465</xdr:rowOff>
    </xdr:from>
    <xdr:to>
      <xdr:col>116</xdr:col>
      <xdr:colOff>63500</xdr:colOff>
      <xdr:row>57</xdr:row>
      <xdr:rowOff>138793</xdr:rowOff>
    </xdr:to>
    <xdr:cxnSp macro="">
      <xdr:nvCxnSpPr>
        <xdr:cNvPr id="708" name="直線コネクタ 707"/>
        <xdr:cNvCxnSpPr/>
      </xdr:nvCxnSpPr>
      <xdr:spPr>
        <a:xfrm flipV="1">
          <a:off x="21323300" y="98951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104322</xdr:rowOff>
    </xdr:from>
    <xdr:to>
      <xdr:col>107</xdr:col>
      <xdr:colOff>101600</xdr:colOff>
      <xdr:row>58</xdr:row>
      <xdr:rowOff>34472</xdr:rowOff>
    </xdr:to>
    <xdr:sp macro="" textlink="">
      <xdr:nvSpPr>
        <xdr:cNvPr id="709" name="楕円 708"/>
        <xdr:cNvSpPr/>
      </xdr:nvSpPr>
      <xdr:spPr>
        <a:xfrm>
          <a:off x="20383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138793</xdr:rowOff>
    </xdr:from>
    <xdr:to>
      <xdr:col>111</xdr:col>
      <xdr:colOff>177800</xdr:colOff>
      <xdr:row>57</xdr:row>
      <xdr:rowOff>155122</xdr:rowOff>
    </xdr:to>
    <xdr:cxnSp macro="">
      <xdr:nvCxnSpPr>
        <xdr:cNvPr id="710" name="直線コネクタ 709"/>
        <xdr:cNvCxnSpPr/>
      </xdr:nvCxnSpPr>
      <xdr:spPr>
        <a:xfrm flipV="1">
          <a:off x="20434300" y="9911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71665</xdr:rowOff>
    </xdr:from>
    <xdr:to>
      <xdr:col>102</xdr:col>
      <xdr:colOff>165100</xdr:colOff>
      <xdr:row>58</xdr:row>
      <xdr:rowOff>1815</xdr:rowOff>
    </xdr:to>
    <xdr:sp macro="" textlink="">
      <xdr:nvSpPr>
        <xdr:cNvPr id="711" name="楕円 710"/>
        <xdr:cNvSpPr/>
      </xdr:nvSpPr>
      <xdr:spPr>
        <a:xfrm>
          <a:off x="19494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122465</xdr:rowOff>
    </xdr:from>
    <xdr:to>
      <xdr:col>107</xdr:col>
      <xdr:colOff>50800</xdr:colOff>
      <xdr:row>57</xdr:row>
      <xdr:rowOff>155122</xdr:rowOff>
    </xdr:to>
    <xdr:cxnSp macro="">
      <xdr:nvCxnSpPr>
        <xdr:cNvPr id="712" name="直線コネクタ 711"/>
        <xdr:cNvCxnSpPr/>
      </xdr:nvCxnSpPr>
      <xdr:spPr>
        <a:xfrm>
          <a:off x="19545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71665</xdr:rowOff>
    </xdr:from>
    <xdr:to>
      <xdr:col>98</xdr:col>
      <xdr:colOff>38100</xdr:colOff>
      <xdr:row>58</xdr:row>
      <xdr:rowOff>1815</xdr:rowOff>
    </xdr:to>
    <xdr:sp macro="" textlink="">
      <xdr:nvSpPr>
        <xdr:cNvPr id="713" name="楕円 712"/>
        <xdr:cNvSpPr/>
      </xdr:nvSpPr>
      <xdr:spPr>
        <a:xfrm>
          <a:off x="18605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122465</xdr:rowOff>
    </xdr:from>
    <xdr:to>
      <xdr:col>102</xdr:col>
      <xdr:colOff>114300</xdr:colOff>
      <xdr:row>57</xdr:row>
      <xdr:rowOff>122465</xdr:rowOff>
    </xdr:to>
    <xdr:cxnSp macro="">
      <xdr:nvCxnSpPr>
        <xdr:cNvPr id="714" name="直線コネクタ 713"/>
        <xdr:cNvCxnSpPr/>
      </xdr:nvCxnSpPr>
      <xdr:spPr>
        <a:xfrm>
          <a:off x="18656300" y="9895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5"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16"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7"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18"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34670</xdr:rowOff>
    </xdr:from>
    <xdr:ext cx="469744" cy="259045"/>
    <xdr:sp macro="" textlink="">
      <xdr:nvSpPr>
        <xdr:cNvPr id="719" name="n_1mainValue【保健センター・保健所】&#10;一人当たり面積"/>
        <xdr:cNvSpPr txBox="1"/>
      </xdr:nvSpPr>
      <xdr:spPr>
        <a:xfrm>
          <a:off x="21075727" y="963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50999</xdr:rowOff>
    </xdr:from>
    <xdr:ext cx="469744" cy="259045"/>
    <xdr:sp macro="" textlink="">
      <xdr:nvSpPr>
        <xdr:cNvPr id="720" name="n_2mainValue【保健センター・保健所】&#10;一人当たり面積"/>
        <xdr:cNvSpPr txBox="1"/>
      </xdr:nvSpPr>
      <xdr:spPr>
        <a:xfrm>
          <a:off x="201994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18342</xdr:rowOff>
    </xdr:from>
    <xdr:ext cx="469744" cy="259045"/>
    <xdr:sp macro="" textlink="">
      <xdr:nvSpPr>
        <xdr:cNvPr id="721" name="n_3mainValue【保健センター・保健所】&#10;一人当たり面積"/>
        <xdr:cNvSpPr txBox="1"/>
      </xdr:nvSpPr>
      <xdr:spPr>
        <a:xfrm>
          <a:off x="193104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18342</xdr:rowOff>
    </xdr:from>
    <xdr:ext cx="469744" cy="259045"/>
    <xdr:sp macro="" textlink="">
      <xdr:nvSpPr>
        <xdr:cNvPr id="722" name="n_4mainValue【保健センター・保健所】&#10;一人当たり面積"/>
        <xdr:cNvSpPr txBox="1"/>
      </xdr:nvSpPr>
      <xdr:spPr>
        <a:xfrm>
          <a:off x="184214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5" name="テキスト ボックス 7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45" name="直線コネクタ 744"/>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46"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47" name="直線コネクタ 746"/>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48"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49" name="直線コネクタ 748"/>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76471</xdr:rowOff>
    </xdr:from>
    <xdr:ext cx="405111" cy="259045"/>
    <xdr:sp macro="" textlink="">
      <xdr:nvSpPr>
        <xdr:cNvPr id="750" name="【消防施設】&#10;有形固定資産減価償却率平均値テキスト"/>
        <xdr:cNvSpPr txBox="1"/>
      </xdr:nvSpPr>
      <xdr:spPr>
        <a:xfrm>
          <a:off x="163576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51" name="フローチャート: 判断 750"/>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52" name="フローチャート: 判断 751"/>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53" name="フローチャート: 判断 752"/>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54" name="フローチャート: 判断 753"/>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55" name="フローチャート: 判断 754"/>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67311</xdr:rowOff>
    </xdr:from>
    <xdr:to>
      <xdr:col>85</xdr:col>
      <xdr:colOff>177800</xdr:colOff>
      <xdr:row>86</xdr:row>
      <xdr:rowOff>168911</xdr:rowOff>
    </xdr:to>
    <xdr:sp macro="" textlink="">
      <xdr:nvSpPr>
        <xdr:cNvPr id="761" name="楕円 760"/>
        <xdr:cNvSpPr/>
      </xdr:nvSpPr>
      <xdr:spPr>
        <a:xfrm>
          <a:off x="16268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153688</xdr:rowOff>
    </xdr:from>
    <xdr:ext cx="405111" cy="259045"/>
    <xdr:sp macro="" textlink="">
      <xdr:nvSpPr>
        <xdr:cNvPr id="762" name="【消防施設】&#10;有形固定資産減価償却率該当値テキスト"/>
        <xdr:cNvSpPr txBox="1"/>
      </xdr:nvSpPr>
      <xdr:spPr>
        <a:xfrm>
          <a:off x="163576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65024</xdr:rowOff>
    </xdr:from>
    <xdr:to>
      <xdr:col>81</xdr:col>
      <xdr:colOff>101600</xdr:colOff>
      <xdr:row>86</xdr:row>
      <xdr:rowOff>166624</xdr:rowOff>
    </xdr:to>
    <xdr:sp macro="" textlink="">
      <xdr:nvSpPr>
        <xdr:cNvPr id="763" name="楕円 762"/>
        <xdr:cNvSpPr/>
      </xdr:nvSpPr>
      <xdr:spPr>
        <a:xfrm>
          <a:off x="154305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115824</xdr:rowOff>
    </xdr:from>
    <xdr:to>
      <xdr:col>85</xdr:col>
      <xdr:colOff>127000</xdr:colOff>
      <xdr:row>86</xdr:row>
      <xdr:rowOff>118111</xdr:rowOff>
    </xdr:to>
    <xdr:cxnSp macro="">
      <xdr:nvCxnSpPr>
        <xdr:cNvPr id="764" name="直線コネクタ 763"/>
        <xdr:cNvCxnSpPr/>
      </xdr:nvCxnSpPr>
      <xdr:spPr>
        <a:xfrm>
          <a:off x="15481300" y="148605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49022</xdr:rowOff>
    </xdr:from>
    <xdr:to>
      <xdr:col>76</xdr:col>
      <xdr:colOff>165100</xdr:colOff>
      <xdr:row>86</xdr:row>
      <xdr:rowOff>150622</xdr:rowOff>
    </xdr:to>
    <xdr:sp macro="" textlink="">
      <xdr:nvSpPr>
        <xdr:cNvPr id="765" name="楕円 764"/>
        <xdr:cNvSpPr/>
      </xdr:nvSpPr>
      <xdr:spPr>
        <a:xfrm>
          <a:off x="14541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99822</xdr:rowOff>
    </xdr:from>
    <xdr:to>
      <xdr:col>81</xdr:col>
      <xdr:colOff>50800</xdr:colOff>
      <xdr:row>86</xdr:row>
      <xdr:rowOff>115824</xdr:rowOff>
    </xdr:to>
    <xdr:cxnSp macro="">
      <xdr:nvCxnSpPr>
        <xdr:cNvPr id="766" name="直線コネクタ 765"/>
        <xdr:cNvCxnSpPr/>
      </xdr:nvCxnSpPr>
      <xdr:spPr>
        <a:xfrm>
          <a:off x="14592300" y="148445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23876</xdr:rowOff>
    </xdr:from>
    <xdr:to>
      <xdr:col>72</xdr:col>
      <xdr:colOff>38100</xdr:colOff>
      <xdr:row>86</xdr:row>
      <xdr:rowOff>125476</xdr:rowOff>
    </xdr:to>
    <xdr:sp macro="" textlink="">
      <xdr:nvSpPr>
        <xdr:cNvPr id="767" name="楕円 766"/>
        <xdr:cNvSpPr/>
      </xdr:nvSpPr>
      <xdr:spPr>
        <a:xfrm>
          <a:off x="136525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74676</xdr:rowOff>
    </xdr:from>
    <xdr:to>
      <xdr:col>76</xdr:col>
      <xdr:colOff>114300</xdr:colOff>
      <xdr:row>86</xdr:row>
      <xdr:rowOff>99822</xdr:rowOff>
    </xdr:to>
    <xdr:cxnSp macro="">
      <xdr:nvCxnSpPr>
        <xdr:cNvPr id="768" name="直線コネクタ 767"/>
        <xdr:cNvCxnSpPr/>
      </xdr:nvCxnSpPr>
      <xdr:spPr>
        <a:xfrm>
          <a:off x="13703300" y="148193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51308</xdr:rowOff>
    </xdr:from>
    <xdr:to>
      <xdr:col>67</xdr:col>
      <xdr:colOff>101600</xdr:colOff>
      <xdr:row>86</xdr:row>
      <xdr:rowOff>152908</xdr:rowOff>
    </xdr:to>
    <xdr:sp macro="" textlink="">
      <xdr:nvSpPr>
        <xdr:cNvPr id="769" name="楕円 768"/>
        <xdr:cNvSpPr/>
      </xdr:nvSpPr>
      <xdr:spPr>
        <a:xfrm>
          <a:off x="12763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74676</xdr:rowOff>
    </xdr:from>
    <xdr:to>
      <xdr:col>71</xdr:col>
      <xdr:colOff>177800</xdr:colOff>
      <xdr:row>86</xdr:row>
      <xdr:rowOff>102108</xdr:rowOff>
    </xdr:to>
    <xdr:cxnSp macro="">
      <xdr:nvCxnSpPr>
        <xdr:cNvPr id="770" name="直線コネクタ 769"/>
        <xdr:cNvCxnSpPr/>
      </xdr:nvCxnSpPr>
      <xdr:spPr>
        <a:xfrm flipV="1">
          <a:off x="12814300" y="14819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20845</xdr:rowOff>
    </xdr:from>
    <xdr:ext cx="405111" cy="259045"/>
    <xdr:sp macro="" textlink="">
      <xdr:nvSpPr>
        <xdr:cNvPr id="771" name="n_1aveValue【消防施設】&#10;有形固定資産減価償却率"/>
        <xdr:cNvSpPr txBox="1"/>
      </xdr:nvSpPr>
      <xdr:spPr>
        <a:xfrm>
          <a:off x="152660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155719</xdr:rowOff>
    </xdr:from>
    <xdr:ext cx="405111" cy="259045"/>
    <xdr:sp macro="" textlink="">
      <xdr:nvSpPr>
        <xdr:cNvPr id="772" name="n_2aveValue【消防施設】&#10;有形固定資産減価償却率"/>
        <xdr:cNvSpPr txBox="1"/>
      </xdr:nvSpPr>
      <xdr:spPr>
        <a:xfrm>
          <a:off x="14389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130573</xdr:rowOff>
    </xdr:from>
    <xdr:ext cx="405111" cy="259045"/>
    <xdr:sp macro="" textlink="">
      <xdr:nvSpPr>
        <xdr:cNvPr id="773" name="n_3aveValue【消防施設】&#10;有形固定資産減価償却率"/>
        <xdr:cNvSpPr txBox="1"/>
      </xdr:nvSpPr>
      <xdr:spPr>
        <a:xfrm>
          <a:off x="13500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774" name="n_4aveValue【消防施設】&#10;有形固定資産減価償却率"/>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157751</xdr:rowOff>
    </xdr:from>
    <xdr:ext cx="405111" cy="259045"/>
    <xdr:sp macro="" textlink="">
      <xdr:nvSpPr>
        <xdr:cNvPr id="775" name="n_1mainValue【消防施設】&#10;有形固定資産減価償却率"/>
        <xdr:cNvSpPr txBox="1"/>
      </xdr:nvSpPr>
      <xdr:spPr>
        <a:xfrm>
          <a:off x="15266044" y="1490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141749</xdr:rowOff>
    </xdr:from>
    <xdr:ext cx="405111" cy="259045"/>
    <xdr:sp macro="" textlink="">
      <xdr:nvSpPr>
        <xdr:cNvPr id="776" name="n_2mainValue【消防施設】&#10;有形固定資産減価償却率"/>
        <xdr:cNvSpPr txBox="1"/>
      </xdr:nvSpPr>
      <xdr:spPr>
        <a:xfrm>
          <a:off x="14389744" y="1488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116603</xdr:rowOff>
    </xdr:from>
    <xdr:ext cx="405111" cy="259045"/>
    <xdr:sp macro="" textlink="">
      <xdr:nvSpPr>
        <xdr:cNvPr id="777" name="n_3mainValue【消防施設】&#10;有形固定資産減価償却率"/>
        <xdr:cNvSpPr txBox="1"/>
      </xdr:nvSpPr>
      <xdr:spPr>
        <a:xfrm>
          <a:off x="13500744" y="1486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144035</xdr:rowOff>
    </xdr:from>
    <xdr:ext cx="405111" cy="259045"/>
    <xdr:sp macro="" textlink="">
      <xdr:nvSpPr>
        <xdr:cNvPr id="778" name="n_4mainValue【消防施設】&#10;有形固定資産減価償却率"/>
        <xdr:cNvSpPr txBox="1"/>
      </xdr:nvSpPr>
      <xdr:spPr>
        <a:xfrm>
          <a:off x="12611744" y="1488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802" name="直線コネクタ 801"/>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3"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4" name="直線コネクタ 803"/>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805"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806" name="直線コネクタ 805"/>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807" name="【消防施設】&#10;一人当たり面積平均値テキスト"/>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08" name="フローチャート: 判断 807"/>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09" name="フローチャート: 判断 808"/>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810" name="フローチャート: 判断 809"/>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11" name="フローチャート: 判断 810"/>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2" name="フローチャート: 判断 811"/>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818" name="楕円 817"/>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819" name="【消防施設】&#10;一人当たり面積該当値テキスト"/>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820" name="楕円 819"/>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167639</xdr:rowOff>
    </xdr:to>
    <xdr:cxnSp macro="">
      <xdr:nvCxnSpPr>
        <xdr:cNvPr id="821" name="直線コネクタ 820"/>
        <xdr:cNvCxnSpPr/>
      </xdr:nvCxnSpPr>
      <xdr:spPr>
        <a:xfrm flipV="1">
          <a:off x="21323300" y="1456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822" name="楕円 821"/>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85</xdr:row>
      <xdr:rowOff>41911</xdr:rowOff>
    </xdr:to>
    <xdr:cxnSp macro="">
      <xdr:nvCxnSpPr>
        <xdr:cNvPr id="823" name="直線コネクタ 822"/>
        <xdr:cNvCxnSpPr/>
      </xdr:nvCxnSpPr>
      <xdr:spPr>
        <a:xfrm flipV="1">
          <a:off x="20434300" y="14569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52070</xdr:rowOff>
    </xdr:from>
    <xdr:to>
      <xdr:col>102</xdr:col>
      <xdr:colOff>165100</xdr:colOff>
      <xdr:row>84</xdr:row>
      <xdr:rowOff>153670</xdr:rowOff>
    </xdr:to>
    <xdr:sp macro="" textlink="">
      <xdr:nvSpPr>
        <xdr:cNvPr id="824" name="楕円 823"/>
        <xdr:cNvSpPr/>
      </xdr:nvSpPr>
      <xdr:spPr>
        <a:xfrm>
          <a:off x="19494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102870</xdr:rowOff>
    </xdr:from>
    <xdr:to>
      <xdr:col>107</xdr:col>
      <xdr:colOff>50800</xdr:colOff>
      <xdr:row>85</xdr:row>
      <xdr:rowOff>41911</xdr:rowOff>
    </xdr:to>
    <xdr:cxnSp macro="">
      <xdr:nvCxnSpPr>
        <xdr:cNvPr id="825" name="直線コネクタ 824"/>
        <xdr:cNvCxnSpPr/>
      </xdr:nvCxnSpPr>
      <xdr:spPr>
        <a:xfrm>
          <a:off x="19545300" y="145046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93980</xdr:rowOff>
    </xdr:from>
    <xdr:to>
      <xdr:col>98</xdr:col>
      <xdr:colOff>38100</xdr:colOff>
      <xdr:row>85</xdr:row>
      <xdr:rowOff>24130</xdr:rowOff>
    </xdr:to>
    <xdr:sp macro="" textlink="">
      <xdr:nvSpPr>
        <xdr:cNvPr id="826" name="楕円 825"/>
        <xdr:cNvSpPr/>
      </xdr:nvSpPr>
      <xdr:spPr>
        <a:xfrm>
          <a:off x="18605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102870</xdr:rowOff>
    </xdr:from>
    <xdr:to>
      <xdr:col>102</xdr:col>
      <xdr:colOff>114300</xdr:colOff>
      <xdr:row>84</xdr:row>
      <xdr:rowOff>144780</xdr:rowOff>
    </xdr:to>
    <xdr:cxnSp macro="">
      <xdr:nvCxnSpPr>
        <xdr:cNvPr id="827" name="直線コネクタ 826"/>
        <xdr:cNvCxnSpPr/>
      </xdr:nvCxnSpPr>
      <xdr:spPr>
        <a:xfrm flipV="1">
          <a:off x="18656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28" name="n_1ave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829" name="n_2aveValue【消防施設】&#10;一人当たり面積"/>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830" name="n_3ave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1"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38116</xdr:rowOff>
    </xdr:from>
    <xdr:ext cx="469744" cy="259045"/>
    <xdr:sp macro="" textlink="">
      <xdr:nvSpPr>
        <xdr:cNvPr id="832" name="n_1mainValue【消防施設】&#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833" name="n_2mainValue【消防施設】&#10;一人当たり面積"/>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144797</xdr:rowOff>
    </xdr:from>
    <xdr:ext cx="469744" cy="259045"/>
    <xdr:sp macro="" textlink="">
      <xdr:nvSpPr>
        <xdr:cNvPr id="834" name="n_3mainValue【消防施設】&#10;一人当たり面積"/>
        <xdr:cNvSpPr txBox="1"/>
      </xdr:nvSpPr>
      <xdr:spPr>
        <a:xfrm>
          <a:off x="19310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40657</xdr:rowOff>
    </xdr:from>
    <xdr:ext cx="469744" cy="259045"/>
    <xdr:sp macro="" textlink="">
      <xdr:nvSpPr>
        <xdr:cNvPr id="835" name="n_4mainValue【消防施設】&#10;一人当たり面積"/>
        <xdr:cNvSpPr txBox="1"/>
      </xdr:nvSpPr>
      <xdr:spPr>
        <a:xfrm>
          <a:off x="18421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60" name="直線コネクタ 859"/>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61"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62" name="直線コネクタ 861"/>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3"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4" name="直線コネクタ 863"/>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865" name="【庁舎】&#10;有形固定資産減価償却率平均値テキスト"/>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66" name="フローチャート: 判断 865"/>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8" name="フローチャート: 判断 867"/>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69" name="フローチャート: 判断 868"/>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0" name="フローチャート: 判断 869"/>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137795</xdr:rowOff>
    </xdr:from>
    <xdr:to>
      <xdr:col>85</xdr:col>
      <xdr:colOff>177800</xdr:colOff>
      <xdr:row>100</xdr:row>
      <xdr:rowOff>67945</xdr:rowOff>
    </xdr:to>
    <xdr:sp macro="" textlink="">
      <xdr:nvSpPr>
        <xdr:cNvPr id="876" name="楕円 875"/>
        <xdr:cNvSpPr/>
      </xdr:nvSpPr>
      <xdr:spPr>
        <a:xfrm>
          <a:off x="162687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90822</xdr:rowOff>
    </xdr:from>
    <xdr:ext cx="405111" cy="259045"/>
    <xdr:sp macro="" textlink="">
      <xdr:nvSpPr>
        <xdr:cNvPr id="877" name="【庁舎】&#10;有形固定資産減価償却率該当値テキスト"/>
        <xdr:cNvSpPr txBox="1"/>
      </xdr:nvSpPr>
      <xdr:spPr>
        <a:xfrm>
          <a:off x="16357600" y="1706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80645</xdr:rowOff>
    </xdr:from>
    <xdr:to>
      <xdr:col>81</xdr:col>
      <xdr:colOff>101600</xdr:colOff>
      <xdr:row>100</xdr:row>
      <xdr:rowOff>10795</xdr:rowOff>
    </xdr:to>
    <xdr:sp macro="" textlink="">
      <xdr:nvSpPr>
        <xdr:cNvPr id="878" name="楕円 877"/>
        <xdr:cNvSpPr/>
      </xdr:nvSpPr>
      <xdr:spPr>
        <a:xfrm>
          <a:off x="15430500" y="17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131445</xdr:rowOff>
    </xdr:from>
    <xdr:to>
      <xdr:col>85</xdr:col>
      <xdr:colOff>127000</xdr:colOff>
      <xdr:row>100</xdr:row>
      <xdr:rowOff>17145</xdr:rowOff>
    </xdr:to>
    <xdr:cxnSp macro="">
      <xdr:nvCxnSpPr>
        <xdr:cNvPr id="879" name="直線コネクタ 878"/>
        <xdr:cNvCxnSpPr/>
      </xdr:nvCxnSpPr>
      <xdr:spPr>
        <a:xfrm>
          <a:off x="15481300" y="171049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34925</xdr:rowOff>
    </xdr:from>
    <xdr:to>
      <xdr:col>76</xdr:col>
      <xdr:colOff>165100</xdr:colOff>
      <xdr:row>99</xdr:row>
      <xdr:rowOff>136525</xdr:rowOff>
    </xdr:to>
    <xdr:sp macro="" textlink="">
      <xdr:nvSpPr>
        <xdr:cNvPr id="880" name="楕円 879"/>
        <xdr:cNvSpPr/>
      </xdr:nvSpPr>
      <xdr:spPr>
        <a:xfrm>
          <a:off x="145415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85725</xdr:rowOff>
    </xdr:from>
    <xdr:to>
      <xdr:col>81</xdr:col>
      <xdr:colOff>50800</xdr:colOff>
      <xdr:row>99</xdr:row>
      <xdr:rowOff>131445</xdr:rowOff>
    </xdr:to>
    <xdr:cxnSp macro="">
      <xdr:nvCxnSpPr>
        <xdr:cNvPr id="881" name="直線コネクタ 880"/>
        <xdr:cNvCxnSpPr/>
      </xdr:nvCxnSpPr>
      <xdr:spPr>
        <a:xfrm>
          <a:off x="14592300" y="17059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76836</xdr:rowOff>
    </xdr:from>
    <xdr:to>
      <xdr:col>72</xdr:col>
      <xdr:colOff>38100</xdr:colOff>
      <xdr:row>100</xdr:row>
      <xdr:rowOff>6986</xdr:rowOff>
    </xdr:to>
    <xdr:sp macro="" textlink="">
      <xdr:nvSpPr>
        <xdr:cNvPr id="882" name="楕円 881"/>
        <xdr:cNvSpPr/>
      </xdr:nvSpPr>
      <xdr:spPr>
        <a:xfrm>
          <a:off x="13652500" y="170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85725</xdr:rowOff>
    </xdr:from>
    <xdr:to>
      <xdr:col>76</xdr:col>
      <xdr:colOff>114300</xdr:colOff>
      <xdr:row>99</xdr:row>
      <xdr:rowOff>127636</xdr:rowOff>
    </xdr:to>
    <xdr:cxnSp macro="">
      <xdr:nvCxnSpPr>
        <xdr:cNvPr id="883" name="直線コネクタ 882"/>
        <xdr:cNvCxnSpPr/>
      </xdr:nvCxnSpPr>
      <xdr:spPr>
        <a:xfrm flipV="1">
          <a:off x="13703300" y="170592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53975</xdr:rowOff>
    </xdr:from>
    <xdr:to>
      <xdr:col>67</xdr:col>
      <xdr:colOff>101600</xdr:colOff>
      <xdr:row>99</xdr:row>
      <xdr:rowOff>155575</xdr:rowOff>
    </xdr:to>
    <xdr:sp macro="" textlink="">
      <xdr:nvSpPr>
        <xdr:cNvPr id="884" name="楕円 883"/>
        <xdr:cNvSpPr/>
      </xdr:nvSpPr>
      <xdr:spPr>
        <a:xfrm>
          <a:off x="12763500" y="170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104775</xdr:rowOff>
    </xdr:from>
    <xdr:to>
      <xdr:col>71</xdr:col>
      <xdr:colOff>177800</xdr:colOff>
      <xdr:row>99</xdr:row>
      <xdr:rowOff>127636</xdr:rowOff>
    </xdr:to>
    <xdr:cxnSp macro="">
      <xdr:nvCxnSpPr>
        <xdr:cNvPr id="885" name="直線コネクタ 884"/>
        <xdr:cNvCxnSpPr/>
      </xdr:nvCxnSpPr>
      <xdr:spPr>
        <a:xfrm>
          <a:off x="12814300" y="170783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86" name="n_1aveValue【庁舎】&#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87"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40022</xdr:rowOff>
    </xdr:from>
    <xdr:ext cx="405111" cy="259045"/>
    <xdr:sp macro="" textlink="">
      <xdr:nvSpPr>
        <xdr:cNvPr id="888" name="n_3aveValue【庁舎】&#10;有形固定資産減価償却率"/>
        <xdr:cNvSpPr txBox="1"/>
      </xdr:nvSpPr>
      <xdr:spPr>
        <a:xfrm>
          <a:off x="13500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9" name="n_4aveValue【庁舎】&#10;有形固定資産減価償却率"/>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27322</xdr:rowOff>
    </xdr:from>
    <xdr:ext cx="405111" cy="259045"/>
    <xdr:sp macro="" textlink="">
      <xdr:nvSpPr>
        <xdr:cNvPr id="890" name="n_1mainValue【庁舎】&#10;有形固定資産減価償却率"/>
        <xdr:cNvSpPr txBox="1"/>
      </xdr:nvSpPr>
      <xdr:spPr>
        <a:xfrm>
          <a:off x="15266044"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97</xdr:row>
      <xdr:rowOff>153052</xdr:rowOff>
    </xdr:from>
    <xdr:ext cx="405111" cy="259045"/>
    <xdr:sp macro="" textlink="">
      <xdr:nvSpPr>
        <xdr:cNvPr id="891" name="n_2mainValue【庁舎】&#10;有形固定資産減価償却率"/>
        <xdr:cNvSpPr txBox="1"/>
      </xdr:nvSpPr>
      <xdr:spPr>
        <a:xfrm>
          <a:off x="14389744" y="1678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23513</xdr:rowOff>
    </xdr:from>
    <xdr:ext cx="405111" cy="259045"/>
    <xdr:sp macro="" textlink="">
      <xdr:nvSpPr>
        <xdr:cNvPr id="892" name="n_3mainValue【庁舎】&#10;有形固定資産減価償却率"/>
        <xdr:cNvSpPr txBox="1"/>
      </xdr:nvSpPr>
      <xdr:spPr>
        <a:xfrm>
          <a:off x="13500744" y="1682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652</xdr:rowOff>
    </xdr:from>
    <xdr:ext cx="405111" cy="259045"/>
    <xdr:sp macro="" textlink="">
      <xdr:nvSpPr>
        <xdr:cNvPr id="893" name="n_4mainValue【庁舎】&#10;有形固定資産減価償却率"/>
        <xdr:cNvSpPr txBox="1"/>
      </xdr:nvSpPr>
      <xdr:spPr>
        <a:xfrm>
          <a:off x="12611744" y="168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15" name="直線コネクタ 914"/>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16"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17" name="直線コネクタ 916"/>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18"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9" name="直線コネクタ 91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920" name="【庁舎】&#10;一人当たり面積平均値テキスト"/>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21" name="フローチャート: 判断 920"/>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22" name="フローチャート: 判断 921"/>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23" name="フローチャート: 判断 922"/>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24" name="フローチャート: 判断 923"/>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25" name="フローチャート: 判断 924"/>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132842</xdr:rowOff>
    </xdr:from>
    <xdr:to>
      <xdr:col>116</xdr:col>
      <xdr:colOff>114300</xdr:colOff>
      <xdr:row>102</xdr:row>
      <xdr:rowOff>62992</xdr:rowOff>
    </xdr:to>
    <xdr:sp macro="" textlink="">
      <xdr:nvSpPr>
        <xdr:cNvPr id="931" name="楕円 930"/>
        <xdr:cNvSpPr/>
      </xdr:nvSpPr>
      <xdr:spPr>
        <a:xfrm>
          <a:off x="221107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155719</xdr:rowOff>
    </xdr:from>
    <xdr:ext cx="469744" cy="259045"/>
    <xdr:sp macro="" textlink="">
      <xdr:nvSpPr>
        <xdr:cNvPr id="932" name="【庁舎】&#10;一人当たり面積該当値テキスト"/>
        <xdr:cNvSpPr txBox="1"/>
      </xdr:nvSpPr>
      <xdr:spPr>
        <a:xfrm>
          <a:off x="22199600" y="173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933" name="楕円 932"/>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xdr:rowOff>
    </xdr:from>
    <xdr:to>
      <xdr:col>116</xdr:col>
      <xdr:colOff>63500</xdr:colOff>
      <xdr:row>102</xdr:row>
      <xdr:rowOff>30480</xdr:rowOff>
    </xdr:to>
    <xdr:cxnSp macro="">
      <xdr:nvCxnSpPr>
        <xdr:cNvPr id="934" name="直線コネクタ 933"/>
        <xdr:cNvCxnSpPr/>
      </xdr:nvCxnSpPr>
      <xdr:spPr>
        <a:xfrm flipV="1">
          <a:off x="21323300" y="175000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164846</xdr:rowOff>
    </xdr:from>
    <xdr:to>
      <xdr:col>107</xdr:col>
      <xdr:colOff>101600</xdr:colOff>
      <xdr:row>102</xdr:row>
      <xdr:rowOff>94996</xdr:rowOff>
    </xdr:to>
    <xdr:sp macro="" textlink="">
      <xdr:nvSpPr>
        <xdr:cNvPr id="935" name="楕円 934"/>
        <xdr:cNvSpPr/>
      </xdr:nvSpPr>
      <xdr:spPr>
        <a:xfrm>
          <a:off x="20383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30480</xdr:rowOff>
    </xdr:from>
    <xdr:to>
      <xdr:col>111</xdr:col>
      <xdr:colOff>177800</xdr:colOff>
      <xdr:row>102</xdr:row>
      <xdr:rowOff>44196</xdr:rowOff>
    </xdr:to>
    <xdr:cxnSp macro="">
      <xdr:nvCxnSpPr>
        <xdr:cNvPr id="936" name="直線コネクタ 935"/>
        <xdr:cNvCxnSpPr/>
      </xdr:nvCxnSpPr>
      <xdr:spPr>
        <a:xfrm flipV="1">
          <a:off x="20434300" y="17518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xdr:rowOff>
    </xdr:from>
    <xdr:to>
      <xdr:col>102</xdr:col>
      <xdr:colOff>165100</xdr:colOff>
      <xdr:row>103</xdr:row>
      <xdr:rowOff>110998</xdr:rowOff>
    </xdr:to>
    <xdr:sp macro="" textlink="">
      <xdr:nvSpPr>
        <xdr:cNvPr id="937" name="楕円 936"/>
        <xdr:cNvSpPr/>
      </xdr:nvSpPr>
      <xdr:spPr>
        <a:xfrm>
          <a:off x="19494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44196</xdr:rowOff>
    </xdr:from>
    <xdr:to>
      <xdr:col>107</xdr:col>
      <xdr:colOff>50800</xdr:colOff>
      <xdr:row>103</xdr:row>
      <xdr:rowOff>60198</xdr:rowOff>
    </xdr:to>
    <xdr:cxnSp macro="">
      <xdr:nvCxnSpPr>
        <xdr:cNvPr id="938" name="直線コネクタ 937"/>
        <xdr:cNvCxnSpPr/>
      </xdr:nvCxnSpPr>
      <xdr:spPr>
        <a:xfrm flipV="1">
          <a:off x="19545300" y="175320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162561</xdr:rowOff>
    </xdr:from>
    <xdr:to>
      <xdr:col>98</xdr:col>
      <xdr:colOff>38100</xdr:colOff>
      <xdr:row>103</xdr:row>
      <xdr:rowOff>92711</xdr:rowOff>
    </xdr:to>
    <xdr:sp macro="" textlink="">
      <xdr:nvSpPr>
        <xdr:cNvPr id="939" name="楕円 938"/>
        <xdr:cNvSpPr/>
      </xdr:nvSpPr>
      <xdr:spPr>
        <a:xfrm>
          <a:off x="18605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41911</xdr:rowOff>
    </xdr:from>
    <xdr:to>
      <xdr:col>102</xdr:col>
      <xdr:colOff>114300</xdr:colOff>
      <xdr:row>103</xdr:row>
      <xdr:rowOff>60198</xdr:rowOff>
    </xdr:to>
    <xdr:cxnSp macro="">
      <xdr:nvCxnSpPr>
        <xdr:cNvPr id="940" name="直線コネクタ 939"/>
        <xdr:cNvCxnSpPr/>
      </xdr:nvCxnSpPr>
      <xdr:spPr>
        <a:xfrm>
          <a:off x="18656300" y="177012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941" name="n_1aveValue【庁舎】&#10;一人当たり面積"/>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942" name="n_2aveValue【庁舎】&#10;一人当たり面積"/>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943" name="n_3aveValue【庁舎】&#10;一人当たり面積"/>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44975</xdr:rowOff>
    </xdr:from>
    <xdr:ext cx="469744" cy="259045"/>
    <xdr:sp macro="" textlink="">
      <xdr:nvSpPr>
        <xdr:cNvPr id="944" name="n_4aveValue【庁舎】&#10;一人当たり面積"/>
        <xdr:cNvSpPr txBox="1"/>
      </xdr:nvSpPr>
      <xdr:spPr>
        <a:xfrm>
          <a:off x="18421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97807</xdr:rowOff>
    </xdr:from>
    <xdr:ext cx="469744" cy="259045"/>
    <xdr:sp macro="" textlink="">
      <xdr:nvSpPr>
        <xdr:cNvPr id="945" name="n_1mainValue【庁舎】&#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111523</xdr:rowOff>
    </xdr:from>
    <xdr:ext cx="469744" cy="259045"/>
    <xdr:sp macro="" textlink="">
      <xdr:nvSpPr>
        <xdr:cNvPr id="946" name="n_2mainValue【庁舎】&#10;一人当たり面積"/>
        <xdr:cNvSpPr txBox="1"/>
      </xdr:nvSpPr>
      <xdr:spPr>
        <a:xfrm>
          <a:off x="20199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102125</xdr:rowOff>
    </xdr:from>
    <xdr:ext cx="469744" cy="259045"/>
    <xdr:sp macro="" textlink="">
      <xdr:nvSpPr>
        <xdr:cNvPr id="947" name="n_3mainValue【庁舎】&#10;一人当たり面積"/>
        <xdr:cNvSpPr txBox="1"/>
      </xdr:nvSpPr>
      <xdr:spPr>
        <a:xfrm>
          <a:off x="19310427" y="1776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109238</xdr:rowOff>
    </xdr:from>
    <xdr:ext cx="469744" cy="259045"/>
    <xdr:sp macro="" textlink="">
      <xdr:nvSpPr>
        <xdr:cNvPr id="948" name="n_4mainValue【庁舎】&#10;一人当たり面積"/>
        <xdr:cNvSpPr txBox="1"/>
      </xdr:nvSpPr>
      <xdr:spPr>
        <a:xfrm>
          <a:off x="18421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体育館・プールの一人当たり面積は、類似団体平均が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であるのに対し本市は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と非常に高い水準となっている。また、保健センター・保健所の一人当たり面積も、類似団体平均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に対し、本市が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水準となっており、体育館・プールの一人当たり面積と同様の傾向がある。これらは、市町合併により旧市町で保有していた公共施設を併せ持つこととなったため、用途の重複した施設を複数保有していることなどが大きな要因と考えられる。体育館・プールの有形固定資産減価償却率、保健センター・保健所の有形固定資産減価償却率は類似団体とほぼ同水準となっているが、個別に観ると老朽化の進んでいる施設も多くあることから、財政負担の縮減を図るためには、機能の重複した体育施設の統廃合について早急に検討を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長引く景気の低迷や少子高齢化等により指数は悪化傾向にあった。しかし、景気の回復により、わずかながらではあるが回復傾向にある。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しかしながら、依然として類似団体の平均よりも低い状況にあり、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今後とも歳出削減、地方税の徴収強化等の取組みを通じて財政基盤の強化に努める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147865</xdr:rowOff>
    </xdr:from>
    <xdr:to>
      <xdr:col>23</xdr:col>
      <xdr:colOff>133350</xdr:colOff>
      <xdr:row>44</xdr:row>
      <xdr:rowOff>165100</xdr:rowOff>
    </xdr:to>
    <xdr:cxnSp macro="">
      <xdr:nvCxnSpPr>
        <xdr:cNvPr id="71" name="直線コネクタ 70"/>
        <xdr:cNvCxnSpPr/>
      </xdr:nvCxnSpPr>
      <xdr:spPr>
        <a:xfrm flipV="1">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4" name="直線コネクタ 73"/>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10885</xdr:rowOff>
    </xdr:to>
    <xdr:cxnSp macro="">
      <xdr:nvCxnSpPr>
        <xdr:cNvPr id="77" name="直線コネクタ 76"/>
        <xdr:cNvCxnSpPr/>
      </xdr:nvCxnSpPr>
      <xdr:spPr>
        <a:xfrm flipV="1">
          <a:off x="2336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28122</xdr:rowOff>
    </xdr:to>
    <xdr:cxnSp macro="">
      <xdr:nvCxnSpPr>
        <xdr:cNvPr id="80" name="直線コネクタ 79"/>
        <xdr:cNvCxnSpPr/>
      </xdr:nvCxnSpPr>
      <xdr:spPr>
        <a:xfrm flipV="1">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90" name="楕円 89"/>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69142</xdr:rowOff>
    </xdr:from>
    <xdr:ext cx="762000" cy="259045"/>
    <xdr:sp macro="" textlink="">
      <xdr:nvSpPr>
        <xdr:cNvPr id="91" name="財政力該当値テキスト"/>
        <xdr:cNvSpPr txBox="1"/>
      </xdr:nvSpPr>
      <xdr:spPr>
        <a:xfrm>
          <a:off x="504190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合併算定替の段階的縮減による普通交付税の減や新規施設開設による運営費の増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、社会福祉費の増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により高い比率とな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昨年度よりも指標が悪化した。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行財政改革推進計画に基づき、引き続き自主財源の確保、物件費の縮減等に努める。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154517</xdr:rowOff>
    </xdr:to>
    <xdr:cxnSp macro="">
      <xdr:nvCxnSpPr>
        <xdr:cNvPr id="134" name="直線コネクタ 133"/>
        <xdr:cNvCxnSpPr/>
      </xdr:nvCxnSpPr>
      <xdr:spPr>
        <a:xfrm>
          <a:off x="4114800" y="1085934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57996</xdr:rowOff>
    </xdr:to>
    <xdr:cxnSp macro="">
      <xdr:nvCxnSpPr>
        <xdr:cNvPr id="137" name="直線コネクタ 136"/>
        <xdr:cNvCxnSpPr/>
      </xdr:nvCxnSpPr>
      <xdr:spPr>
        <a:xfrm>
          <a:off x="3225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149013</xdr:rowOff>
    </xdr:to>
    <xdr:cxnSp macro="">
      <xdr:nvCxnSpPr>
        <xdr:cNvPr id="140" name="直線コネクタ 139"/>
        <xdr:cNvCxnSpPr/>
      </xdr:nvCxnSpPr>
      <xdr:spPr>
        <a:xfrm flipV="1">
          <a:off x="2336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149013</xdr:rowOff>
    </xdr:to>
    <xdr:cxnSp macro="">
      <xdr:nvCxnSpPr>
        <xdr:cNvPr id="143" name="直線コネクタ 142"/>
        <xdr:cNvCxnSpPr/>
      </xdr:nvCxnSpPr>
      <xdr:spPr>
        <a:xfrm>
          <a:off x="1447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3" name="楕円 152"/>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4"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5" name="楕円 154"/>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6" name="テキスト ボックス 15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7" name="楕円 156"/>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8" name="テキスト ボックス 157"/>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9" name="楕円 158"/>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60" name="テキスト ボックス 159"/>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1" name="楕円 160"/>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2" name="テキスト ボックス 161"/>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人口１人当たりの人件費、物件費等決算額のいずれも類似団体平均を上回って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いる。人件費は、退職手当の増、新潟・山形地震、台風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号等災害対応に伴う時間外手当の増により、物件費は、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新規施設開設による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委託費の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により昨年度よりも決算額が増加した。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今後も公共施設適正化基本計画に基づき、公共施設の適正な配置や効率的な管理運営を行うことで、施設の維持管理経費の低減を図る。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72047</xdr:rowOff>
    </xdr:from>
    <xdr:to>
      <xdr:col>23</xdr:col>
      <xdr:colOff>133350</xdr:colOff>
      <xdr:row>85</xdr:row>
      <xdr:rowOff>98211</xdr:rowOff>
    </xdr:to>
    <xdr:cxnSp macro="">
      <xdr:nvCxnSpPr>
        <xdr:cNvPr id="199" name="直線コネクタ 198"/>
        <xdr:cNvCxnSpPr/>
      </xdr:nvCxnSpPr>
      <xdr:spPr>
        <a:xfrm>
          <a:off x="4114800" y="14645297"/>
          <a:ext cx="8382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200" name="人件費・物件費等の状況平均値テキスト"/>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72047</xdr:rowOff>
    </xdr:from>
    <xdr:to>
      <xdr:col>19</xdr:col>
      <xdr:colOff>133350</xdr:colOff>
      <xdr:row>85</xdr:row>
      <xdr:rowOff>92334</xdr:rowOff>
    </xdr:to>
    <xdr:cxnSp macro="">
      <xdr:nvCxnSpPr>
        <xdr:cNvPr id="202" name="直線コネクタ 201"/>
        <xdr:cNvCxnSpPr/>
      </xdr:nvCxnSpPr>
      <xdr:spPr>
        <a:xfrm flipV="1">
          <a:off x="3225800" y="14645297"/>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164623</xdr:rowOff>
    </xdr:from>
    <xdr:ext cx="736600" cy="259045"/>
    <xdr:sp macro="" textlink="">
      <xdr:nvSpPr>
        <xdr:cNvPr id="204" name="テキスト ボックス 203"/>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135446</xdr:rowOff>
    </xdr:from>
    <xdr:to>
      <xdr:col>15</xdr:col>
      <xdr:colOff>82550</xdr:colOff>
      <xdr:row>85</xdr:row>
      <xdr:rowOff>92334</xdr:rowOff>
    </xdr:to>
    <xdr:cxnSp macro="">
      <xdr:nvCxnSpPr>
        <xdr:cNvPr id="205" name="直線コネクタ 204"/>
        <xdr:cNvCxnSpPr/>
      </xdr:nvCxnSpPr>
      <xdr:spPr>
        <a:xfrm>
          <a:off x="2336800" y="14537246"/>
          <a:ext cx="889000" cy="1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143958</xdr:rowOff>
    </xdr:from>
    <xdr:ext cx="762000" cy="259045"/>
    <xdr:sp macro="" textlink="">
      <xdr:nvSpPr>
        <xdr:cNvPr id="207" name="テキスト ボックス 206"/>
        <xdr:cNvSpPr txBox="1"/>
      </xdr:nvSpPr>
      <xdr:spPr>
        <a:xfrm>
          <a:off x="2844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115884</xdr:rowOff>
    </xdr:from>
    <xdr:to>
      <xdr:col>11</xdr:col>
      <xdr:colOff>31750</xdr:colOff>
      <xdr:row>84</xdr:row>
      <xdr:rowOff>135446</xdr:rowOff>
    </xdr:to>
    <xdr:cxnSp macro="">
      <xdr:nvCxnSpPr>
        <xdr:cNvPr id="208" name="直線コネクタ 207"/>
        <xdr:cNvCxnSpPr/>
      </xdr:nvCxnSpPr>
      <xdr:spPr>
        <a:xfrm>
          <a:off x="1447800" y="14517684"/>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94043</xdr:rowOff>
    </xdr:from>
    <xdr:ext cx="762000" cy="259045"/>
    <xdr:sp macro="" textlink="">
      <xdr:nvSpPr>
        <xdr:cNvPr id="210" name="テキスト ボックス 209"/>
        <xdr:cNvSpPr txBox="1"/>
      </xdr:nvSpPr>
      <xdr:spPr>
        <a:xfrm>
          <a:off x="1955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47411</xdr:rowOff>
    </xdr:from>
    <xdr:to>
      <xdr:col>23</xdr:col>
      <xdr:colOff>184150</xdr:colOff>
      <xdr:row>85</xdr:row>
      <xdr:rowOff>149011</xdr:rowOff>
    </xdr:to>
    <xdr:sp macro="" textlink="">
      <xdr:nvSpPr>
        <xdr:cNvPr id="218" name="楕円 217"/>
        <xdr:cNvSpPr/>
      </xdr:nvSpPr>
      <xdr:spPr>
        <a:xfrm>
          <a:off x="4902200" y="146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19488</xdr:rowOff>
    </xdr:from>
    <xdr:ext cx="762000" cy="259045"/>
    <xdr:sp macro="" textlink="">
      <xdr:nvSpPr>
        <xdr:cNvPr id="219" name="人件費・物件費等の状況該当値テキスト"/>
        <xdr:cNvSpPr txBox="1"/>
      </xdr:nvSpPr>
      <xdr:spPr>
        <a:xfrm>
          <a:off x="5041900" y="1459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21247</xdr:rowOff>
    </xdr:from>
    <xdr:to>
      <xdr:col>19</xdr:col>
      <xdr:colOff>184150</xdr:colOff>
      <xdr:row>85</xdr:row>
      <xdr:rowOff>122847</xdr:rowOff>
    </xdr:to>
    <xdr:sp macro="" textlink="">
      <xdr:nvSpPr>
        <xdr:cNvPr id="220" name="楕円 219"/>
        <xdr:cNvSpPr/>
      </xdr:nvSpPr>
      <xdr:spPr>
        <a:xfrm>
          <a:off x="4064000" y="145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107624</xdr:rowOff>
    </xdr:from>
    <xdr:ext cx="736600" cy="259045"/>
    <xdr:sp macro="" textlink="">
      <xdr:nvSpPr>
        <xdr:cNvPr id="221" name="テキスト ボックス 220"/>
        <xdr:cNvSpPr txBox="1"/>
      </xdr:nvSpPr>
      <xdr:spPr>
        <a:xfrm>
          <a:off x="3733800" y="1468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41534</xdr:rowOff>
    </xdr:from>
    <xdr:to>
      <xdr:col>15</xdr:col>
      <xdr:colOff>133350</xdr:colOff>
      <xdr:row>85</xdr:row>
      <xdr:rowOff>143134</xdr:rowOff>
    </xdr:to>
    <xdr:sp macro="" textlink="">
      <xdr:nvSpPr>
        <xdr:cNvPr id="222" name="楕円 221"/>
        <xdr:cNvSpPr/>
      </xdr:nvSpPr>
      <xdr:spPr>
        <a:xfrm>
          <a:off x="3175000" y="146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127911</xdr:rowOff>
    </xdr:from>
    <xdr:ext cx="762000" cy="259045"/>
    <xdr:sp macro="" textlink="">
      <xdr:nvSpPr>
        <xdr:cNvPr id="223" name="テキスト ボックス 222"/>
        <xdr:cNvSpPr txBox="1"/>
      </xdr:nvSpPr>
      <xdr:spPr>
        <a:xfrm>
          <a:off x="2844800" y="147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84646</xdr:rowOff>
    </xdr:from>
    <xdr:to>
      <xdr:col>11</xdr:col>
      <xdr:colOff>82550</xdr:colOff>
      <xdr:row>85</xdr:row>
      <xdr:rowOff>14796</xdr:rowOff>
    </xdr:to>
    <xdr:sp macro="" textlink="">
      <xdr:nvSpPr>
        <xdr:cNvPr id="224" name="楕円 223"/>
        <xdr:cNvSpPr/>
      </xdr:nvSpPr>
      <xdr:spPr>
        <a:xfrm>
          <a:off x="2286000" y="144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171023</xdr:rowOff>
    </xdr:from>
    <xdr:ext cx="762000" cy="259045"/>
    <xdr:sp macro="" textlink="">
      <xdr:nvSpPr>
        <xdr:cNvPr id="225" name="テキスト ボックス 224"/>
        <xdr:cNvSpPr txBox="1"/>
      </xdr:nvSpPr>
      <xdr:spPr>
        <a:xfrm>
          <a:off x="1955800" y="145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65084</xdr:rowOff>
    </xdr:from>
    <xdr:to>
      <xdr:col>7</xdr:col>
      <xdr:colOff>31750</xdr:colOff>
      <xdr:row>84</xdr:row>
      <xdr:rowOff>166684</xdr:rowOff>
    </xdr:to>
    <xdr:sp macro="" textlink="">
      <xdr:nvSpPr>
        <xdr:cNvPr id="226" name="楕円 225"/>
        <xdr:cNvSpPr/>
      </xdr:nvSpPr>
      <xdr:spPr>
        <a:xfrm>
          <a:off x="1397000" y="144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151461</xdr:rowOff>
    </xdr:from>
    <xdr:ext cx="762000" cy="259045"/>
    <xdr:sp macro="" textlink="">
      <xdr:nvSpPr>
        <xdr:cNvPr id="227" name="テキスト ボックス 226"/>
        <xdr:cNvSpPr txBox="1"/>
      </xdr:nvSpPr>
      <xdr:spPr>
        <a:xfrm>
          <a:off x="1066800" y="145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baseline="0">
              <a:solidFill>
                <a:schemeClr val="dk1"/>
              </a:solidFill>
              <a:effectLst/>
              <a:latin typeface="+mn-lt"/>
              <a:ea typeface="+mn-ea"/>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合併前の旧酒田市の平成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年度ラスパイレス指数は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だったが、合併後は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台の指数を推移している。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令和元年度（令和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日現在）は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98.9</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と、類似団体の平均と比較すると</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41275</xdr:rowOff>
    </xdr:to>
    <xdr:cxnSp macro="">
      <xdr:nvCxnSpPr>
        <xdr:cNvPr id="261" name="直線コネクタ 260"/>
        <xdr:cNvCxnSpPr/>
      </xdr:nvCxnSpPr>
      <xdr:spPr>
        <a:xfrm>
          <a:off x="16179800" y="147658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64" name="直線コネクタ 263"/>
        <xdr:cNvCxnSpPr/>
      </xdr:nvCxnSpPr>
      <xdr:spPr>
        <a:xfrm>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152400</xdr:rowOff>
    </xdr:to>
    <xdr:cxnSp macro="">
      <xdr:nvCxnSpPr>
        <xdr:cNvPr id="267" name="直線コネクタ 266"/>
        <xdr:cNvCxnSpPr/>
      </xdr:nvCxnSpPr>
      <xdr:spPr>
        <a:xfrm>
          <a:off x="14401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132291</xdr:rowOff>
    </xdr:to>
    <xdr:cxnSp macro="">
      <xdr:nvCxnSpPr>
        <xdr:cNvPr id="270" name="直線コネクタ 269"/>
        <xdr:cNvCxnSpPr/>
      </xdr:nvCxnSpPr>
      <xdr:spPr>
        <a:xfrm>
          <a:off x="13512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80" name="楕円 279"/>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81"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2" name="楕円 28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3" name="テキスト ボックス 28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6" name="楕円 285"/>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7" name="テキスト ボックス 286"/>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8" name="楕円 287"/>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9" name="テキスト ボックス 288"/>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mn-lt"/>
              <a:ea typeface="+mn-ea"/>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令和元年度の人口千人当たり職員数（令和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日現在）は、対象となる職員数は▲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であったものの、前年よりも人口が減少したため、</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0.08</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今後は定年引上げの検討、再任用職員のさらなる増加が考えられるが、再任用職員や令和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年度から制度化された会計年度任用職員を活用しながら、酒田市職員数適正化方針に沿った定員の管理を行っていく。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52251</xdr:rowOff>
    </xdr:from>
    <xdr:to>
      <xdr:col>81</xdr:col>
      <xdr:colOff>44450</xdr:colOff>
      <xdr:row>63</xdr:row>
      <xdr:rowOff>79828</xdr:rowOff>
    </xdr:to>
    <xdr:cxnSp macro="">
      <xdr:nvCxnSpPr>
        <xdr:cNvPr id="326" name="直線コネクタ 325"/>
        <xdr:cNvCxnSpPr/>
      </xdr:nvCxnSpPr>
      <xdr:spPr>
        <a:xfrm>
          <a:off x="16179800" y="1085360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3991</xdr:rowOff>
    </xdr:from>
    <xdr:to>
      <xdr:col>77</xdr:col>
      <xdr:colOff>44450</xdr:colOff>
      <xdr:row>63</xdr:row>
      <xdr:rowOff>52251</xdr:rowOff>
    </xdr:to>
    <xdr:cxnSp macro="">
      <xdr:nvCxnSpPr>
        <xdr:cNvPr id="329" name="直線コネクタ 328"/>
        <xdr:cNvCxnSpPr/>
      </xdr:nvCxnSpPr>
      <xdr:spPr>
        <a:xfrm>
          <a:off x="15290800" y="108053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144417</xdr:rowOff>
    </xdr:from>
    <xdr:to>
      <xdr:col>72</xdr:col>
      <xdr:colOff>203200</xdr:colOff>
      <xdr:row>63</xdr:row>
      <xdr:rowOff>3991</xdr:rowOff>
    </xdr:to>
    <xdr:cxnSp macro="">
      <xdr:nvCxnSpPr>
        <xdr:cNvPr id="332" name="直線コネクタ 331"/>
        <xdr:cNvCxnSpPr/>
      </xdr:nvCxnSpPr>
      <xdr:spPr>
        <a:xfrm>
          <a:off x="14401800" y="107743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99604</xdr:rowOff>
    </xdr:from>
    <xdr:to>
      <xdr:col>68</xdr:col>
      <xdr:colOff>152400</xdr:colOff>
      <xdr:row>62</xdr:row>
      <xdr:rowOff>144417</xdr:rowOff>
    </xdr:to>
    <xdr:cxnSp macro="">
      <xdr:nvCxnSpPr>
        <xdr:cNvPr id="335" name="直線コネクタ 334"/>
        <xdr:cNvCxnSpPr/>
      </xdr:nvCxnSpPr>
      <xdr:spPr>
        <a:xfrm>
          <a:off x="13512800" y="1072950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29028</xdr:rowOff>
    </xdr:from>
    <xdr:to>
      <xdr:col>81</xdr:col>
      <xdr:colOff>95250</xdr:colOff>
      <xdr:row>63</xdr:row>
      <xdr:rowOff>130628</xdr:rowOff>
    </xdr:to>
    <xdr:sp macro="" textlink="">
      <xdr:nvSpPr>
        <xdr:cNvPr id="345" name="楕円 344"/>
        <xdr:cNvSpPr/>
      </xdr:nvSpPr>
      <xdr:spPr>
        <a:xfrm>
          <a:off x="16967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1105</xdr:rowOff>
    </xdr:from>
    <xdr:ext cx="762000" cy="259045"/>
    <xdr:sp macro="" textlink="">
      <xdr:nvSpPr>
        <xdr:cNvPr id="346" name="定員管理の状況該当値テキスト"/>
        <xdr:cNvSpPr txBox="1"/>
      </xdr:nvSpPr>
      <xdr:spPr>
        <a:xfrm>
          <a:off x="17106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1451</xdr:rowOff>
    </xdr:from>
    <xdr:to>
      <xdr:col>77</xdr:col>
      <xdr:colOff>95250</xdr:colOff>
      <xdr:row>63</xdr:row>
      <xdr:rowOff>103051</xdr:rowOff>
    </xdr:to>
    <xdr:sp macro="" textlink="">
      <xdr:nvSpPr>
        <xdr:cNvPr id="347" name="楕円 346"/>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87828</xdr:rowOff>
    </xdr:from>
    <xdr:ext cx="736600" cy="259045"/>
    <xdr:sp macro="" textlink="">
      <xdr:nvSpPr>
        <xdr:cNvPr id="348" name="テキスト ボックス 347"/>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124641</xdr:rowOff>
    </xdr:from>
    <xdr:to>
      <xdr:col>73</xdr:col>
      <xdr:colOff>44450</xdr:colOff>
      <xdr:row>63</xdr:row>
      <xdr:rowOff>54791</xdr:rowOff>
    </xdr:to>
    <xdr:sp macro="" textlink="">
      <xdr:nvSpPr>
        <xdr:cNvPr id="349" name="楕円 348"/>
        <xdr:cNvSpPr/>
      </xdr:nvSpPr>
      <xdr:spPr>
        <a:xfrm>
          <a:off x="15240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39568</xdr:rowOff>
    </xdr:from>
    <xdr:ext cx="762000" cy="259045"/>
    <xdr:sp macro="" textlink="">
      <xdr:nvSpPr>
        <xdr:cNvPr id="350" name="テキスト ボックス 349"/>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93617</xdr:rowOff>
    </xdr:from>
    <xdr:to>
      <xdr:col>68</xdr:col>
      <xdr:colOff>203200</xdr:colOff>
      <xdr:row>63</xdr:row>
      <xdr:rowOff>23767</xdr:rowOff>
    </xdr:to>
    <xdr:sp macro="" textlink="">
      <xdr:nvSpPr>
        <xdr:cNvPr id="351" name="楕円 350"/>
        <xdr:cNvSpPr/>
      </xdr:nvSpPr>
      <xdr:spPr>
        <a:xfrm>
          <a:off x="14351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8544</xdr:rowOff>
    </xdr:from>
    <xdr:ext cx="762000" cy="259045"/>
    <xdr:sp macro="" textlink="">
      <xdr:nvSpPr>
        <xdr:cNvPr id="352" name="テキスト ボックス 351"/>
        <xdr:cNvSpPr txBox="1"/>
      </xdr:nvSpPr>
      <xdr:spPr>
        <a:xfrm>
          <a:off x="14020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53" name="楕円 352"/>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54" name="テキスト ボックス 35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地方債現在高が減少し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指標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改善傾向が見られ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しかしながら、依然として類似団体の平均よりも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状況にあり、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今後も指標が改善するように行財政改革推進計画に基づき、繰上償還や市債発行額の抑制を行っていく。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3810</xdr:rowOff>
    </xdr:to>
    <xdr:cxnSp macro="">
      <xdr:nvCxnSpPr>
        <xdr:cNvPr id="388" name="直線コネクタ 387"/>
        <xdr:cNvCxnSpPr/>
      </xdr:nvCxnSpPr>
      <xdr:spPr>
        <a:xfrm flipV="1">
          <a:off x="16179800" y="69930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71137</xdr:rowOff>
    </xdr:from>
    <xdr:ext cx="762000" cy="259045"/>
    <xdr:sp macro="" textlink="">
      <xdr:nvSpPr>
        <xdr:cNvPr id="389"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60113</xdr:rowOff>
    </xdr:to>
    <xdr:cxnSp macro="">
      <xdr:nvCxnSpPr>
        <xdr:cNvPr id="391" name="直線コネクタ 390"/>
        <xdr:cNvCxnSpPr/>
      </xdr:nvCxnSpPr>
      <xdr:spPr>
        <a:xfrm flipV="1">
          <a:off x="15290800" y="703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3" name="テキスト ボックス 392"/>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100330</xdr:rowOff>
    </xdr:to>
    <xdr:cxnSp macro="">
      <xdr:nvCxnSpPr>
        <xdr:cNvPr id="394" name="直線コネクタ 393"/>
        <xdr:cNvCxnSpPr/>
      </xdr:nvCxnSpPr>
      <xdr:spPr>
        <a:xfrm flipV="1">
          <a:off x="14401800" y="708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100330</xdr:rowOff>
    </xdr:to>
    <xdr:cxnSp macro="">
      <xdr:nvCxnSpPr>
        <xdr:cNvPr id="397" name="直線コネクタ 396"/>
        <xdr:cNvCxnSpPr/>
      </xdr:nvCxnSpPr>
      <xdr:spPr>
        <a:xfrm>
          <a:off x="13512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9" name="テキスト ボックス 398"/>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7" name="楕円 406"/>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8"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9" name="楕円 408"/>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10" name="テキスト ボックス 409"/>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11" name="楕円 410"/>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12" name="テキスト ボックス 411"/>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3" name="楕円 412"/>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4" name="テキスト ボックス 41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5" name="楕円 414"/>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16" name="テキスト ボックス 41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が減少し、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公営企業等繰入見込額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新規施設開設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組合負担等見込額が増加した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ことなどにより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上昇した。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後年度の負担軽減が図られるよう、行財政改革推進計画に基づき、繰上償還や市債発行額の抑制を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135588</xdr:rowOff>
    </xdr:from>
    <xdr:to>
      <xdr:col>81</xdr:col>
      <xdr:colOff>44450</xdr:colOff>
      <xdr:row>16</xdr:row>
      <xdr:rowOff>6652</xdr:rowOff>
    </xdr:to>
    <xdr:cxnSp macro="">
      <xdr:nvCxnSpPr>
        <xdr:cNvPr id="452" name="直線コネクタ 451"/>
        <xdr:cNvCxnSpPr/>
      </xdr:nvCxnSpPr>
      <xdr:spPr>
        <a:xfrm>
          <a:off x="16179800" y="2707338"/>
          <a:ext cx="8382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3"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135588</xdr:rowOff>
    </xdr:from>
    <xdr:to>
      <xdr:col>77</xdr:col>
      <xdr:colOff>44450</xdr:colOff>
      <xdr:row>16</xdr:row>
      <xdr:rowOff>57210</xdr:rowOff>
    </xdr:to>
    <xdr:cxnSp macro="">
      <xdr:nvCxnSpPr>
        <xdr:cNvPr id="455" name="直線コネクタ 454"/>
        <xdr:cNvCxnSpPr/>
      </xdr:nvCxnSpPr>
      <xdr:spPr>
        <a:xfrm flipV="1">
          <a:off x="15290800" y="2707338"/>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57210</xdr:rowOff>
    </xdr:from>
    <xdr:to>
      <xdr:col>72</xdr:col>
      <xdr:colOff>203200</xdr:colOff>
      <xdr:row>16</xdr:row>
      <xdr:rowOff>82490</xdr:rowOff>
    </xdr:to>
    <xdr:cxnSp macro="">
      <xdr:nvCxnSpPr>
        <xdr:cNvPr id="458" name="直線コネクタ 457"/>
        <xdr:cNvCxnSpPr/>
      </xdr:nvCxnSpPr>
      <xdr:spPr>
        <a:xfrm flipV="1">
          <a:off x="14401800" y="2800410"/>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60" name="テキスト ボックス 459"/>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35379</xdr:rowOff>
    </xdr:from>
    <xdr:to>
      <xdr:col>68</xdr:col>
      <xdr:colOff>152400</xdr:colOff>
      <xdr:row>16</xdr:row>
      <xdr:rowOff>82490</xdr:rowOff>
    </xdr:to>
    <xdr:cxnSp macro="">
      <xdr:nvCxnSpPr>
        <xdr:cNvPr id="461" name="直線コネクタ 460"/>
        <xdr:cNvCxnSpPr/>
      </xdr:nvCxnSpPr>
      <xdr:spPr>
        <a:xfrm>
          <a:off x="13512800" y="277857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63" name="テキスト ボックス 462"/>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127302</xdr:rowOff>
    </xdr:from>
    <xdr:to>
      <xdr:col>81</xdr:col>
      <xdr:colOff>95250</xdr:colOff>
      <xdr:row>16</xdr:row>
      <xdr:rowOff>57452</xdr:rowOff>
    </xdr:to>
    <xdr:sp macro="" textlink="">
      <xdr:nvSpPr>
        <xdr:cNvPr id="471" name="楕円 470"/>
        <xdr:cNvSpPr/>
      </xdr:nvSpPr>
      <xdr:spPr>
        <a:xfrm>
          <a:off x="16967200" y="26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143829</xdr:rowOff>
    </xdr:from>
    <xdr:ext cx="762000" cy="259045"/>
    <xdr:sp macro="" textlink="">
      <xdr:nvSpPr>
        <xdr:cNvPr id="472" name="将来負担の状況該当値テキスト"/>
        <xdr:cNvSpPr txBox="1"/>
      </xdr:nvSpPr>
      <xdr:spPr>
        <a:xfrm>
          <a:off x="17106900" y="25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84788</xdr:rowOff>
    </xdr:from>
    <xdr:to>
      <xdr:col>77</xdr:col>
      <xdr:colOff>95250</xdr:colOff>
      <xdr:row>16</xdr:row>
      <xdr:rowOff>14938</xdr:rowOff>
    </xdr:to>
    <xdr:sp macro="" textlink="">
      <xdr:nvSpPr>
        <xdr:cNvPr id="473" name="楕円 472"/>
        <xdr:cNvSpPr/>
      </xdr:nvSpPr>
      <xdr:spPr>
        <a:xfrm>
          <a:off x="16129000" y="26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25115</xdr:rowOff>
    </xdr:from>
    <xdr:ext cx="736600" cy="259045"/>
    <xdr:sp macro="" textlink="">
      <xdr:nvSpPr>
        <xdr:cNvPr id="474" name="テキスト ボックス 473"/>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6410</xdr:rowOff>
    </xdr:from>
    <xdr:to>
      <xdr:col>73</xdr:col>
      <xdr:colOff>44450</xdr:colOff>
      <xdr:row>16</xdr:row>
      <xdr:rowOff>108010</xdr:rowOff>
    </xdr:to>
    <xdr:sp macro="" textlink="">
      <xdr:nvSpPr>
        <xdr:cNvPr id="475" name="楕円 474"/>
        <xdr:cNvSpPr/>
      </xdr:nvSpPr>
      <xdr:spPr>
        <a:xfrm>
          <a:off x="15240000" y="27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118187</xdr:rowOff>
    </xdr:from>
    <xdr:ext cx="762000" cy="259045"/>
    <xdr:sp macro="" textlink="">
      <xdr:nvSpPr>
        <xdr:cNvPr id="476" name="テキスト ボックス 475"/>
        <xdr:cNvSpPr txBox="1"/>
      </xdr:nvSpPr>
      <xdr:spPr>
        <a:xfrm>
          <a:off x="14909800" y="251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31690</xdr:rowOff>
    </xdr:from>
    <xdr:to>
      <xdr:col>68</xdr:col>
      <xdr:colOff>203200</xdr:colOff>
      <xdr:row>16</xdr:row>
      <xdr:rowOff>133290</xdr:rowOff>
    </xdr:to>
    <xdr:sp macro="" textlink="">
      <xdr:nvSpPr>
        <xdr:cNvPr id="477" name="楕円 476"/>
        <xdr:cNvSpPr/>
      </xdr:nvSpPr>
      <xdr:spPr>
        <a:xfrm>
          <a:off x="14351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143467</xdr:rowOff>
    </xdr:from>
    <xdr:ext cx="762000" cy="259045"/>
    <xdr:sp macro="" textlink="">
      <xdr:nvSpPr>
        <xdr:cNvPr id="478" name="テキスト ボックス 477"/>
        <xdr:cNvSpPr txBox="1"/>
      </xdr:nvSpPr>
      <xdr:spPr>
        <a:xfrm>
          <a:off x="14020800" y="25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156029</xdr:rowOff>
    </xdr:from>
    <xdr:to>
      <xdr:col>64</xdr:col>
      <xdr:colOff>152400</xdr:colOff>
      <xdr:row>16</xdr:row>
      <xdr:rowOff>86179</xdr:rowOff>
    </xdr:to>
    <xdr:sp macro="" textlink="">
      <xdr:nvSpPr>
        <xdr:cNvPr id="479" name="楕円 478"/>
        <xdr:cNvSpPr/>
      </xdr:nvSpPr>
      <xdr:spPr>
        <a:xfrm>
          <a:off x="13462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70956</xdr:rowOff>
    </xdr:from>
    <xdr:ext cx="762000" cy="259045"/>
    <xdr:sp macro="" textlink="">
      <xdr:nvSpPr>
        <xdr:cNvPr id="480" name="テキスト ボックス 479"/>
        <xdr:cNvSpPr txBox="1"/>
      </xdr:nvSpPr>
      <xdr:spPr>
        <a:xfrm>
          <a:off x="13131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年度から開始される会計年度任用職員制度に向け平成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年度から一般職非常勤職員の考え方を整理したことに伴い、平成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年度決算までは物件費であった非常勤職員に係る経費を人件費に計上していること、任期満了に伴う特別職への退職手当の支給等により、人件費の比率は、平成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年度と同水準となった。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36</xdr:row>
      <xdr:rowOff>94343</xdr:rowOff>
    </xdr:to>
    <xdr:cxnSp macro="">
      <xdr:nvCxnSpPr>
        <xdr:cNvPr id="68" name="直線コネクタ 67"/>
        <xdr:cNvCxnSpPr/>
      </xdr:nvCxnSpPr>
      <xdr:spPr>
        <a:xfrm>
          <a:off x="3987800" y="62502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167822</xdr:rowOff>
    </xdr:from>
    <xdr:to>
      <xdr:col>19</xdr:col>
      <xdr:colOff>187325</xdr:colOff>
      <xdr:row>36</xdr:row>
      <xdr:rowOff>78014</xdr:rowOff>
    </xdr:to>
    <xdr:cxnSp macro="">
      <xdr:nvCxnSpPr>
        <xdr:cNvPr id="71" name="直線コネクタ 70"/>
        <xdr:cNvCxnSpPr/>
      </xdr:nvCxnSpPr>
      <xdr:spPr>
        <a:xfrm>
          <a:off x="3098800" y="58256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167822</xdr:rowOff>
    </xdr:from>
    <xdr:to>
      <xdr:col>15</xdr:col>
      <xdr:colOff>98425</xdr:colOff>
      <xdr:row>34</xdr:row>
      <xdr:rowOff>143328</xdr:rowOff>
    </xdr:to>
    <xdr:cxnSp macro="">
      <xdr:nvCxnSpPr>
        <xdr:cNvPr id="74" name="直線コネクタ 73"/>
        <xdr:cNvCxnSpPr/>
      </xdr:nvCxnSpPr>
      <xdr:spPr>
        <a:xfrm flipV="1">
          <a:off x="2209800" y="5825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143328</xdr:rowOff>
    </xdr:to>
    <xdr:cxnSp macro="">
      <xdr:nvCxnSpPr>
        <xdr:cNvPr id="77" name="直線コネクタ 76"/>
        <xdr:cNvCxnSpPr/>
      </xdr:nvCxnSpPr>
      <xdr:spPr>
        <a:xfrm>
          <a:off x="1320800" y="57277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43543</xdr:rowOff>
    </xdr:from>
    <xdr:to>
      <xdr:col>24</xdr:col>
      <xdr:colOff>76200</xdr:colOff>
      <xdr:row>36</xdr:row>
      <xdr:rowOff>145143</xdr:rowOff>
    </xdr:to>
    <xdr:sp macro="" textlink="">
      <xdr:nvSpPr>
        <xdr:cNvPr id="87" name="楕円 86"/>
        <xdr:cNvSpPr/>
      </xdr:nvSpPr>
      <xdr:spPr>
        <a:xfrm>
          <a:off x="4775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60070</xdr:rowOff>
    </xdr:from>
    <xdr:ext cx="762000" cy="259045"/>
    <xdr:sp macro="" textlink="">
      <xdr:nvSpPr>
        <xdr:cNvPr id="88" name="人件費該当値テキスト"/>
        <xdr:cNvSpPr txBox="1"/>
      </xdr:nvSpPr>
      <xdr:spPr>
        <a:xfrm>
          <a:off x="4914900" y="60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90" name="テキスト ボックス 89"/>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117022</xdr:rowOff>
    </xdr:from>
    <xdr:to>
      <xdr:col>15</xdr:col>
      <xdr:colOff>149225</xdr:colOff>
      <xdr:row>34</xdr:row>
      <xdr:rowOff>47172</xdr:rowOff>
    </xdr:to>
    <xdr:sp macro="" textlink="">
      <xdr:nvSpPr>
        <xdr:cNvPr id="91" name="楕円 90"/>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57349</xdr:rowOff>
    </xdr:from>
    <xdr:ext cx="762000" cy="259045"/>
    <xdr:sp macro="" textlink="">
      <xdr:nvSpPr>
        <xdr:cNvPr id="92" name="テキスト ボックス 91"/>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92528</xdr:rowOff>
    </xdr:from>
    <xdr:to>
      <xdr:col>11</xdr:col>
      <xdr:colOff>60325</xdr:colOff>
      <xdr:row>35</xdr:row>
      <xdr:rowOff>22678</xdr:rowOff>
    </xdr:to>
    <xdr:sp macro="" textlink="">
      <xdr:nvSpPr>
        <xdr:cNvPr id="93" name="楕円 92"/>
        <xdr:cNvSpPr/>
      </xdr:nvSpPr>
      <xdr:spPr>
        <a:xfrm>
          <a:off x="2159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32855</xdr:rowOff>
    </xdr:from>
    <xdr:ext cx="762000" cy="259045"/>
    <xdr:sp macro="" textlink="">
      <xdr:nvSpPr>
        <xdr:cNvPr id="94" name="テキスト ボックス 93"/>
        <xdr:cNvSpPr txBox="1"/>
      </xdr:nvSpPr>
      <xdr:spPr>
        <a:xfrm>
          <a:off x="1828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制度改正に伴う日々雇用職員賃金の減額に伴い、前年度比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が、新庁舎管理に係る維持管理やふるさと納税に係る経費が増となったため、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状況にあ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今後も公共施設適正化基本計画に基づき、公共施設の適正な配置や効率的な管理運営を行うことで、施設の維持管理経費の低減を目指す。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78014</xdr:rowOff>
    </xdr:from>
    <xdr:to>
      <xdr:col>82</xdr:col>
      <xdr:colOff>107950</xdr:colOff>
      <xdr:row>14</xdr:row>
      <xdr:rowOff>110671</xdr:rowOff>
    </xdr:to>
    <xdr:cxnSp macro="">
      <xdr:nvCxnSpPr>
        <xdr:cNvPr id="131" name="直線コネクタ 130"/>
        <xdr:cNvCxnSpPr/>
      </xdr:nvCxnSpPr>
      <xdr:spPr>
        <a:xfrm>
          <a:off x="15671800" y="2478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78014</xdr:rowOff>
    </xdr:from>
    <xdr:to>
      <xdr:col>78</xdr:col>
      <xdr:colOff>69850</xdr:colOff>
      <xdr:row>15</xdr:row>
      <xdr:rowOff>20864</xdr:rowOff>
    </xdr:to>
    <xdr:cxnSp macro="">
      <xdr:nvCxnSpPr>
        <xdr:cNvPr id="134" name="直線コネクタ 133"/>
        <xdr:cNvCxnSpPr/>
      </xdr:nvCxnSpPr>
      <xdr:spPr>
        <a:xfrm flipV="1">
          <a:off x="14782800" y="24783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20864</xdr:rowOff>
    </xdr:to>
    <xdr:cxnSp macro="">
      <xdr:nvCxnSpPr>
        <xdr:cNvPr id="137" name="直線コネクタ 136"/>
        <xdr:cNvCxnSpPr/>
      </xdr:nvCxnSpPr>
      <xdr:spPr>
        <a:xfrm>
          <a:off x="13893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127000</xdr:rowOff>
    </xdr:to>
    <xdr:cxnSp macro="">
      <xdr:nvCxnSpPr>
        <xdr:cNvPr id="140" name="直線コネクタ 139"/>
        <xdr:cNvCxnSpPr/>
      </xdr:nvCxnSpPr>
      <xdr:spPr>
        <a:xfrm>
          <a:off x="13004800" y="2445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59871</xdr:rowOff>
    </xdr:from>
    <xdr:to>
      <xdr:col>82</xdr:col>
      <xdr:colOff>158750</xdr:colOff>
      <xdr:row>14</xdr:row>
      <xdr:rowOff>161471</xdr:rowOff>
    </xdr:to>
    <xdr:sp macro="" textlink="">
      <xdr:nvSpPr>
        <xdr:cNvPr id="150" name="楕円 149"/>
        <xdr:cNvSpPr/>
      </xdr:nvSpPr>
      <xdr:spPr>
        <a:xfrm>
          <a:off x="164592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76398</xdr:rowOff>
    </xdr:from>
    <xdr:ext cx="762000" cy="259045"/>
    <xdr:sp macro="" textlink="">
      <xdr:nvSpPr>
        <xdr:cNvPr id="151" name="物件費該当値テキスト"/>
        <xdr:cNvSpPr txBox="1"/>
      </xdr:nvSpPr>
      <xdr:spPr>
        <a:xfrm>
          <a:off x="16598900" y="230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27214</xdr:rowOff>
    </xdr:from>
    <xdr:to>
      <xdr:col>78</xdr:col>
      <xdr:colOff>120650</xdr:colOff>
      <xdr:row>14</xdr:row>
      <xdr:rowOff>128814</xdr:rowOff>
    </xdr:to>
    <xdr:sp macro="" textlink="">
      <xdr:nvSpPr>
        <xdr:cNvPr id="152" name="楕円 151"/>
        <xdr:cNvSpPr/>
      </xdr:nvSpPr>
      <xdr:spPr>
        <a:xfrm>
          <a:off x="15621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138991</xdr:rowOff>
    </xdr:from>
    <xdr:ext cx="736600" cy="259045"/>
    <xdr:sp macro="" textlink="">
      <xdr:nvSpPr>
        <xdr:cNvPr id="153" name="テキスト ボックス 152"/>
        <xdr:cNvSpPr txBox="1"/>
      </xdr:nvSpPr>
      <xdr:spPr>
        <a:xfrm>
          <a:off x="15290800" y="219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4" name="楕円 153"/>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5" name="テキスト ボックス 154"/>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58" name="楕円 157"/>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59" name="テキスト ボックス 158"/>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保育所等入所</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などの社会福祉関係の扶助費の増により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昨年度よりも比率が上昇しているが、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類似団体内では低水準で推移している。しかし、類似団体では上昇傾向を示していることから、今後の動向に注視していく必要がある。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119380</xdr:rowOff>
    </xdr:from>
    <xdr:to>
      <xdr:col>24</xdr:col>
      <xdr:colOff>25400</xdr:colOff>
      <xdr:row>61</xdr:row>
      <xdr:rowOff>153670</xdr:rowOff>
    </xdr:to>
    <xdr:cxnSp macro="">
      <xdr:nvCxnSpPr>
        <xdr:cNvPr id="187" name="直線コネクタ 186"/>
        <xdr:cNvCxnSpPr/>
      </xdr:nvCxnSpPr>
      <xdr:spPr>
        <a:xfrm flipV="1">
          <a:off x="4826000" y="93776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125747</xdr:rowOff>
    </xdr:from>
    <xdr:ext cx="762000" cy="259045"/>
    <xdr:sp macro="" textlink="">
      <xdr:nvSpPr>
        <xdr:cNvPr id="188" name="扶助費最小値テキスト"/>
        <xdr:cNvSpPr txBox="1"/>
      </xdr:nvSpPr>
      <xdr:spPr>
        <a:xfrm>
          <a:off x="4914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153670</xdr:rowOff>
    </xdr:from>
    <xdr:to>
      <xdr:col>24</xdr:col>
      <xdr:colOff>114300</xdr:colOff>
      <xdr:row>61</xdr:row>
      <xdr:rowOff>153670</xdr:rowOff>
    </xdr:to>
    <xdr:cxnSp macro="">
      <xdr:nvCxnSpPr>
        <xdr:cNvPr id="189" name="直線コネクタ 188"/>
        <xdr:cNvCxnSpPr/>
      </xdr:nvCxnSpPr>
      <xdr:spPr>
        <a:xfrm>
          <a:off x="4737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34307</xdr:rowOff>
    </xdr:from>
    <xdr:ext cx="762000" cy="259045"/>
    <xdr:sp macro="" textlink="">
      <xdr:nvSpPr>
        <xdr:cNvPr id="190" name="扶助費最大値テキスト"/>
        <xdr:cNvSpPr txBox="1"/>
      </xdr:nvSpPr>
      <xdr:spPr>
        <a:xfrm>
          <a:off x="4914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119380</xdr:rowOff>
    </xdr:from>
    <xdr:to>
      <xdr:col>24</xdr:col>
      <xdr:colOff>114300</xdr:colOff>
      <xdr:row>54</xdr:row>
      <xdr:rowOff>119380</xdr:rowOff>
    </xdr:to>
    <xdr:cxnSp macro="">
      <xdr:nvCxnSpPr>
        <xdr:cNvPr id="191" name="直線コネクタ 190"/>
        <xdr:cNvCxnSpPr/>
      </xdr:nvCxnSpPr>
      <xdr:spPr>
        <a:xfrm>
          <a:off x="4737100" y="93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55</xdr:row>
      <xdr:rowOff>39370</xdr:rowOff>
    </xdr:to>
    <xdr:cxnSp macro="">
      <xdr:nvCxnSpPr>
        <xdr:cNvPr id="192" name="直線コネクタ 191"/>
        <xdr:cNvCxnSpPr/>
      </xdr:nvCxnSpPr>
      <xdr:spPr>
        <a:xfrm>
          <a:off x="3987800" y="93395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109237</xdr:rowOff>
    </xdr:from>
    <xdr:ext cx="762000" cy="259045"/>
    <xdr:sp macro="" textlink="">
      <xdr:nvSpPr>
        <xdr:cNvPr id="193" name="扶助費平均値テキスト"/>
        <xdr:cNvSpPr txBox="1"/>
      </xdr:nvSpPr>
      <xdr:spPr>
        <a:xfrm>
          <a:off x="4914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137160</xdr:rowOff>
    </xdr:from>
    <xdr:to>
      <xdr:col>24</xdr:col>
      <xdr:colOff>76200</xdr:colOff>
      <xdr:row>57</xdr:row>
      <xdr:rowOff>67310</xdr:rowOff>
    </xdr:to>
    <xdr:sp macro="" textlink="">
      <xdr:nvSpPr>
        <xdr:cNvPr id="194" name="フローチャート: 判断 193"/>
        <xdr:cNvSpPr/>
      </xdr:nvSpPr>
      <xdr:spPr>
        <a:xfrm>
          <a:off x="4775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142240</xdr:rowOff>
    </xdr:to>
    <xdr:cxnSp macro="">
      <xdr:nvCxnSpPr>
        <xdr:cNvPr id="195" name="直線コネクタ 194"/>
        <xdr:cNvCxnSpPr/>
      </xdr:nvCxnSpPr>
      <xdr:spPr>
        <a:xfrm flipV="1">
          <a:off x="3098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68580</xdr:rowOff>
    </xdr:from>
    <xdr:to>
      <xdr:col>20</xdr:col>
      <xdr:colOff>38100</xdr:colOff>
      <xdr:row>56</xdr:row>
      <xdr:rowOff>170180</xdr:rowOff>
    </xdr:to>
    <xdr:sp macro="" textlink="">
      <xdr:nvSpPr>
        <xdr:cNvPr id="196" name="フローチャート: 判断 195"/>
        <xdr:cNvSpPr/>
      </xdr:nvSpPr>
      <xdr:spPr>
        <a:xfrm>
          <a:off x="3937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154957</xdr:rowOff>
    </xdr:from>
    <xdr:ext cx="736600" cy="259045"/>
    <xdr:sp macro="" textlink="">
      <xdr:nvSpPr>
        <xdr:cNvPr id="197" name="テキスト ボックス 196"/>
        <xdr:cNvSpPr txBox="1"/>
      </xdr:nvSpPr>
      <xdr:spPr>
        <a:xfrm>
          <a:off x="3606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27940</xdr:rowOff>
    </xdr:from>
    <xdr:to>
      <xdr:col>15</xdr:col>
      <xdr:colOff>98425</xdr:colOff>
      <xdr:row>54</xdr:row>
      <xdr:rowOff>142240</xdr:rowOff>
    </xdr:to>
    <xdr:cxnSp macro="">
      <xdr:nvCxnSpPr>
        <xdr:cNvPr id="198" name="直線コネクタ 197"/>
        <xdr:cNvCxnSpPr/>
      </xdr:nvCxnSpPr>
      <xdr:spPr>
        <a:xfrm>
          <a:off x="2209800" y="9286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45720</xdr:rowOff>
    </xdr:from>
    <xdr:to>
      <xdr:col>15</xdr:col>
      <xdr:colOff>149225</xdr:colOff>
      <xdr:row>56</xdr:row>
      <xdr:rowOff>147320</xdr:rowOff>
    </xdr:to>
    <xdr:sp macro="" textlink="">
      <xdr:nvSpPr>
        <xdr:cNvPr id="199" name="フローチャート: 判断 198"/>
        <xdr:cNvSpPr/>
      </xdr:nvSpPr>
      <xdr:spPr>
        <a:xfrm>
          <a:off x="3048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132097</xdr:rowOff>
    </xdr:from>
    <xdr:ext cx="762000" cy="259045"/>
    <xdr:sp macro="" textlink="">
      <xdr:nvSpPr>
        <xdr:cNvPr id="200" name="テキスト ボックス 199"/>
        <xdr:cNvSpPr txBox="1"/>
      </xdr:nvSpPr>
      <xdr:spPr>
        <a:xfrm>
          <a:off x="2717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66040</xdr:rowOff>
    </xdr:to>
    <xdr:cxnSp macro="">
      <xdr:nvCxnSpPr>
        <xdr:cNvPr id="201" name="直線コネクタ 200"/>
        <xdr:cNvCxnSpPr/>
      </xdr:nvCxnSpPr>
      <xdr:spPr>
        <a:xfrm flipV="1">
          <a:off x="1320800" y="928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xdr:rowOff>
    </xdr:from>
    <xdr:to>
      <xdr:col>11</xdr:col>
      <xdr:colOff>60325</xdr:colOff>
      <xdr:row>56</xdr:row>
      <xdr:rowOff>116840</xdr:rowOff>
    </xdr:to>
    <xdr:sp macro="" textlink="">
      <xdr:nvSpPr>
        <xdr:cNvPr id="202" name="フローチャート: 判断 201"/>
        <xdr:cNvSpPr/>
      </xdr:nvSpPr>
      <xdr:spPr>
        <a:xfrm>
          <a:off x="2159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101617</xdr:rowOff>
    </xdr:from>
    <xdr:ext cx="762000" cy="259045"/>
    <xdr:sp macro="" textlink="">
      <xdr:nvSpPr>
        <xdr:cNvPr id="203" name="テキスト ボックス 202"/>
        <xdr:cNvSpPr txBox="1"/>
      </xdr:nvSpPr>
      <xdr:spPr>
        <a:xfrm>
          <a:off x="1828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04" name="フローチャート: 判断 203"/>
        <xdr:cNvSpPr/>
      </xdr:nvSpPr>
      <xdr:spPr>
        <a:xfrm>
          <a:off x="1270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05" name="テキスト ボックス 204"/>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11" name="楕円 210"/>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68597</xdr:rowOff>
    </xdr:from>
    <xdr:ext cx="762000" cy="259045"/>
    <xdr:sp macro="" textlink="">
      <xdr:nvSpPr>
        <xdr:cNvPr id="212" name="扶助費該当値テキスト"/>
        <xdr:cNvSpPr txBox="1"/>
      </xdr:nvSpPr>
      <xdr:spPr>
        <a:xfrm>
          <a:off x="4914900" y="932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13" name="楕円 212"/>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14" name="テキスト ボックス 213"/>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15" name="楕円 214"/>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6" name="テキスト ボックス 215"/>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148590</xdr:rowOff>
    </xdr:from>
    <xdr:to>
      <xdr:col>11</xdr:col>
      <xdr:colOff>60325</xdr:colOff>
      <xdr:row>54</xdr:row>
      <xdr:rowOff>78740</xdr:rowOff>
    </xdr:to>
    <xdr:sp macro="" textlink="">
      <xdr:nvSpPr>
        <xdr:cNvPr id="217" name="楕円 216"/>
        <xdr:cNvSpPr/>
      </xdr:nvSpPr>
      <xdr:spPr>
        <a:xfrm>
          <a:off x="2159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88917</xdr:rowOff>
    </xdr:from>
    <xdr:ext cx="762000" cy="259045"/>
    <xdr:sp macro="" textlink="">
      <xdr:nvSpPr>
        <xdr:cNvPr id="218" name="テキスト ボックス 217"/>
        <xdr:cNvSpPr txBox="1"/>
      </xdr:nvSpPr>
      <xdr:spPr>
        <a:xfrm>
          <a:off x="1828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19" name="楕円 218"/>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220" name="テキスト ボックス 219"/>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その他に係る経常収支比率は、年々上昇傾向にあり類似団体内でも高い水準で推移してきたが、平成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年度に下水道事業が公営企業会計の適用になったことにより、繰出金から補助費等に変更したため大幅な減とな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、物件費の増により若干指標が上昇しているが、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類似団体の平均に近い水準となっている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公共施設適正化基本計画に基づき、公共施設の適正な配置や効率的な管理運営を行うことで、施設の維持管理経費の低減を図っていく。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107950</xdr:rowOff>
    </xdr:to>
    <xdr:cxnSp macro="">
      <xdr:nvCxnSpPr>
        <xdr:cNvPr id="248" name="直線コネクタ 247"/>
        <xdr:cNvCxnSpPr/>
      </xdr:nvCxnSpPr>
      <xdr:spPr>
        <a:xfrm flipV="1">
          <a:off x="16510000" y="906780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9" name="その他最小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50" name="直線コネクタ 249"/>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51"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52" name="直線コネクタ 251"/>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50800</xdr:rowOff>
    </xdr:to>
    <xdr:cxnSp macro="">
      <xdr:nvCxnSpPr>
        <xdr:cNvPr id="253" name="直線コネクタ 252"/>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56</xdr:row>
      <xdr:rowOff>12700</xdr:rowOff>
    </xdr:to>
    <xdr:cxnSp macro="">
      <xdr:nvCxnSpPr>
        <xdr:cNvPr id="256" name="直線コネクタ 255"/>
        <xdr:cNvCxnSpPr/>
      </xdr:nvCxnSpPr>
      <xdr:spPr>
        <a:xfrm>
          <a:off x="14782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7" name="フローチャート: 判断 256"/>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8" name="テキスト ボックス 257"/>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61</xdr:row>
      <xdr:rowOff>31750</xdr:rowOff>
    </xdr:to>
    <xdr:cxnSp macro="">
      <xdr:nvCxnSpPr>
        <xdr:cNvPr id="259" name="直線コネクタ 258"/>
        <xdr:cNvCxnSpPr/>
      </xdr:nvCxnSpPr>
      <xdr:spPr>
        <a:xfrm flipV="1">
          <a:off x="13893800" y="958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146050</xdr:rowOff>
    </xdr:from>
    <xdr:to>
      <xdr:col>74</xdr:col>
      <xdr:colOff>31750</xdr:colOff>
      <xdr:row>56</xdr:row>
      <xdr:rowOff>76200</xdr:rowOff>
    </xdr:to>
    <xdr:sp macro="" textlink="">
      <xdr:nvSpPr>
        <xdr:cNvPr id="260" name="フローチャート: 判断 259"/>
        <xdr:cNvSpPr/>
      </xdr:nvSpPr>
      <xdr:spPr>
        <a:xfrm>
          <a:off x="14732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61" name="テキスト ボックス 260"/>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6350</xdr:rowOff>
    </xdr:from>
    <xdr:to>
      <xdr:col>69</xdr:col>
      <xdr:colOff>92075</xdr:colOff>
      <xdr:row>61</xdr:row>
      <xdr:rowOff>31750</xdr:rowOff>
    </xdr:to>
    <xdr:cxnSp macro="">
      <xdr:nvCxnSpPr>
        <xdr:cNvPr id="262" name="直線コネクタ 261"/>
        <xdr:cNvCxnSpPr/>
      </xdr:nvCxnSpPr>
      <xdr:spPr>
        <a:xfrm>
          <a:off x="13004800" y="1046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63500</xdr:rowOff>
    </xdr:from>
    <xdr:to>
      <xdr:col>69</xdr:col>
      <xdr:colOff>142875</xdr:colOff>
      <xdr:row>56</xdr:row>
      <xdr:rowOff>165100</xdr:rowOff>
    </xdr:to>
    <xdr:sp macro="" textlink="">
      <xdr:nvSpPr>
        <xdr:cNvPr id="263" name="フローチャート: 判断 262"/>
        <xdr:cNvSpPr/>
      </xdr:nvSpPr>
      <xdr:spPr>
        <a:xfrm>
          <a:off x="13843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64" name="テキスト ボックス 263"/>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3"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6" name="楕円 275"/>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77" name="テキスト ボックス 276"/>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8" name="楕円 277"/>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9" name="テキスト ボックス 278"/>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80" name="楕円 279"/>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81" name="テキスト ボックス 280"/>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年度に下水道事業が公営企業会計の適用となり、繰出金から補助費等に変更されたため大幅な増とな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り高止まりしていたが、昨年度は、国庫補助の償還金が減となったことにより下落した。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今後は一層、補助金、負担金等の適正化に努めていく。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111760</xdr:rowOff>
    </xdr:to>
    <xdr:cxnSp macro="">
      <xdr:nvCxnSpPr>
        <xdr:cNvPr id="308" name="直線コネクタ 307"/>
        <xdr:cNvCxnSpPr/>
      </xdr:nvCxnSpPr>
      <xdr:spPr>
        <a:xfrm flipV="1">
          <a:off x="16510000" y="588010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83837</xdr:rowOff>
    </xdr:from>
    <xdr:ext cx="762000" cy="259045"/>
    <xdr:sp macro="" textlink="">
      <xdr:nvSpPr>
        <xdr:cNvPr id="309" name="補助費等最小値テキスト"/>
        <xdr:cNvSpPr txBox="1"/>
      </xdr:nvSpPr>
      <xdr:spPr>
        <a:xfrm>
          <a:off x="16598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111760</xdr:rowOff>
    </xdr:from>
    <xdr:to>
      <xdr:col>82</xdr:col>
      <xdr:colOff>196850</xdr:colOff>
      <xdr:row>40</xdr:row>
      <xdr:rowOff>111760</xdr:rowOff>
    </xdr:to>
    <xdr:cxnSp macro="">
      <xdr:nvCxnSpPr>
        <xdr:cNvPr id="310" name="直線コネクタ 309"/>
        <xdr:cNvCxnSpPr/>
      </xdr:nvCxnSpPr>
      <xdr:spPr>
        <a:xfrm>
          <a:off x="16421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1"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2" name="直線コネクタ 311"/>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73660</xdr:rowOff>
    </xdr:from>
    <xdr:to>
      <xdr:col>82</xdr:col>
      <xdr:colOff>107950</xdr:colOff>
      <xdr:row>40</xdr:row>
      <xdr:rowOff>142240</xdr:rowOff>
    </xdr:to>
    <xdr:cxnSp macro="">
      <xdr:nvCxnSpPr>
        <xdr:cNvPr id="313" name="直線コネクタ 312"/>
        <xdr:cNvCxnSpPr/>
      </xdr:nvCxnSpPr>
      <xdr:spPr>
        <a:xfrm flipV="1">
          <a:off x="15671800" y="6931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127017</xdr:rowOff>
    </xdr:from>
    <xdr:ext cx="762000" cy="259045"/>
    <xdr:sp macro="" textlink="">
      <xdr:nvSpPr>
        <xdr:cNvPr id="314" name="補助費等平均値テキスト"/>
        <xdr:cNvSpPr txBox="1"/>
      </xdr:nvSpPr>
      <xdr:spPr>
        <a:xfrm>
          <a:off x="16598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5" name="フローチャート: 判断 314"/>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142240</xdr:rowOff>
    </xdr:from>
    <xdr:to>
      <xdr:col>78</xdr:col>
      <xdr:colOff>69850</xdr:colOff>
      <xdr:row>40</xdr:row>
      <xdr:rowOff>165100</xdr:rowOff>
    </xdr:to>
    <xdr:cxnSp macro="">
      <xdr:nvCxnSpPr>
        <xdr:cNvPr id="316" name="直線コネクタ 315"/>
        <xdr:cNvCxnSpPr/>
      </xdr:nvCxnSpPr>
      <xdr:spPr>
        <a:xfrm flipV="1">
          <a:off x="14782800" y="700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7" name="フローチャート: 判断 316"/>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8" name="テキスト ボックス 317"/>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40</xdr:row>
      <xdr:rowOff>165100</xdr:rowOff>
    </xdr:to>
    <xdr:cxnSp macro="">
      <xdr:nvCxnSpPr>
        <xdr:cNvPr id="319" name="直線コネクタ 318"/>
        <xdr:cNvCxnSpPr/>
      </xdr:nvCxnSpPr>
      <xdr:spPr>
        <a:xfrm>
          <a:off x="13893800" y="65506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0" name="フローチャート: 判断 319"/>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1" name="テキスト ボックス 320"/>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88900</xdr:rowOff>
    </xdr:to>
    <xdr:cxnSp macro="">
      <xdr:nvCxnSpPr>
        <xdr:cNvPr id="322" name="直線コネクタ 321"/>
        <xdr:cNvCxnSpPr/>
      </xdr:nvCxnSpPr>
      <xdr:spPr>
        <a:xfrm flipV="1">
          <a:off x="13004800" y="655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フローチャート: 判断 32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6" name="テキスト ボックス 32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22860</xdr:rowOff>
    </xdr:from>
    <xdr:to>
      <xdr:col>82</xdr:col>
      <xdr:colOff>158750</xdr:colOff>
      <xdr:row>40</xdr:row>
      <xdr:rowOff>124460</xdr:rowOff>
    </xdr:to>
    <xdr:sp macro="" textlink="">
      <xdr:nvSpPr>
        <xdr:cNvPr id="332" name="楕円 331"/>
        <xdr:cNvSpPr/>
      </xdr:nvSpPr>
      <xdr:spPr>
        <a:xfrm>
          <a:off x="16459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102887</xdr:rowOff>
    </xdr:from>
    <xdr:ext cx="762000" cy="259045"/>
    <xdr:sp macro="" textlink="">
      <xdr:nvSpPr>
        <xdr:cNvPr id="333" name="補助費等該当値テキスト"/>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91440</xdr:rowOff>
    </xdr:from>
    <xdr:to>
      <xdr:col>78</xdr:col>
      <xdr:colOff>120650</xdr:colOff>
      <xdr:row>41</xdr:row>
      <xdr:rowOff>21590</xdr:rowOff>
    </xdr:to>
    <xdr:sp macro="" textlink="">
      <xdr:nvSpPr>
        <xdr:cNvPr id="334" name="楕円 333"/>
        <xdr:cNvSpPr/>
      </xdr:nvSpPr>
      <xdr:spPr>
        <a:xfrm>
          <a:off x="15621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6367</xdr:rowOff>
    </xdr:from>
    <xdr:ext cx="736600" cy="259045"/>
    <xdr:sp macro="" textlink="">
      <xdr:nvSpPr>
        <xdr:cNvPr id="335" name="テキスト ボックス 334"/>
        <xdr:cNvSpPr txBox="1"/>
      </xdr:nvSpPr>
      <xdr:spPr>
        <a:xfrm>
          <a:off x="15290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36" name="楕円 335"/>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37" name="テキスト ボックス 336"/>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8" name="楕円 337"/>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9" name="テキスト ボックス 338"/>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40" name="楕円 339"/>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41" name="テキスト ボックス 340"/>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地方債現在高が減少したことにより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指標は下落したが、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合併特例債を活用した大型事業にかかる償還の本格化により、高止まりしている。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、再開発事業等の大型事業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の借入、償還が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控えていることから、一時的な公債費の増が見込まれ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、行財政改革推進計画に基づき、繰上償還や市債発行額の抑制を行っていく。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1" name="直線コネクタ 370"/>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2"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3" name="直線コネクタ 372"/>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4"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5" name="直線コネクタ 374"/>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26307</xdr:rowOff>
    </xdr:from>
    <xdr:to>
      <xdr:col>24</xdr:col>
      <xdr:colOff>25400</xdr:colOff>
      <xdr:row>81</xdr:row>
      <xdr:rowOff>48079</xdr:rowOff>
    </xdr:to>
    <xdr:cxnSp macro="">
      <xdr:nvCxnSpPr>
        <xdr:cNvPr id="376" name="直線コネクタ 375"/>
        <xdr:cNvCxnSpPr/>
      </xdr:nvCxnSpPr>
      <xdr:spPr>
        <a:xfrm flipV="1">
          <a:off x="3987800" y="13913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77"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78" name="フローチャート: 判断 377"/>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37193</xdr:rowOff>
    </xdr:from>
    <xdr:to>
      <xdr:col>19</xdr:col>
      <xdr:colOff>187325</xdr:colOff>
      <xdr:row>81</xdr:row>
      <xdr:rowOff>48079</xdr:rowOff>
    </xdr:to>
    <xdr:cxnSp macro="">
      <xdr:nvCxnSpPr>
        <xdr:cNvPr id="379" name="直線コネクタ 378"/>
        <xdr:cNvCxnSpPr/>
      </xdr:nvCxnSpPr>
      <xdr:spPr>
        <a:xfrm>
          <a:off x="3098800" y="1392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0" name="フローチャート: 判断 379"/>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1" name="テキスト ボックス 380"/>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37193</xdr:rowOff>
    </xdr:from>
    <xdr:to>
      <xdr:col>15</xdr:col>
      <xdr:colOff>98425</xdr:colOff>
      <xdr:row>81</xdr:row>
      <xdr:rowOff>58964</xdr:rowOff>
    </xdr:to>
    <xdr:cxnSp macro="">
      <xdr:nvCxnSpPr>
        <xdr:cNvPr id="382" name="直線コネクタ 381"/>
        <xdr:cNvCxnSpPr/>
      </xdr:nvCxnSpPr>
      <xdr:spPr>
        <a:xfrm flipV="1">
          <a:off x="2209800" y="1392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3" name="フローチャート: 判断 382"/>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4" name="テキスト ボックス 383"/>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26307</xdr:rowOff>
    </xdr:from>
    <xdr:to>
      <xdr:col>11</xdr:col>
      <xdr:colOff>9525</xdr:colOff>
      <xdr:row>81</xdr:row>
      <xdr:rowOff>58964</xdr:rowOff>
    </xdr:to>
    <xdr:cxnSp macro="">
      <xdr:nvCxnSpPr>
        <xdr:cNvPr id="385" name="直線コネクタ 384"/>
        <xdr:cNvCxnSpPr/>
      </xdr:nvCxnSpPr>
      <xdr:spPr>
        <a:xfrm>
          <a:off x="1320800" y="1391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6" name="フローチャート: 判断 385"/>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7" name="テキスト ボックス 386"/>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8" name="フローチャート: 判断 387"/>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9" name="テキスト ボックス 388"/>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146957</xdr:rowOff>
    </xdr:from>
    <xdr:to>
      <xdr:col>24</xdr:col>
      <xdr:colOff>76200</xdr:colOff>
      <xdr:row>81</xdr:row>
      <xdr:rowOff>77107</xdr:rowOff>
    </xdr:to>
    <xdr:sp macro="" textlink="">
      <xdr:nvSpPr>
        <xdr:cNvPr id="395" name="楕円 394"/>
        <xdr:cNvSpPr/>
      </xdr:nvSpPr>
      <xdr:spPr>
        <a:xfrm>
          <a:off x="47752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55534</xdr:rowOff>
    </xdr:from>
    <xdr:ext cx="762000" cy="259045"/>
    <xdr:sp macro="" textlink="">
      <xdr:nvSpPr>
        <xdr:cNvPr id="396" name="公債費該当値テキスト"/>
        <xdr:cNvSpPr txBox="1"/>
      </xdr:nvSpPr>
      <xdr:spPr>
        <a:xfrm>
          <a:off x="49149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168729</xdr:rowOff>
    </xdr:from>
    <xdr:to>
      <xdr:col>20</xdr:col>
      <xdr:colOff>38100</xdr:colOff>
      <xdr:row>81</xdr:row>
      <xdr:rowOff>98879</xdr:rowOff>
    </xdr:to>
    <xdr:sp macro="" textlink="">
      <xdr:nvSpPr>
        <xdr:cNvPr id="397" name="楕円 396"/>
        <xdr:cNvSpPr/>
      </xdr:nvSpPr>
      <xdr:spPr>
        <a:xfrm>
          <a:off x="3937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83656</xdr:rowOff>
    </xdr:from>
    <xdr:ext cx="736600" cy="259045"/>
    <xdr:sp macro="" textlink="">
      <xdr:nvSpPr>
        <xdr:cNvPr id="398" name="テキスト ボックス 397"/>
        <xdr:cNvSpPr txBox="1"/>
      </xdr:nvSpPr>
      <xdr:spPr>
        <a:xfrm>
          <a:off x="3606800" y="1397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399" name="楕円 398"/>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400" name="テキスト ボックス 399"/>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8164</xdr:rowOff>
    </xdr:from>
    <xdr:to>
      <xdr:col>11</xdr:col>
      <xdr:colOff>60325</xdr:colOff>
      <xdr:row>81</xdr:row>
      <xdr:rowOff>109764</xdr:rowOff>
    </xdr:to>
    <xdr:sp macro="" textlink="">
      <xdr:nvSpPr>
        <xdr:cNvPr id="401" name="楕円 400"/>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94541</xdr:rowOff>
    </xdr:from>
    <xdr:ext cx="762000" cy="259045"/>
    <xdr:sp macro="" textlink="">
      <xdr:nvSpPr>
        <xdr:cNvPr id="402" name="テキスト ボックス 401"/>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146957</xdr:rowOff>
    </xdr:from>
    <xdr:to>
      <xdr:col>6</xdr:col>
      <xdr:colOff>171450</xdr:colOff>
      <xdr:row>81</xdr:row>
      <xdr:rowOff>77107</xdr:rowOff>
    </xdr:to>
    <xdr:sp macro="" textlink="">
      <xdr:nvSpPr>
        <xdr:cNvPr id="403" name="楕円 402"/>
        <xdr:cNvSpPr/>
      </xdr:nvSpPr>
      <xdr:spPr>
        <a:xfrm>
          <a:off x="1270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61884</xdr:rowOff>
    </xdr:from>
    <xdr:ext cx="762000" cy="259045"/>
    <xdr:sp macro="" textlink="">
      <xdr:nvSpPr>
        <xdr:cNvPr id="404" name="テキスト ボックス 403"/>
        <xdr:cNvSpPr txBox="1"/>
      </xdr:nvSpPr>
      <xdr:spPr>
        <a:xfrm>
          <a:off x="939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公債費以外に係る経常収支比率は、類似団体の平均より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ポイント下回っているものの、近年は増加傾向にある。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今後も行財政改革推進計画に基づき、経常経費の削減に努めていく。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2" name="直線コネクタ 431"/>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3"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4" name="直線コネクタ 433"/>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5"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6" name="直線コネクタ 435"/>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75</xdr:row>
      <xdr:rowOff>1270</xdr:rowOff>
    </xdr:to>
    <xdr:cxnSp macro="">
      <xdr:nvCxnSpPr>
        <xdr:cNvPr id="437" name="直線コネクタ 436"/>
        <xdr:cNvCxnSpPr/>
      </xdr:nvCxnSpPr>
      <xdr:spPr>
        <a:xfrm>
          <a:off x="15671800" y="12753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38"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9" name="フローチャート: 判断 438"/>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74</xdr:row>
      <xdr:rowOff>66040</xdr:rowOff>
    </xdr:to>
    <xdr:cxnSp macro="">
      <xdr:nvCxnSpPr>
        <xdr:cNvPr id="440" name="直線コネクタ 439"/>
        <xdr:cNvCxnSpPr/>
      </xdr:nvCxnSpPr>
      <xdr:spPr>
        <a:xfrm>
          <a:off x="14782800" y="12677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1" name="フローチャート: 判断 440"/>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2" name="テキスト ボックス 441"/>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153670</xdr:rowOff>
    </xdr:from>
    <xdr:to>
      <xdr:col>73</xdr:col>
      <xdr:colOff>180975</xdr:colOff>
      <xdr:row>73</xdr:row>
      <xdr:rowOff>161290</xdr:rowOff>
    </xdr:to>
    <xdr:cxnSp macro="">
      <xdr:nvCxnSpPr>
        <xdr:cNvPr id="443" name="直線コネクタ 442"/>
        <xdr:cNvCxnSpPr/>
      </xdr:nvCxnSpPr>
      <xdr:spPr>
        <a:xfrm>
          <a:off x="13893800" y="12669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4" name="フローチャート: 判断 443"/>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5" name="テキスト ボックス 444"/>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77470</xdr:rowOff>
    </xdr:from>
    <xdr:to>
      <xdr:col>69</xdr:col>
      <xdr:colOff>92075</xdr:colOff>
      <xdr:row>73</xdr:row>
      <xdr:rowOff>153670</xdr:rowOff>
    </xdr:to>
    <xdr:cxnSp macro="">
      <xdr:nvCxnSpPr>
        <xdr:cNvPr id="446" name="直線コネクタ 445"/>
        <xdr:cNvCxnSpPr/>
      </xdr:nvCxnSpPr>
      <xdr:spPr>
        <a:xfrm>
          <a:off x="13004800" y="12593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47" name="フローチャート: 判断 446"/>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48" name="テキスト ボックス 447"/>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49" name="フローチャート: 判断 448"/>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0" name="テキスト ボックス 449"/>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56" name="楕円 455"/>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57"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58" name="楕円 457"/>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59" name="テキスト ボックス 458"/>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60" name="楕円 459"/>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61" name="テキスト ボックス 460"/>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102870</xdr:rowOff>
    </xdr:from>
    <xdr:to>
      <xdr:col>69</xdr:col>
      <xdr:colOff>142875</xdr:colOff>
      <xdr:row>74</xdr:row>
      <xdr:rowOff>33020</xdr:rowOff>
    </xdr:to>
    <xdr:sp macro="" textlink="">
      <xdr:nvSpPr>
        <xdr:cNvPr id="462" name="楕円 461"/>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43197</xdr:rowOff>
    </xdr:from>
    <xdr:ext cx="762000" cy="259045"/>
    <xdr:sp macro="" textlink="">
      <xdr:nvSpPr>
        <xdr:cNvPr id="463" name="テキスト ボックス 462"/>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26670</xdr:rowOff>
    </xdr:from>
    <xdr:to>
      <xdr:col>65</xdr:col>
      <xdr:colOff>53975</xdr:colOff>
      <xdr:row>73</xdr:row>
      <xdr:rowOff>128270</xdr:rowOff>
    </xdr:to>
    <xdr:sp macro="" textlink="">
      <xdr:nvSpPr>
        <xdr:cNvPr id="464" name="楕円 463"/>
        <xdr:cNvSpPr/>
      </xdr:nvSpPr>
      <xdr:spPr>
        <a:xfrm>
          <a:off x="12954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138447</xdr:rowOff>
    </xdr:from>
    <xdr:ext cx="762000" cy="259045"/>
    <xdr:sp macro="" textlink="">
      <xdr:nvSpPr>
        <xdr:cNvPr id="465" name="テキスト ボックス 464"/>
        <xdr:cNvSpPr txBox="1"/>
      </xdr:nvSpPr>
      <xdr:spPr>
        <a:xfrm>
          <a:off x="12623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74237</xdr:rowOff>
    </xdr:from>
    <xdr:to>
      <xdr:col>29</xdr:col>
      <xdr:colOff>127000</xdr:colOff>
      <xdr:row>15</xdr:row>
      <xdr:rowOff>13723</xdr:rowOff>
    </xdr:to>
    <xdr:cxnSp macro="">
      <xdr:nvCxnSpPr>
        <xdr:cNvPr id="52" name="直線コネクタ 51"/>
        <xdr:cNvCxnSpPr/>
      </xdr:nvCxnSpPr>
      <xdr:spPr bwMode="auto">
        <a:xfrm flipV="1">
          <a:off x="5003800" y="2522162"/>
          <a:ext cx="647700" cy="11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13723</xdr:rowOff>
    </xdr:from>
    <xdr:to>
      <xdr:col>26</xdr:col>
      <xdr:colOff>50800</xdr:colOff>
      <xdr:row>15</xdr:row>
      <xdr:rowOff>101408</xdr:rowOff>
    </xdr:to>
    <xdr:cxnSp macro="">
      <xdr:nvCxnSpPr>
        <xdr:cNvPr id="55" name="直線コネクタ 54"/>
        <xdr:cNvCxnSpPr/>
      </xdr:nvCxnSpPr>
      <xdr:spPr bwMode="auto">
        <a:xfrm flipV="1">
          <a:off x="4305300" y="2633098"/>
          <a:ext cx="698500" cy="8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101408</xdr:rowOff>
    </xdr:from>
    <xdr:to>
      <xdr:col>22</xdr:col>
      <xdr:colOff>114300</xdr:colOff>
      <xdr:row>15</xdr:row>
      <xdr:rowOff>156337</xdr:rowOff>
    </xdr:to>
    <xdr:cxnSp macro="">
      <xdr:nvCxnSpPr>
        <xdr:cNvPr id="58" name="直線コネクタ 57"/>
        <xdr:cNvCxnSpPr/>
      </xdr:nvCxnSpPr>
      <xdr:spPr bwMode="auto">
        <a:xfrm flipV="1">
          <a:off x="3606800" y="2720783"/>
          <a:ext cx="6985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147389</xdr:rowOff>
    </xdr:from>
    <xdr:to>
      <xdr:col>18</xdr:col>
      <xdr:colOff>177800</xdr:colOff>
      <xdr:row>15</xdr:row>
      <xdr:rowOff>156337</xdr:rowOff>
    </xdr:to>
    <xdr:cxnSp macro="">
      <xdr:nvCxnSpPr>
        <xdr:cNvPr id="61" name="直線コネクタ 60"/>
        <xdr:cNvCxnSpPr/>
      </xdr:nvCxnSpPr>
      <xdr:spPr bwMode="auto">
        <a:xfrm>
          <a:off x="2908300" y="2766764"/>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23437</xdr:rowOff>
    </xdr:from>
    <xdr:to>
      <xdr:col>29</xdr:col>
      <xdr:colOff>177800</xdr:colOff>
      <xdr:row>14</xdr:row>
      <xdr:rowOff>125037</xdr:rowOff>
    </xdr:to>
    <xdr:sp macro="" textlink="">
      <xdr:nvSpPr>
        <xdr:cNvPr id="71" name="楕円 70"/>
        <xdr:cNvSpPr/>
      </xdr:nvSpPr>
      <xdr:spPr bwMode="auto">
        <a:xfrm>
          <a:off x="5600700" y="247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39964</xdr:rowOff>
    </xdr:from>
    <xdr:ext cx="762000" cy="259045"/>
    <xdr:sp macro="" textlink="">
      <xdr:nvSpPr>
        <xdr:cNvPr id="72" name="人口1人当たり決算額の推移該当値テキスト130"/>
        <xdr:cNvSpPr txBox="1"/>
      </xdr:nvSpPr>
      <xdr:spPr>
        <a:xfrm>
          <a:off x="5740400" y="23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134373</xdr:rowOff>
    </xdr:from>
    <xdr:to>
      <xdr:col>26</xdr:col>
      <xdr:colOff>101600</xdr:colOff>
      <xdr:row>15</xdr:row>
      <xdr:rowOff>64523</xdr:rowOff>
    </xdr:to>
    <xdr:sp macro="" textlink="">
      <xdr:nvSpPr>
        <xdr:cNvPr id="73" name="楕円 72"/>
        <xdr:cNvSpPr/>
      </xdr:nvSpPr>
      <xdr:spPr bwMode="auto">
        <a:xfrm>
          <a:off x="4953000" y="25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74700</xdr:rowOff>
    </xdr:from>
    <xdr:ext cx="736600" cy="259045"/>
    <xdr:sp macro="" textlink="">
      <xdr:nvSpPr>
        <xdr:cNvPr id="74" name="テキスト ボックス 73"/>
        <xdr:cNvSpPr txBox="1"/>
      </xdr:nvSpPr>
      <xdr:spPr>
        <a:xfrm>
          <a:off x="4622800" y="235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50608</xdr:rowOff>
    </xdr:from>
    <xdr:to>
      <xdr:col>22</xdr:col>
      <xdr:colOff>165100</xdr:colOff>
      <xdr:row>15</xdr:row>
      <xdr:rowOff>152208</xdr:rowOff>
    </xdr:to>
    <xdr:sp macro="" textlink="">
      <xdr:nvSpPr>
        <xdr:cNvPr id="75" name="楕円 74"/>
        <xdr:cNvSpPr/>
      </xdr:nvSpPr>
      <xdr:spPr bwMode="auto">
        <a:xfrm>
          <a:off x="4254500" y="266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162385</xdr:rowOff>
    </xdr:from>
    <xdr:ext cx="762000" cy="259045"/>
    <xdr:sp macro="" textlink="">
      <xdr:nvSpPr>
        <xdr:cNvPr id="76" name="テキスト ボックス 75"/>
        <xdr:cNvSpPr txBox="1"/>
      </xdr:nvSpPr>
      <xdr:spPr>
        <a:xfrm>
          <a:off x="3924300" y="24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105537</xdr:rowOff>
    </xdr:from>
    <xdr:to>
      <xdr:col>19</xdr:col>
      <xdr:colOff>38100</xdr:colOff>
      <xdr:row>16</xdr:row>
      <xdr:rowOff>35687</xdr:rowOff>
    </xdr:to>
    <xdr:sp macro="" textlink="">
      <xdr:nvSpPr>
        <xdr:cNvPr id="77" name="楕円 76"/>
        <xdr:cNvSpPr/>
      </xdr:nvSpPr>
      <xdr:spPr bwMode="auto">
        <a:xfrm>
          <a:off x="35560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45864</xdr:rowOff>
    </xdr:from>
    <xdr:ext cx="762000" cy="259045"/>
    <xdr:sp macro="" textlink="">
      <xdr:nvSpPr>
        <xdr:cNvPr id="78" name="テキスト ボックス 77"/>
        <xdr:cNvSpPr txBox="1"/>
      </xdr:nvSpPr>
      <xdr:spPr>
        <a:xfrm>
          <a:off x="3225800" y="24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96589</xdr:rowOff>
    </xdr:from>
    <xdr:to>
      <xdr:col>15</xdr:col>
      <xdr:colOff>101600</xdr:colOff>
      <xdr:row>16</xdr:row>
      <xdr:rowOff>26739</xdr:rowOff>
    </xdr:to>
    <xdr:sp macro="" textlink="">
      <xdr:nvSpPr>
        <xdr:cNvPr id="79" name="楕円 78"/>
        <xdr:cNvSpPr/>
      </xdr:nvSpPr>
      <xdr:spPr bwMode="auto">
        <a:xfrm>
          <a:off x="2857500" y="271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36916</xdr:rowOff>
    </xdr:from>
    <xdr:ext cx="762000" cy="259045"/>
    <xdr:sp macro="" textlink="">
      <xdr:nvSpPr>
        <xdr:cNvPr id="80" name="テキスト ボックス 79"/>
        <xdr:cNvSpPr txBox="1"/>
      </xdr:nvSpPr>
      <xdr:spPr>
        <a:xfrm>
          <a:off x="2527300" y="248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53505</xdr:rowOff>
    </xdr:from>
    <xdr:to>
      <xdr:col>29</xdr:col>
      <xdr:colOff>127000</xdr:colOff>
      <xdr:row>35</xdr:row>
      <xdr:rowOff>87529</xdr:rowOff>
    </xdr:to>
    <xdr:cxnSp macro="">
      <xdr:nvCxnSpPr>
        <xdr:cNvPr id="114" name="直線コネクタ 113"/>
        <xdr:cNvCxnSpPr/>
      </xdr:nvCxnSpPr>
      <xdr:spPr bwMode="auto">
        <a:xfrm flipV="1">
          <a:off x="5003800" y="6663855"/>
          <a:ext cx="6477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256150</xdr:rowOff>
    </xdr:from>
    <xdr:ext cx="762000" cy="259045"/>
    <xdr:sp macro="" textlink="">
      <xdr:nvSpPr>
        <xdr:cNvPr id="115" name="人口1人当たり決算額の推移平均値テキスト445"/>
        <xdr:cNvSpPr txBox="1"/>
      </xdr:nvSpPr>
      <xdr:spPr>
        <a:xfrm>
          <a:off x="5740400" y="686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56249</xdr:rowOff>
    </xdr:from>
    <xdr:to>
      <xdr:col>26</xdr:col>
      <xdr:colOff>50800</xdr:colOff>
      <xdr:row>35</xdr:row>
      <xdr:rowOff>87529</xdr:rowOff>
    </xdr:to>
    <xdr:cxnSp macro="">
      <xdr:nvCxnSpPr>
        <xdr:cNvPr id="117" name="直線コネクタ 116"/>
        <xdr:cNvCxnSpPr/>
      </xdr:nvCxnSpPr>
      <xdr:spPr bwMode="auto">
        <a:xfrm>
          <a:off x="4305300" y="6666599"/>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279171</xdr:rowOff>
    </xdr:from>
    <xdr:to>
      <xdr:col>22</xdr:col>
      <xdr:colOff>114300</xdr:colOff>
      <xdr:row>35</xdr:row>
      <xdr:rowOff>56249</xdr:rowOff>
    </xdr:to>
    <xdr:cxnSp macro="">
      <xdr:nvCxnSpPr>
        <xdr:cNvPr id="120" name="直線コネクタ 119"/>
        <xdr:cNvCxnSpPr/>
      </xdr:nvCxnSpPr>
      <xdr:spPr bwMode="auto">
        <a:xfrm>
          <a:off x="3606800" y="6546621"/>
          <a:ext cx="698500" cy="11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260007</xdr:rowOff>
    </xdr:from>
    <xdr:to>
      <xdr:col>18</xdr:col>
      <xdr:colOff>177800</xdr:colOff>
      <xdr:row>34</xdr:row>
      <xdr:rowOff>279171</xdr:rowOff>
    </xdr:to>
    <xdr:cxnSp macro="">
      <xdr:nvCxnSpPr>
        <xdr:cNvPr id="123" name="直線コネクタ 122"/>
        <xdr:cNvCxnSpPr/>
      </xdr:nvCxnSpPr>
      <xdr:spPr bwMode="auto">
        <a:xfrm>
          <a:off x="2908300" y="6527457"/>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321073</xdr:rowOff>
    </xdr:from>
    <xdr:ext cx="762000" cy="259045"/>
    <xdr:sp macro="" textlink="">
      <xdr:nvSpPr>
        <xdr:cNvPr id="125" name="テキスト ボックス 124"/>
        <xdr:cNvSpPr txBox="1"/>
      </xdr:nvSpPr>
      <xdr:spPr>
        <a:xfrm>
          <a:off x="32258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xdr:rowOff>
    </xdr:from>
    <xdr:to>
      <xdr:col>29</xdr:col>
      <xdr:colOff>177800</xdr:colOff>
      <xdr:row>35</xdr:row>
      <xdr:rowOff>104305</xdr:rowOff>
    </xdr:to>
    <xdr:sp macro="" textlink="">
      <xdr:nvSpPr>
        <xdr:cNvPr id="133" name="楕円 132"/>
        <xdr:cNvSpPr/>
      </xdr:nvSpPr>
      <xdr:spPr bwMode="auto">
        <a:xfrm>
          <a:off x="5600700" y="661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190682</xdr:rowOff>
    </xdr:from>
    <xdr:ext cx="762000" cy="259045"/>
    <xdr:sp macro="" textlink="">
      <xdr:nvSpPr>
        <xdr:cNvPr id="134" name="人口1人当たり決算額の推移該当値テキスト445"/>
        <xdr:cNvSpPr txBox="1"/>
      </xdr:nvSpPr>
      <xdr:spPr>
        <a:xfrm>
          <a:off x="5740400" y="64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36729</xdr:rowOff>
    </xdr:from>
    <xdr:to>
      <xdr:col>26</xdr:col>
      <xdr:colOff>101600</xdr:colOff>
      <xdr:row>35</xdr:row>
      <xdr:rowOff>138329</xdr:rowOff>
    </xdr:to>
    <xdr:sp macro="" textlink="">
      <xdr:nvSpPr>
        <xdr:cNvPr id="135" name="楕円 134"/>
        <xdr:cNvSpPr/>
      </xdr:nvSpPr>
      <xdr:spPr bwMode="auto">
        <a:xfrm>
          <a:off x="4953000" y="664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148505</xdr:rowOff>
    </xdr:from>
    <xdr:ext cx="736600" cy="259045"/>
    <xdr:sp macro="" textlink="">
      <xdr:nvSpPr>
        <xdr:cNvPr id="136" name="テキスト ボックス 135"/>
        <xdr:cNvSpPr txBox="1"/>
      </xdr:nvSpPr>
      <xdr:spPr>
        <a:xfrm>
          <a:off x="4622800" y="641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5449</xdr:rowOff>
    </xdr:from>
    <xdr:to>
      <xdr:col>22</xdr:col>
      <xdr:colOff>165100</xdr:colOff>
      <xdr:row>35</xdr:row>
      <xdr:rowOff>107049</xdr:rowOff>
    </xdr:to>
    <xdr:sp macro="" textlink="">
      <xdr:nvSpPr>
        <xdr:cNvPr id="137" name="楕円 136"/>
        <xdr:cNvSpPr/>
      </xdr:nvSpPr>
      <xdr:spPr bwMode="auto">
        <a:xfrm>
          <a:off x="4254500" y="6615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117225</xdr:rowOff>
    </xdr:from>
    <xdr:ext cx="762000" cy="259045"/>
    <xdr:sp macro="" textlink="">
      <xdr:nvSpPr>
        <xdr:cNvPr id="138" name="テキスト ボックス 137"/>
        <xdr:cNvSpPr txBox="1"/>
      </xdr:nvSpPr>
      <xdr:spPr>
        <a:xfrm>
          <a:off x="3924300" y="638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228371</xdr:rowOff>
    </xdr:from>
    <xdr:to>
      <xdr:col>19</xdr:col>
      <xdr:colOff>38100</xdr:colOff>
      <xdr:row>34</xdr:row>
      <xdr:rowOff>329971</xdr:rowOff>
    </xdr:to>
    <xdr:sp macro="" textlink="">
      <xdr:nvSpPr>
        <xdr:cNvPr id="139" name="楕円 138"/>
        <xdr:cNvSpPr/>
      </xdr:nvSpPr>
      <xdr:spPr bwMode="auto">
        <a:xfrm>
          <a:off x="3556000" y="6495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340148</xdr:rowOff>
    </xdr:from>
    <xdr:ext cx="762000" cy="259045"/>
    <xdr:sp macro="" textlink="">
      <xdr:nvSpPr>
        <xdr:cNvPr id="140" name="テキスト ボックス 139"/>
        <xdr:cNvSpPr txBox="1"/>
      </xdr:nvSpPr>
      <xdr:spPr>
        <a:xfrm>
          <a:off x="3225800" y="626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209207</xdr:rowOff>
    </xdr:from>
    <xdr:to>
      <xdr:col>15</xdr:col>
      <xdr:colOff>101600</xdr:colOff>
      <xdr:row>34</xdr:row>
      <xdr:rowOff>310807</xdr:rowOff>
    </xdr:to>
    <xdr:sp macro="" textlink="">
      <xdr:nvSpPr>
        <xdr:cNvPr id="141" name="楕円 140"/>
        <xdr:cNvSpPr/>
      </xdr:nvSpPr>
      <xdr:spPr bwMode="auto">
        <a:xfrm>
          <a:off x="2857500" y="647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320984</xdr:rowOff>
    </xdr:from>
    <xdr:ext cx="762000" cy="259045"/>
    <xdr:sp macro="" textlink="">
      <xdr:nvSpPr>
        <xdr:cNvPr id="142" name="テキスト ボックス 141"/>
        <xdr:cNvSpPr txBox="1"/>
      </xdr:nvSpPr>
      <xdr:spPr>
        <a:xfrm>
          <a:off x="2527300" y="62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122784</xdr:rowOff>
    </xdr:from>
    <xdr:to>
      <xdr:col>24</xdr:col>
      <xdr:colOff>63500</xdr:colOff>
      <xdr:row>33</xdr:row>
      <xdr:rowOff>2768</xdr:rowOff>
    </xdr:to>
    <xdr:cxnSp macro="">
      <xdr:nvCxnSpPr>
        <xdr:cNvPr id="63" name="直線コネクタ 62"/>
        <xdr:cNvCxnSpPr/>
      </xdr:nvCxnSpPr>
      <xdr:spPr>
        <a:xfrm flipV="1">
          <a:off x="3797300" y="5609184"/>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2768</xdr:rowOff>
    </xdr:from>
    <xdr:to>
      <xdr:col>19</xdr:col>
      <xdr:colOff>177800</xdr:colOff>
      <xdr:row>35</xdr:row>
      <xdr:rowOff>7373</xdr:rowOff>
    </xdr:to>
    <xdr:cxnSp macro="">
      <xdr:nvCxnSpPr>
        <xdr:cNvPr id="66" name="直線コネクタ 65"/>
        <xdr:cNvCxnSpPr/>
      </xdr:nvCxnSpPr>
      <xdr:spPr>
        <a:xfrm flipV="1">
          <a:off x="2908300" y="5660618"/>
          <a:ext cx="889000" cy="3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124318</xdr:rowOff>
    </xdr:from>
    <xdr:to>
      <xdr:col>15</xdr:col>
      <xdr:colOff>50800</xdr:colOff>
      <xdr:row>35</xdr:row>
      <xdr:rowOff>7373</xdr:rowOff>
    </xdr:to>
    <xdr:cxnSp macro="">
      <xdr:nvCxnSpPr>
        <xdr:cNvPr id="69" name="直線コネクタ 68"/>
        <xdr:cNvCxnSpPr/>
      </xdr:nvCxnSpPr>
      <xdr:spPr>
        <a:xfrm>
          <a:off x="2019300" y="5953618"/>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124318</xdr:rowOff>
    </xdr:from>
    <xdr:to>
      <xdr:col>10</xdr:col>
      <xdr:colOff>114300</xdr:colOff>
      <xdr:row>35</xdr:row>
      <xdr:rowOff>45125</xdr:rowOff>
    </xdr:to>
    <xdr:cxnSp macro="">
      <xdr:nvCxnSpPr>
        <xdr:cNvPr id="72" name="直線コネクタ 71"/>
        <xdr:cNvCxnSpPr/>
      </xdr:nvCxnSpPr>
      <xdr:spPr>
        <a:xfrm flipV="1">
          <a:off x="1130300" y="5953618"/>
          <a:ext cx="889000" cy="9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71984</xdr:rowOff>
    </xdr:from>
    <xdr:to>
      <xdr:col>24</xdr:col>
      <xdr:colOff>114300</xdr:colOff>
      <xdr:row>33</xdr:row>
      <xdr:rowOff>2134</xdr:rowOff>
    </xdr:to>
    <xdr:sp macro="" textlink="">
      <xdr:nvSpPr>
        <xdr:cNvPr id="82" name="楕円 81"/>
        <xdr:cNvSpPr/>
      </xdr:nvSpPr>
      <xdr:spPr>
        <a:xfrm>
          <a:off x="4584700" y="55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94861</xdr:rowOff>
    </xdr:from>
    <xdr:ext cx="534377" cy="259045"/>
    <xdr:sp macro="" textlink="">
      <xdr:nvSpPr>
        <xdr:cNvPr id="83" name="人件費該当値テキスト"/>
        <xdr:cNvSpPr txBox="1"/>
      </xdr:nvSpPr>
      <xdr:spPr>
        <a:xfrm>
          <a:off x="4686300" y="54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123418</xdr:rowOff>
    </xdr:from>
    <xdr:to>
      <xdr:col>20</xdr:col>
      <xdr:colOff>38100</xdr:colOff>
      <xdr:row>33</xdr:row>
      <xdr:rowOff>53568</xdr:rowOff>
    </xdr:to>
    <xdr:sp macro="" textlink="">
      <xdr:nvSpPr>
        <xdr:cNvPr id="84" name="楕円 83"/>
        <xdr:cNvSpPr/>
      </xdr:nvSpPr>
      <xdr:spPr>
        <a:xfrm>
          <a:off x="3746500" y="5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70095</xdr:rowOff>
    </xdr:from>
    <xdr:ext cx="534377" cy="259045"/>
    <xdr:sp macro="" textlink="">
      <xdr:nvSpPr>
        <xdr:cNvPr id="85" name="テキスト ボックス 84"/>
        <xdr:cNvSpPr txBox="1"/>
      </xdr:nvSpPr>
      <xdr:spPr>
        <a:xfrm>
          <a:off x="3530111" y="53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128023</xdr:rowOff>
    </xdr:from>
    <xdr:to>
      <xdr:col>15</xdr:col>
      <xdr:colOff>101600</xdr:colOff>
      <xdr:row>35</xdr:row>
      <xdr:rowOff>58173</xdr:rowOff>
    </xdr:to>
    <xdr:sp macro="" textlink="">
      <xdr:nvSpPr>
        <xdr:cNvPr id="86" name="楕円 85"/>
        <xdr:cNvSpPr/>
      </xdr:nvSpPr>
      <xdr:spPr>
        <a:xfrm>
          <a:off x="2857500" y="59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74700</xdr:rowOff>
    </xdr:from>
    <xdr:ext cx="534377" cy="259045"/>
    <xdr:sp macro="" textlink="">
      <xdr:nvSpPr>
        <xdr:cNvPr id="87" name="テキスト ボックス 86"/>
        <xdr:cNvSpPr txBox="1"/>
      </xdr:nvSpPr>
      <xdr:spPr>
        <a:xfrm>
          <a:off x="2641111" y="57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73518</xdr:rowOff>
    </xdr:from>
    <xdr:to>
      <xdr:col>10</xdr:col>
      <xdr:colOff>165100</xdr:colOff>
      <xdr:row>35</xdr:row>
      <xdr:rowOff>3668</xdr:rowOff>
    </xdr:to>
    <xdr:sp macro="" textlink="">
      <xdr:nvSpPr>
        <xdr:cNvPr id="88" name="楕円 87"/>
        <xdr:cNvSpPr/>
      </xdr:nvSpPr>
      <xdr:spPr>
        <a:xfrm>
          <a:off x="1968500" y="59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20195</xdr:rowOff>
    </xdr:from>
    <xdr:ext cx="534377" cy="259045"/>
    <xdr:sp macro="" textlink="">
      <xdr:nvSpPr>
        <xdr:cNvPr id="89" name="テキスト ボックス 88"/>
        <xdr:cNvSpPr txBox="1"/>
      </xdr:nvSpPr>
      <xdr:spPr>
        <a:xfrm>
          <a:off x="1752111" y="56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165775</xdr:rowOff>
    </xdr:from>
    <xdr:to>
      <xdr:col>6</xdr:col>
      <xdr:colOff>38100</xdr:colOff>
      <xdr:row>35</xdr:row>
      <xdr:rowOff>95925</xdr:rowOff>
    </xdr:to>
    <xdr:sp macro="" textlink="">
      <xdr:nvSpPr>
        <xdr:cNvPr id="90" name="楕円 89"/>
        <xdr:cNvSpPr/>
      </xdr:nvSpPr>
      <xdr:spPr>
        <a:xfrm>
          <a:off x="1079500" y="59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112452</xdr:rowOff>
    </xdr:from>
    <xdr:ext cx="534377" cy="259045"/>
    <xdr:sp macro="" textlink="">
      <xdr:nvSpPr>
        <xdr:cNvPr id="91" name="テキスト ボックス 90"/>
        <xdr:cNvSpPr txBox="1"/>
      </xdr:nvSpPr>
      <xdr:spPr>
        <a:xfrm>
          <a:off x="863111" y="57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111680</xdr:rowOff>
    </xdr:from>
    <xdr:to>
      <xdr:col>24</xdr:col>
      <xdr:colOff>63500</xdr:colOff>
      <xdr:row>56</xdr:row>
      <xdr:rowOff>6687</xdr:rowOff>
    </xdr:to>
    <xdr:cxnSp macro="">
      <xdr:nvCxnSpPr>
        <xdr:cNvPr id="123" name="直線コネクタ 122"/>
        <xdr:cNvCxnSpPr/>
      </xdr:nvCxnSpPr>
      <xdr:spPr>
        <a:xfrm flipV="1">
          <a:off x="3797300" y="9541430"/>
          <a:ext cx="8382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88167</xdr:rowOff>
    </xdr:from>
    <xdr:to>
      <xdr:col>19</xdr:col>
      <xdr:colOff>177800</xdr:colOff>
      <xdr:row>56</xdr:row>
      <xdr:rowOff>6687</xdr:rowOff>
    </xdr:to>
    <xdr:cxnSp macro="">
      <xdr:nvCxnSpPr>
        <xdr:cNvPr id="126" name="直線コネクタ 125"/>
        <xdr:cNvCxnSpPr/>
      </xdr:nvCxnSpPr>
      <xdr:spPr>
        <a:xfrm>
          <a:off x="2908300" y="9346467"/>
          <a:ext cx="889000" cy="26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88167</xdr:rowOff>
    </xdr:from>
    <xdr:to>
      <xdr:col>15</xdr:col>
      <xdr:colOff>50800</xdr:colOff>
      <xdr:row>55</xdr:row>
      <xdr:rowOff>69945</xdr:rowOff>
    </xdr:to>
    <xdr:cxnSp macro="">
      <xdr:nvCxnSpPr>
        <xdr:cNvPr id="129" name="直線コネクタ 128"/>
        <xdr:cNvCxnSpPr/>
      </xdr:nvCxnSpPr>
      <xdr:spPr>
        <a:xfrm flipV="1">
          <a:off x="2019300" y="9346467"/>
          <a:ext cx="8890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69945</xdr:rowOff>
    </xdr:from>
    <xdr:to>
      <xdr:col>10</xdr:col>
      <xdr:colOff>114300</xdr:colOff>
      <xdr:row>55</xdr:row>
      <xdr:rowOff>105867</xdr:rowOff>
    </xdr:to>
    <xdr:cxnSp macro="">
      <xdr:nvCxnSpPr>
        <xdr:cNvPr id="132" name="直線コネクタ 131"/>
        <xdr:cNvCxnSpPr/>
      </xdr:nvCxnSpPr>
      <xdr:spPr>
        <a:xfrm flipV="1">
          <a:off x="1130300" y="949969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60880</xdr:rowOff>
    </xdr:from>
    <xdr:to>
      <xdr:col>24</xdr:col>
      <xdr:colOff>114300</xdr:colOff>
      <xdr:row>55</xdr:row>
      <xdr:rowOff>162480</xdr:rowOff>
    </xdr:to>
    <xdr:sp macro="" textlink="">
      <xdr:nvSpPr>
        <xdr:cNvPr id="142" name="楕円 141"/>
        <xdr:cNvSpPr/>
      </xdr:nvSpPr>
      <xdr:spPr>
        <a:xfrm>
          <a:off x="4584700" y="94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39307</xdr:rowOff>
    </xdr:from>
    <xdr:ext cx="534377" cy="259045"/>
    <xdr:sp macro="" textlink="">
      <xdr:nvSpPr>
        <xdr:cNvPr id="143" name="物件費該当値テキスト"/>
        <xdr:cNvSpPr txBox="1"/>
      </xdr:nvSpPr>
      <xdr:spPr>
        <a:xfrm>
          <a:off x="4686300" y="94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127337</xdr:rowOff>
    </xdr:from>
    <xdr:to>
      <xdr:col>20</xdr:col>
      <xdr:colOff>38100</xdr:colOff>
      <xdr:row>56</xdr:row>
      <xdr:rowOff>57487</xdr:rowOff>
    </xdr:to>
    <xdr:sp macro="" textlink="">
      <xdr:nvSpPr>
        <xdr:cNvPr id="144" name="楕円 143"/>
        <xdr:cNvSpPr/>
      </xdr:nvSpPr>
      <xdr:spPr>
        <a:xfrm>
          <a:off x="3746500" y="95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48614</xdr:rowOff>
    </xdr:from>
    <xdr:ext cx="534377" cy="259045"/>
    <xdr:sp macro="" textlink="">
      <xdr:nvSpPr>
        <xdr:cNvPr id="145" name="テキスト ボックス 144"/>
        <xdr:cNvSpPr txBox="1"/>
      </xdr:nvSpPr>
      <xdr:spPr>
        <a:xfrm>
          <a:off x="3530111" y="96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37367</xdr:rowOff>
    </xdr:from>
    <xdr:to>
      <xdr:col>15</xdr:col>
      <xdr:colOff>101600</xdr:colOff>
      <xdr:row>54</xdr:row>
      <xdr:rowOff>138967</xdr:rowOff>
    </xdr:to>
    <xdr:sp macro="" textlink="">
      <xdr:nvSpPr>
        <xdr:cNvPr id="146" name="楕円 145"/>
        <xdr:cNvSpPr/>
      </xdr:nvSpPr>
      <xdr:spPr>
        <a:xfrm>
          <a:off x="2857500" y="92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155494</xdr:rowOff>
    </xdr:from>
    <xdr:ext cx="534377" cy="259045"/>
    <xdr:sp macro="" textlink="">
      <xdr:nvSpPr>
        <xdr:cNvPr id="147" name="テキスト ボックス 146"/>
        <xdr:cNvSpPr txBox="1"/>
      </xdr:nvSpPr>
      <xdr:spPr>
        <a:xfrm>
          <a:off x="2641111" y="90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19145</xdr:rowOff>
    </xdr:from>
    <xdr:to>
      <xdr:col>10</xdr:col>
      <xdr:colOff>165100</xdr:colOff>
      <xdr:row>55</xdr:row>
      <xdr:rowOff>120745</xdr:rowOff>
    </xdr:to>
    <xdr:sp macro="" textlink="">
      <xdr:nvSpPr>
        <xdr:cNvPr id="148" name="楕円 147"/>
        <xdr:cNvSpPr/>
      </xdr:nvSpPr>
      <xdr:spPr>
        <a:xfrm>
          <a:off x="1968500" y="9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137272</xdr:rowOff>
    </xdr:from>
    <xdr:ext cx="534377" cy="259045"/>
    <xdr:sp macro="" textlink="">
      <xdr:nvSpPr>
        <xdr:cNvPr id="149" name="テキスト ボックス 148"/>
        <xdr:cNvSpPr txBox="1"/>
      </xdr:nvSpPr>
      <xdr:spPr>
        <a:xfrm>
          <a:off x="1752111" y="92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55067</xdr:rowOff>
    </xdr:from>
    <xdr:to>
      <xdr:col>6</xdr:col>
      <xdr:colOff>38100</xdr:colOff>
      <xdr:row>55</xdr:row>
      <xdr:rowOff>156667</xdr:rowOff>
    </xdr:to>
    <xdr:sp macro="" textlink="">
      <xdr:nvSpPr>
        <xdr:cNvPr id="150" name="楕円 149"/>
        <xdr:cNvSpPr/>
      </xdr:nvSpPr>
      <xdr:spPr>
        <a:xfrm>
          <a:off x="1079500" y="94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1744</xdr:rowOff>
    </xdr:from>
    <xdr:ext cx="534377" cy="259045"/>
    <xdr:sp macro="" textlink="">
      <xdr:nvSpPr>
        <xdr:cNvPr id="151" name="テキスト ボックス 150"/>
        <xdr:cNvSpPr txBox="1"/>
      </xdr:nvSpPr>
      <xdr:spPr>
        <a:xfrm>
          <a:off x="863111" y="92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95523</xdr:rowOff>
    </xdr:from>
    <xdr:to>
      <xdr:col>24</xdr:col>
      <xdr:colOff>63500</xdr:colOff>
      <xdr:row>75</xdr:row>
      <xdr:rowOff>169932</xdr:rowOff>
    </xdr:to>
    <xdr:cxnSp macro="">
      <xdr:nvCxnSpPr>
        <xdr:cNvPr id="176" name="直線コネクタ 175"/>
        <xdr:cNvCxnSpPr/>
      </xdr:nvCxnSpPr>
      <xdr:spPr>
        <a:xfrm>
          <a:off x="3797300" y="12954273"/>
          <a:ext cx="8382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6920</xdr:rowOff>
    </xdr:from>
    <xdr:ext cx="469744" cy="259045"/>
    <xdr:sp macro="" textlink="">
      <xdr:nvSpPr>
        <xdr:cNvPr id="177" name="維持補修費平均値テキスト"/>
        <xdr:cNvSpPr txBox="1"/>
      </xdr:nvSpPr>
      <xdr:spPr>
        <a:xfrm>
          <a:off x="4686300" y="13037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45574</xdr:rowOff>
    </xdr:from>
    <xdr:to>
      <xdr:col>19</xdr:col>
      <xdr:colOff>177800</xdr:colOff>
      <xdr:row>75</xdr:row>
      <xdr:rowOff>95523</xdr:rowOff>
    </xdr:to>
    <xdr:cxnSp macro="">
      <xdr:nvCxnSpPr>
        <xdr:cNvPr id="179" name="直線コネクタ 178"/>
        <xdr:cNvCxnSpPr/>
      </xdr:nvCxnSpPr>
      <xdr:spPr>
        <a:xfrm>
          <a:off x="2908300" y="1290432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100246</xdr:rowOff>
    </xdr:from>
    <xdr:ext cx="469744" cy="259045"/>
    <xdr:sp macro="" textlink="">
      <xdr:nvSpPr>
        <xdr:cNvPr id="181" name="テキスト ボックス 180"/>
        <xdr:cNvSpPr txBox="1"/>
      </xdr:nvSpPr>
      <xdr:spPr>
        <a:xfrm>
          <a:off x="3562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45574</xdr:rowOff>
    </xdr:from>
    <xdr:to>
      <xdr:col>15</xdr:col>
      <xdr:colOff>50800</xdr:colOff>
      <xdr:row>75</xdr:row>
      <xdr:rowOff>123813</xdr:rowOff>
    </xdr:to>
    <xdr:cxnSp macro="">
      <xdr:nvCxnSpPr>
        <xdr:cNvPr id="182" name="直線コネクタ 181"/>
        <xdr:cNvCxnSpPr/>
      </xdr:nvCxnSpPr>
      <xdr:spPr>
        <a:xfrm flipV="1">
          <a:off x="2019300" y="12904324"/>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81842</xdr:rowOff>
    </xdr:from>
    <xdr:ext cx="469744" cy="259045"/>
    <xdr:sp macro="" textlink="">
      <xdr:nvSpPr>
        <xdr:cNvPr id="184" name="テキスト ボックス 183"/>
        <xdr:cNvSpPr txBox="1"/>
      </xdr:nvSpPr>
      <xdr:spPr>
        <a:xfrm>
          <a:off x="2673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123813</xdr:rowOff>
    </xdr:from>
    <xdr:to>
      <xdr:col>10</xdr:col>
      <xdr:colOff>114300</xdr:colOff>
      <xdr:row>75</xdr:row>
      <xdr:rowOff>138957</xdr:rowOff>
    </xdr:to>
    <xdr:cxnSp macro="">
      <xdr:nvCxnSpPr>
        <xdr:cNvPr id="185" name="直線コネクタ 184"/>
        <xdr:cNvCxnSpPr/>
      </xdr:nvCxnSpPr>
      <xdr:spPr>
        <a:xfrm flipV="1">
          <a:off x="1130300" y="12982563"/>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119563</xdr:rowOff>
    </xdr:from>
    <xdr:ext cx="469744" cy="259045"/>
    <xdr:sp macro="" textlink="">
      <xdr:nvSpPr>
        <xdr:cNvPr id="187" name="テキスト ボックス 186"/>
        <xdr:cNvSpPr txBox="1"/>
      </xdr:nvSpPr>
      <xdr:spPr>
        <a:xfrm>
          <a:off x="1784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119132</xdr:rowOff>
    </xdr:from>
    <xdr:to>
      <xdr:col>24</xdr:col>
      <xdr:colOff>114300</xdr:colOff>
      <xdr:row>76</xdr:row>
      <xdr:rowOff>49282</xdr:rowOff>
    </xdr:to>
    <xdr:sp macro="" textlink="">
      <xdr:nvSpPr>
        <xdr:cNvPr id="195" name="楕円 194"/>
        <xdr:cNvSpPr/>
      </xdr:nvSpPr>
      <xdr:spPr>
        <a:xfrm>
          <a:off x="4584700" y="12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142009</xdr:rowOff>
    </xdr:from>
    <xdr:ext cx="469744" cy="259045"/>
    <xdr:sp macro="" textlink="">
      <xdr:nvSpPr>
        <xdr:cNvPr id="196" name="維持補修費該当値テキスト"/>
        <xdr:cNvSpPr txBox="1"/>
      </xdr:nvSpPr>
      <xdr:spPr>
        <a:xfrm>
          <a:off x="4686300" y="1282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44723</xdr:rowOff>
    </xdr:from>
    <xdr:to>
      <xdr:col>20</xdr:col>
      <xdr:colOff>38100</xdr:colOff>
      <xdr:row>75</xdr:row>
      <xdr:rowOff>146323</xdr:rowOff>
    </xdr:to>
    <xdr:sp macro="" textlink="">
      <xdr:nvSpPr>
        <xdr:cNvPr id="197" name="楕円 196"/>
        <xdr:cNvSpPr/>
      </xdr:nvSpPr>
      <xdr:spPr>
        <a:xfrm>
          <a:off x="3746500" y="12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162850</xdr:rowOff>
    </xdr:from>
    <xdr:ext cx="469744" cy="259045"/>
    <xdr:sp macro="" textlink="">
      <xdr:nvSpPr>
        <xdr:cNvPr id="198" name="テキスト ボックス 197"/>
        <xdr:cNvSpPr txBox="1"/>
      </xdr:nvSpPr>
      <xdr:spPr>
        <a:xfrm>
          <a:off x="3562428" y="126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166224</xdr:rowOff>
    </xdr:from>
    <xdr:to>
      <xdr:col>15</xdr:col>
      <xdr:colOff>101600</xdr:colOff>
      <xdr:row>75</xdr:row>
      <xdr:rowOff>96374</xdr:rowOff>
    </xdr:to>
    <xdr:sp macro="" textlink="">
      <xdr:nvSpPr>
        <xdr:cNvPr id="199" name="楕円 198"/>
        <xdr:cNvSpPr/>
      </xdr:nvSpPr>
      <xdr:spPr>
        <a:xfrm>
          <a:off x="2857500" y="128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112901</xdr:rowOff>
    </xdr:from>
    <xdr:ext cx="469744" cy="259045"/>
    <xdr:sp macro="" textlink="">
      <xdr:nvSpPr>
        <xdr:cNvPr id="200" name="テキスト ボックス 199"/>
        <xdr:cNvSpPr txBox="1"/>
      </xdr:nvSpPr>
      <xdr:spPr>
        <a:xfrm>
          <a:off x="2673428" y="126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73013</xdr:rowOff>
    </xdr:from>
    <xdr:to>
      <xdr:col>10</xdr:col>
      <xdr:colOff>165100</xdr:colOff>
      <xdr:row>76</xdr:row>
      <xdr:rowOff>3163</xdr:rowOff>
    </xdr:to>
    <xdr:sp macro="" textlink="">
      <xdr:nvSpPr>
        <xdr:cNvPr id="201" name="楕円 200"/>
        <xdr:cNvSpPr/>
      </xdr:nvSpPr>
      <xdr:spPr>
        <a:xfrm>
          <a:off x="1968500" y="1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19690</xdr:rowOff>
    </xdr:from>
    <xdr:ext cx="469744" cy="259045"/>
    <xdr:sp macro="" textlink="">
      <xdr:nvSpPr>
        <xdr:cNvPr id="202" name="テキスト ボックス 201"/>
        <xdr:cNvSpPr txBox="1"/>
      </xdr:nvSpPr>
      <xdr:spPr>
        <a:xfrm>
          <a:off x="1784428" y="127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88157</xdr:rowOff>
    </xdr:from>
    <xdr:to>
      <xdr:col>6</xdr:col>
      <xdr:colOff>38100</xdr:colOff>
      <xdr:row>76</xdr:row>
      <xdr:rowOff>18307</xdr:rowOff>
    </xdr:to>
    <xdr:sp macro="" textlink="">
      <xdr:nvSpPr>
        <xdr:cNvPr id="203" name="楕円 202"/>
        <xdr:cNvSpPr/>
      </xdr:nvSpPr>
      <xdr:spPr>
        <a:xfrm>
          <a:off x="1079500" y="129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34834</xdr:rowOff>
    </xdr:from>
    <xdr:ext cx="469744" cy="259045"/>
    <xdr:sp macro="" textlink="">
      <xdr:nvSpPr>
        <xdr:cNvPr id="204" name="テキスト ボックス 203"/>
        <xdr:cNvSpPr txBox="1"/>
      </xdr:nvSpPr>
      <xdr:spPr>
        <a:xfrm>
          <a:off x="895428" y="1272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139505</xdr:rowOff>
    </xdr:from>
    <xdr:to>
      <xdr:col>24</xdr:col>
      <xdr:colOff>62865</xdr:colOff>
      <xdr:row>97</xdr:row>
      <xdr:rowOff>156932</xdr:rowOff>
    </xdr:to>
    <xdr:cxnSp macro="">
      <xdr:nvCxnSpPr>
        <xdr:cNvPr id="231" name="直線コネクタ 230"/>
        <xdr:cNvCxnSpPr/>
      </xdr:nvCxnSpPr>
      <xdr:spPr>
        <a:xfrm flipV="1">
          <a:off x="4633595" y="15570005"/>
          <a:ext cx="1270" cy="121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160759</xdr:rowOff>
    </xdr:from>
    <xdr:ext cx="534377" cy="259045"/>
    <xdr:sp macro="" textlink="">
      <xdr:nvSpPr>
        <xdr:cNvPr id="232" name="扶助費最小値テキスト"/>
        <xdr:cNvSpPr txBox="1"/>
      </xdr:nvSpPr>
      <xdr:spPr>
        <a:xfrm>
          <a:off x="4686300" y="16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156932</xdr:rowOff>
    </xdr:from>
    <xdr:to>
      <xdr:col>24</xdr:col>
      <xdr:colOff>152400</xdr:colOff>
      <xdr:row>97</xdr:row>
      <xdr:rowOff>156932</xdr:rowOff>
    </xdr:to>
    <xdr:cxnSp macro="">
      <xdr:nvCxnSpPr>
        <xdr:cNvPr id="233" name="直線コネクタ 232"/>
        <xdr:cNvCxnSpPr/>
      </xdr:nvCxnSpPr>
      <xdr:spPr>
        <a:xfrm>
          <a:off x="4546600" y="167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86182</xdr:rowOff>
    </xdr:from>
    <xdr:ext cx="599010" cy="259045"/>
    <xdr:sp macro="" textlink="">
      <xdr:nvSpPr>
        <xdr:cNvPr id="234" name="扶助費最大値テキスト"/>
        <xdr:cNvSpPr txBox="1"/>
      </xdr:nvSpPr>
      <xdr:spPr>
        <a:xfrm>
          <a:off x="4686300" y="153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139505</xdr:rowOff>
    </xdr:from>
    <xdr:to>
      <xdr:col>24</xdr:col>
      <xdr:colOff>152400</xdr:colOff>
      <xdr:row>90</xdr:row>
      <xdr:rowOff>139505</xdr:rowOff>
    </xdr:to>
    <xdr:cxnSp macro="">
      <xdr:nvCxnSpPr>
        <xdr:cNvPr id="235" name="直線コネクタ 234"/>
        <xdr:cNvCxnSpPr/>
      </xdr:nvCxnSpPr>
      <xdr:spPr>
        <a:xfrm>
          <a:off x="4546600" y="155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86632</xdr:rowOff>
    </xdr:from>
    <xdr:to>
      <xdr:col>24</xdr:col>
      <xdr:colOff>63500</xdr:colOff>
      <xdr:row>97</xdr:row>
      <xdr:rowOff>131950</xdr:rowOff>
    </xdr:to>
    <xdr:cxnSp macro="">
      <xdr:nvCxnSpPr>
        <xdr:cNvPr id="236" name="直線コネクタ 235"/>
        <xdr:cNvCxnSpPr/>
      </xdr:nvCxnSpPr>
      <xdr:spPr>
        <a:xfrm flipV="1">
          <a:off x="3797300" y="16717282"/>
          <a:ext cx="8382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135007</xdr:rowOff>
    </xdr:from>
    <xdr:ext cx="599010" cy="259045"/>
    <xdr:sp macro="" textlink="">
      <xdr:nvSpPr>
        <xdr:cNvPr id="237" name="扶助費平均値テキスト"/>
        <xdr:cNvSpPr txBox="1"/>
      </xdr:nvSpPr>
      <xdr:spPr>
        <a:xfrm>
          <a:off x="4686300" y="1625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112130</xdr:rowOff>
    </xdr:from>
    <xdr:to>
      <xdr:col>24</xdr:col>
      <xdr:colOff>114300</xdr:colOff>
      <xdr:row>96</xdr:row>
      <xdr:rowOff>42280</xdr:rowOff>
    </xdr:to>
    <xdr:sp macro="" textlink="">
      <xdr:nvSpPr>
        <xdr:cNvPr id="238" name="フローチャート: 判断 237"/>
        <xdr:cNvSpPr/>
      </xdr:nvSpPr>
      <xdr:spPr>
        <a:xfrm>
          <a:off x="4584700" y="1639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131950</xdr:rowOff>
    </xdr:from>
    <xdr:to>
      <xdr:col>19</xdr:col>
      <xdr:colOff>177800</xdr:colOff>
      <xdr:row>97</xdr:row>
      <xdr:rowOff>137784</xdr:rowOff>
    </xdr:to>
    <xdr:cxnSp macro="">
      <xdr:nvCxnSpPr>
        <xdr:cNvPr id="239" name="直線コネクタ 238"/>
        <xdr:cNvCxnSpPr/>
      </xdr:nvCxnSpPr>
      <xdr:spPr>
        <a:xfrm flipV="1">
          <a:off x="2908300" y="16762600"/>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3697</xdr:rowOff>
    </xdr:from>
    <xdr:to>
      <xdr:col>20</xdr:col>
      <xdr:colOff>38100</xdr:colOff>
      <xdr:row>96</xdr:row>
      <xdr:rowOff>105297</xdr:rowOff>
    </xdr:to>
    <xdr:sp macro="" textlink="">
      <xdr:nvSpPr>
        <xdr:cNvPr id="240" name="フローチャート: 判断 239"/>
        <xdr:cNvSpPr/>
      </xdr:nvSpPr>
      <xdr:spPr>
        <a:xfrm>
          <a:off x="3746500" y="1646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121824</xdr:rowOff>
    </xdr:from>
    <xdr:ext cx="599010" cy="259045"/>
    <xdr:sp macro="" textlink="">
      <xdr:nvSpPr>
        <xdr:cNvPr id="241" name="テキスト ボックス 240"/>
        <xdr:cNvSpPr txBox="1"/>
      </xdr:nvSpPr>
      <xdr:spPr>
        <a:xfrm>
          <a:off x="3497795" y="162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135640</xdr:rowOff>
    </xdr:from>
    <xdr:to>
      <xdr:col>15</xdr:col>
      <xdr:colOff>50800</xdr:colOff>
      <xdr:row>97</xdr:row>
      <xdr:rowOff>137784</xdr:rowOff>
    </xdr:to>
    <xdr:cxnSp macro="">
      <xdr:nvCxnSpPr>
        <xdr:cNvPr id="242" name="直線コネクタ 241"/>
        <xdr:cNvCxnSpPr/>
      </xdr:nvCxnSpPr>
      <xdr:spPr>
        <a:xfrm>
          <a:off x="2019300" y="16766290"/>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22084</xdr:rowOff>
    </xdr:from>
    <xdr:to>
      <xdr:col>15</xdr:col>
      <xdr:colOff>101600</xdr:colOff>
      <xdr:row>96</xdr:row>
      <xdr:rowOff>123684</xdr:rowOff>
    </xdr:to>
    <xdr:sp macro="" textlink="">
      <xdr:nvSpPr>
        <xdr:cNvPr id="243" name="フローチャート: 判断 242"/>
        <xdr:cNvSpPr/>
      </xdr:nvSpPr>
      <xdr:spPr>
        <a:xfrm>
          <a:off x="2857500" y="1648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140211</xdr:rowOff>
    </xdr:from>
    <xdr:ext cx="599010" cy="259045"/>
    <xdr:sp macro="" textlink="">
      <xdr:nvSpPr>
        <xdr:cNvPr id="244" name="テキスト ボックス 243"/>
        <xdr:cNvSpPr txBox="1"/>
      </xdr:nvSpPr>
      <xdr:spPr>
        <a:xfrm>
          <a:off x="2608795" y="162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135640</xdr:rowOff>
    </xdr:from>
    <xdr:to>
      <xdr:col>10</xdr:col>
      <xdr:colOff>114300</xdr:colOff>
      <xdr:row>98</xdr:row>
      <xdr:rowOff>33542</xdr:rowOff>
    </xdr:to>
    <xdr:cxnSp macro="">
      <xdr:nvCxnSpPr>
        <xdr:cNvPr id="245" name="直線コネクタ 244"/>
        <xdr:cNvCxnSpPr/>
      </xdr:nvCxnSpPr>
      <xdr:spPr>
        <a:xfrm flipV="1">
          <a:off x="1130300" y="16766290"/>
          <a:ext cx="889000" cy="6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46957</xdr:rowOff>
    </xdr:from>
    <xdr:to>
      <xdr:col>10</xdr:col>
      <xdr:colOff>165100</xdr:colOff>
      <xdr:row>96</xdr:row>
      <xdr:rowOff>148557</xdr:rowOff>
    </xdr:to>
    <xdr:sp macro="" textlink="">
      <xdr:nvSpPr>
        <xdr:cNvPr id="246" name="フローチャート: 判断 245"/>
        <xdr:cNvSpPr/>
      </xdr:nvSpPr>
      <xdr:spPr>
        <a:xfrm>
          <a:off x="1968500" y="165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165084</xdr:rowOff>
    </xdr:from>
    <xdr:ext cx="599010" cy="259045"/>
    <xdr:sp macro="" textlink="">
      <xdr:nvSpPr>
        <xdr:cNvPr id="247" name="テキスト ボックス 246"/>
        <xdr:cNvSpPr txBox="1"/>
      </xdr:nvSpPr>
      <xdr:spPr>
        <a:xfrm>
          <a:off x="1719795" y="1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96411</xdr:rowOff>
    </xdr:from>
    <xdr:to>
      <xdr:col>6</xdr:col>
      <xdr:colOff>38100</xdr:colOff>
      <xdr:row>97</xdr:row>
      <xdr:rowOff>26561</xdr:rowOff>
    </xdr:to>
    <xdr:sp macro="" textlink="">
      <xdr:nvSpPr>
        <xdr:cNvPr id="248" name="フローチャート: 判断 247"/>
        <xdr:cNvSpPr/>
      </xdr:nvSpPr>
      <xdr:spPr>
        <a:xfrm>
          <a:off x="1079500" y="1655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43088</xdr:rowOff>
    </xdr:from>
    <xdr:ext cx="599010" cy="259045"/>
    <xdr:sp macro="" textlink="">
      <xdr:nvSpPr>
        <xdr:cNvPr id="249" name="テキスト ボックス 248"/>
        <xdr:cNvSpPr txBox="1"/>
      </xdr:nvSpPr>
      <xdr:spPr>
        <a:xfrm>
          <a:off x="830795" y="163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35832</xdr:rowOff>
    </xdr:from>
    <xdr:to>
      <xdr:col>24</xdr:col>
      <xdr:colOff>114300</xdr:colOff>
      <xdr:row>97</xdr:row>
      <xdr:rowOff>137432</xdr:rowOff>
    </xdr:to>
    <xdr:sp macro="" textlink="">
      <xdr:nvSpPr>
        <xdr:cNvPr id="255" name="楕円 254"/>
        <xdr:cNvSpPr/>
      </xdr:nvSpPr>
      <xdr:spPr>
        <a:xfrm>
          <a:off x="4584700" y="166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122209</xdr:rowOff>
    </xdr:from>
    <xdr:ext cx="534377" cy="259045"/>
    <xdr:sp macro="" textlink="">
      <xdr:nvSpPr>
        <xdr:cNvPr id="256" name="扶助費該当値テキスト"/>
        <xdr:cNvSpPr txBox="1"/>
      </xdr:nvSpPr>
      <xdr:spPr>
        <a:xfrm>
          <a:off x="4686300" y="1658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81150</xdr:rowOff>
    </xdr:from>
    <xdr:to>
      <xdr:col>20</xdr:col>
      <xdr:colOff>38100</xdr:colOff>
      <xdr:row>98</xdr:row>
      <xdr:rowOff>11300</xdr:rowOff>
    </xdr:to>
    <xdr:sp macro="" textlink="">
      <xdr:nvSpPr>
        <xdr:cNvPr id="257" name="楕円 256"/>
        <xdr:cNvSpPr/>
      </xdr:nvSpPr>
      <xdr:spPr>
        <a:xfrm>
          <a:off x="3746500" y="167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2427</xdr:rowOff>
    </xdr:from>
    <xdr:ext cx="534377" cy="259045"/>
    <xdr:sp macro="" textlink="">
      <xdr:nvSpPr>
        <xdr:cNvPr id="258" name="テキスト ボックス 257"/>
        <xdr:cNvSpPr txBox="1"/>
      </xdr:nvSpPr>
      <xdr:spPr>
        <a:xfrm>
          <a:off x="3530111" y="168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86984</xdr:rowOff>
    </xdr:from>
    <xdr:to>
      <xdr:col>15</xdr:col>
      <xdr:colOff>101600</xdr:colOff>
      <xdr:row>98</xdr:row>
      <xdr:rowOff>17134</xdr:rowOff>
    </xdr:to>
    <xdr:sp macro="" textlink="">
      <xdr:nvSpPr>
        <xdr:cNvPr id="259" name="楕円 258"/>
        <xdr:cNvSpPr/>
      </xdr:nvSpPr>
      <xdr:spPr>
        <a:xfrm>
          <a:off x="2857500" y="167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8261</xdr:rowOff>
    </xdr:from>
    <xdr:ext cx="534377" cy="259045"/>
    <xdr:sp macro="" textlink="">
      <xdr:nvSpPr>
        <xdr:cNvPr id="260" name="テキスト ボックス 259"/>
        <xdr:cNvSpPr txBox="1"/>
      </xdr:nvSpPr>
      <xdr:spPr>
        <a:xfrm>
          <a:off x="2641111" y="168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84840</xdr:rowOff>
    </xdr:from>
    <xdr:to>
      <xdr:col>10</xdr:col>
      <xdr:colOff>165100</xdr:colOff>
      <xdr:row>98</xdr:row>
      <xdr:rowOff>14990</xdr:rowOff>
    </xdr:to>
    <xdr:sp macro="" textlink="">
      <xdr:nvSpPr>
        <xdr:cNvPr id="261" name="楕円 260"/>
        <xdr:cNvSpPr/>
      </xdr:nvSpPr>
      <xdr:spPr>
        <a:xfrm>
          <a:off x="1968500" y="16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6117</xdr:rowOff>
    </xdr:from>
    <xdr:ext cx="534377" cy="259045"/>
    <xdr:sp macro="" textlink="">
      <xdr:nvSpPr>
        <xdr:cNvPr id="262" name="テキスト ボックス 261"/>
        <xdr:cNvSpPr txBox="1"/>
      </xdr:nvSpPr>
      <xdr:spPr>
        <a:xfrm>
          <a:off x="1752111" y="168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154192</xdr:rowOff>
    </xdr:from>
    <xdr:to>
      <xdr:col>6</xdr:col>
      <xdr:colOff>38100</xdr:colOff>
      <xdr:row>98</xdr:row>
      <xdr:rowOff>84342</xdr:rowOff>
    </xdr:to>
    <xdr:sp macro="" textlink="">
      <xdr:nvSpPr>
        <xdr:cNvPr id="263" name="楕円 262"/>
        <xdr:cNvSpPr/>
      </xdr:nvSpPr>
      <xdr:spPr>
        <a:xfrm>
          <a:off x="1079500" y="167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75469</xdr:rowOff>
    </xdr:from>
    <xdr:ext cx="534377" cy="259045"/>
    <xdr:sp macro="" textlink="">
      <xdr:nvSpPr>
        <xdr:cNvPr id="264" name="テキスト ボックス 263"/>
        <xdr:cNvSpPr txBox="1"/>
      </xdr:nvSpPr>
      <xdr:spPr>
        <a:xfrm>
          <a:off x="863111" y="168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9" name="直線コネクタ 288"/>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90"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91" name="直線コネクタ 290"/>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2"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3" name="直線コネクタ 292"/>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80378</xdr:rowOff>
    </xdr:from>
    <xdr:to>
      <xdr:col>55</xdr:col>
      <xdr:colOff>0</xdr:colOff>
      <xdr:row>31</xdr:row>
      <xdr:rowOff>93904</xdr:rowOff>
    </xdr:to>
    <xdr:cxnSp macro="">
      <xdr:nvCxnSpPr>
        <xdr:cNvPr id="294" name="直線コネクタ 293"/>
        <xdr:cNvCxnSpPr/>
      </xdr:nvCxnSpPr>
      <xdr:spPr>
        <a:xfrm flipV="1">
          <a:off x="9639300" y="5395328"/>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5" name="補助費等平均値テキスト"/>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6" name="フローチャート: 判断 295"/>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47136</xdr:rowOff>
    </xdr:from>
    <xdr:to>
      <xdr:col>50</xdr:col>
      <xdr:colOff>114300</xdr:colOff>
      <xdr:row>31</xdr:row>
      <xdr:rowOff>93904</xdr:rowOff>
    </xdr:to>
    <xdr:cxnSp macro="">
      <xdr:nvCxnSpPr>
        <xdr:cNvPr id="297" name="直線コネクタ 296"/>
        <xdr:cNvCxnSpPr/>
      </xdr:nvCxnSpPr>
      <xdr:spPr>
        <a:xfrm>
          <a:off x="8750300" y="5362086"/>
          <a:ext cx="8890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8" name="フローチャート: 判断 297"/>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57611</xdr:rowOff>
    </xdr:from>
    <xdr:ext cx="534377" cy="259045"/>
    <xdr:sp macro="" textlink="">
      <xdr:nvSpPr>
        <xdr:cNvPr id="299" name="テキスト ボックス 298"/>
        <xdr:cNvSpPr txBox="1"/>
      </xdr:nvSpPr>
      <xdr:spPr>
        <a:xfrm>
          <a:off x="9372111" y="62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47136</xdr:rowOff>
    </xdr:from>
    <xdr:to>
      <xdr:col>45</xdr:col>
      <xdr:colOff>177800</xdr:colOff>
      <xdr:row>33</xdr:row>
      <xdr:rowOff>96304</xdr:rowOff>
    </xdr:to>
    <xdr:cxnSp macro="">
      <xdr:nvCxnSpPr>
        <xdr:cNvPr id="300" name="直線コネクタ 299"/>
        <xdr:cNvCxnSpPr/>
      </xdr:nvCxnSpPr>
      <xdr:spPr>
        <a:xfrm flipV="1">
          <a:off x="7861300" y="5362086"/>
          <a:ext cx="889000" cy="39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301" name="フローチャート: 判断 300"/>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76223</xdr:rowOff>
    </xdr:from>
    <xdr:ext cx="534377" cy="259045"/>
    <xdr:sp macro="" textlink="">
      <xdr:nvSpPr>
        <xdr:cNvPr id="302" name="テキスト ボックス 301"/>
        <xdr:cNvSpPr txBox="1"/>
      </xdr:nvSpPr>
      <xdr:spPr>
        <a:xfrm>
          <a:off x="8483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67101</xdr:rowOff>
    </xdr:from>
    <xdr:to>
      <xdr:col>41</xdr:col>
      <xdr:colOff>50800</xdr:colOff>
      <xdr:row>33</xdr:row>
      <xdr:rowOff>96304</xdr:rowOff>
    </xdr:to>
    <xdr:cxnSp macro="">
      <xdr:nvCxnSpPr>
        <xdr:cNvPr id="303" name="直線コネクタ 302"/>
        <xdr:cNvCxnSpPr/>
      </xdr:nvCxnSpPr>
      <xdr:spPr>
        <a:xfrm>
          <a:off x="6972300" y="5724951"/>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4" name="フローチャート: 判断 303"/>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141984</xdr:rowOff>
    </xdr:from>
    <xdr:ext cx="534377" cy="259045"/>
    <xdr:sp macro="" textlink="">
      <xdr:nvSpPr>
        <xdr:cNvPr id="305" name="テキスト ボックス 304"/>
        <xdr:cNvSpPr txBox="1"/>
      </xdr:nvSpPr>
      <xdr:spPr>
        <a:xfrm>
          <a:off x="7594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6" name="フローチャート: 判断 305"/>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7" name="テキスト ボックス 306"/>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29578</xdr:rowOff>
    </xdr:from>
    <xdr:to>
      <xdr:col>55</xdr:col>
      <xdr:colOff>50800</xdr:colOff>
      <xdr:row>31</xdr:row>
      <xdr:rowOff>131178</xdr:rowOff>
    </xdr:to>
    <xdr:sp macro="" textlink="">
      <xdr:nvSpPr>
        <xdr:cNvPr id="313" name="楕円 312"/>
        <xdr:cNvSpPr/>
      </xdr:nvSpPr>
      <xdr:spPr>
        <a:xfrm>
          <a:off x="10426700" y="53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52455</xdr:rowOff>
    </xdr:from>
    <xdr:ext cx="534377" cy="259045"/>
    <xdr:sp macro="" textlink="">
      <xdr:nvSpPr>
        <xdr:cNvPr id="314" name="補助費等該当値テキスト"/>
        <xdr:cNvSpPr txBox="1"/>
      </xdr:nvSpPr>
      <xdr:spPr>
        <a:xfrm>
          <a:off x="10528300" y="51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43104</xdr:rowOff>
    </xdr:from>
    <xdr:to>
      <xdr:col>50</xdr:col>
      <xdr:colOff>165100</xdr:colOff>
      <xdr:row>31</xdr:row>
      <xdr:rowOff>144704</xdr:rowOff>
    </xdr:to>
    <xdr:sp macro="" textlink="">
      <xdr:nvSpPr>
        <xdr:cNvPr id="315" name="楕円 314"/>
        <xdr:cNvSpPr/>
      </xdr:nvSpPr>
      <xdr:spPr>
        <a:xfrm>
          <a:off x="9588500" y="53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161231</xdr:rowOff>
    </xdr:from>
    <xdr:ext cx="534377" cy="259045"/>
    <xdr:sp macro="" textlink="">
      <xdr:nvSpPr>
        <xdr:cNvPr id="316" name="テキスト ボックス 315"/>
        <xdr:cNvSpPr txBox="1"/>
      </xdr:nvSpPr>
      <xdr:spPr>
        <a:xfrm>
          <a:off x="9372111" y="513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167786</xdr:rowOff>
    </xdr:from>
    <xdr:to>
      <xdr:col>46</xdr:col>
      <xdr:colOff>38100</xdr:colOff>
      <xdr:row>31</xdr:row>
      <xdr:rowOff>97936</xdr:rowOff>
    </xdr:to>
    <xdr:sp macro="" textlink="">
      <xdr:nvSpPr>
        <xdr:cNvPr id="317" name="楕円 316"/>
        <xdr:cNvSpPr/>
      </xdr:nvSpPr>
      <xdr:spPr>
        <a:xfrm>
          <a:off x="8699500" y="53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114463</xdr:rowOff>
    </xdr:from>
    <xdr:ext cx="534377" cy="259045"/>
    <xdr:sp macro="" textlink="">
      <xdr:nvSpPr>
        <xdr:cNvPr id="318" name="テキスト ボックス 317"/>
        <xdr:cNvSpPr txBox="1"/>
      </xdr:nvSpPr>
      <xdr:spPr>
        <a:xfrm>
          <a:off x="8483111" y="50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45504</xdr:rowOff>
    </xdr:from>
    <xdr:to>
      <xdr:col>41</xdr:col>
      <xdr:colOff>101600</xdr:colOff>
      <xdr:row>33</xdr:row>
      <xdr:rowOff>147104</xdr:rowOff>
    </xdr:to>
    <xdr:sp macro="" textlink="">
      <xdr:nvSpPr>
        <xdr:cNvPr id="319" name="楕円 318"/>
        <xdr:cNvSpPr/>
      </xdr:nvSpPr>
      <xdr:spPr>
        <a:xfrm>
          <a:off x="7810500" y="57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163631</xdr:rowOff>
    </xdr:from>
    <xdr:ext cx="534377" cy="259045"/>
    <xdr:sp macro="" textlink="">
      <xdr:nvSpPr>
        <xdr:cNvPr id="320" name="テキスト ボックス 319"/>
        <xdr:cNvSpPr txBox="1"/>
      </xdr:nvSpPr>
      <xdr:spPr>
        <a:xfrm>
          <a:off x="7594111" y="54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16301</xdr:rowOff>
    </xdr:from>
    <xdr:to>
      <xdr:col>36</xdr:col>
      <xdr:colOff>165100</xdr:colOff>
      <xdr:row>33</xdr:row>
      <xdr:rowOff>117901</xdr:rowOff>
    </xdr:to>
    <xdr:sp macro="" textlink="">
      <xdr:nvSpPr>
        <xdr:cNvPr id="321" name="楕円 320"/>
        <xdr:cNvSpPr/>
      </xdr:nvSpPr>
      <xdr:spPr>
        <a:xfrm>
          <a:off x="6921500" y="56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134428</xdr:rowOff>
    </xdr:from>
    <xdr:ext cx="534377" cy="259045"/>
    <xdr:sp macro="" textlink="">
      <xdr:nvSpPr>
        <xdr:cNvPr id="322" name="テキスト ボックス 321"/>
        <xdr:cNvSpPr txBox="1"/>
      </xdr:nvSpPr>
      <xdr:spPr>
        <a:xfrm>
          <a:off x="6705111" y="54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5" name="直線コネクタ 344"/>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6"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7" name="直線コネクタ 346"/>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8"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9" name="直線コネクタ 348"/>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41387</xdr:rowOff>
    </xdr:from>
    <xdr:to>
      <xdr:col>55</xdr:col>
      <xdr:colOff>0</xdr:colOff>
      <xdr:row>57</xdr:row>
      <xdr:rowOff>49342</xdr:rowOff>
    </xdr:to>
    <xdr:cxnSp macro="">
      <xdr:nvCxnSpPr>
        <xdr:cNvPr id="350" name="直線コネクタ 349"/>
        <xdr:cNvCxnSpPr/>
      </xdr:nvCxnSpPr>
      <xdr:spPr>
        <a:xfrm flipV="1">
          <a:off x="9639300" y="9642587"/>
          <a:ext cx="838200" cy="17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51" name="普通建設事業費平均値テキスト"/>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2" name="フローチャート: 判断 351"/>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54158</xdr:rowOff>
    </xdr:from>
    <xdr:to>
      <xdr:col>50</xdr:col>
      <xdr:colOff>114300</xdr:colOff>
      <xdr:row>57</xdr:row>
      <xdr:rowOff>49342</xdr:rowOff>
    </xdr:to>
    <xdr:cxnSp macro="">
      <xdr:nvCxnSpPr>
        <xdr:cNvPr id="353" name="直線コネクタ 352"/>
        <xdr:cNvCxnSpPr/>
      </xdr:nvCxnSpPr>
      <xdr:spPr>
        <a:xfrm>
          <a:off x="8750300" y="9483908"/>
          <a:ext cx="889000" cy="3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4" name="フローチャート: 判断 353"/>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159585</xdr:rowOff>
    </xdr:from>
    <xdr:ext cx="534377" cy="259045"/>
    <xdr:sp macro="" textlink="">
      <xdr:nvSpPr>
        <xdr:cNvPr id="355" name="テキスト ボックス 354"/>
        <xdr:cNvSpPr txBox="1"/>
      </xdr:nvSpPr>
      <xdr:spPr>
        <a:xfrm>
          <a:off x="9372111" y="92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54158</xdr:rowOff>
    </xdr:from>
    <xdr:to>
      <xdr:col>45</xdr:col>
      <xdr:colOff>177800</xdr:colOff>
      <xdr:row>57</xdr:row>
      <xdr:rowOff>73620</xdr:rowOff>
    </xdr:to>
    <xdr:cxnSp macro="">
      <xdr:nvCxnSpPr>
        <xdr:cNvPr id="356" name="直線コネクタ 355"/>
        <xdr:cNvCxnSpPr/>
      </xdr:nvCxnSpPr>
      <xdr:spPr>
        <a:xfrm flipV="1">
          <a:off x="7861300" y="9483908"/>
          <a:ext cx="889000" cy="3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7" name="フローチャート: 判断 356"/>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8" name="テキスト ボックス 357"/>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70053</xdr:rowOff>
    </xdr:from>
    <xdr:to>
      <xdr:col>41</xdr:col>
      <xdr:colOff>50800</xdr:colOff>
      <xdr:row>57</xdr:row>
      <xdr:rowOff>73620</xdr:rowOff>
    </xdr:to>
    <xdr:cxnSp macro="">
      <xdr:nvCxnSpPr>
        <xdr:cNvPr id="359" name="直線コネクタ 358"/>
        <xdr:cNvCxnSpPr/>
      </xdr:nvCxnSpPr>
      <xdr:spPr>
        <a:xfrm>
          <a:off x="6972300" y="9671253"/>
          <a:ext cx="889000" cy="17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60" name="フローチャート: 判断 359"/>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61" name="テキスト ボックス 360"/>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2" name="フローチャート: 判断 361"/>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3" name="テキスト ボックス 362"/>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162037</xdr:rowOff>
    </xdr:from>
    <xdr:to>
      <xdr:col>55</xdr:col>
      <xdr:colOff>50800</xdr:colOff>
      <xdr:row>56</xdr:row>
      <xdr:rowOff>92187</xdr:rowOff>
    </xdr:to>
    <xdr:sp macro="" textlink="">
      <xdr:nvSpPr>
        <xdr:cNvPr id="369" name="楕円 368"/>
        <xdr:cNvSpPr/>
      </xdr:nvSpPr>
      <xdr:spPr>
        <a:xfrm>
          <a:off x="10426700" y="95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140464</xdr:rowOff>
    </xdr:from>
    <xdr:ext cx="534377" cy="259045"/>
    <xdr:sp macro="" textlink="">
      <xdr:nvSpPr>
        <xdr:cNvPr id="370" name="普通建設事業費該当値テキスト"/>
        <xdr:cNvSpPr txBox="1"/>
      </xdr:nvSpPr>
      <xdr:spPr>
        <a:xfrm>
          <a:off x="10528300" y="95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169992</xdr:rowOff>
    </xdr:from>
    <xdr:to>
      <xdr:col>50</xdr:col>
      <xdr:colOff>165100</xdr:colOff>
      <xdr:row>57</xdr:row>
      <xdr:rowOff>100142</xdr:rowOff>
    </xdr:to>
    <xdr:sp macro="" textlink="">
      <xdr:nvSpPr>
        <xdr:cNvPr id="371" name="楕円 370"/>
        <xdr:cNvSpPr/>
      </xdr:nvSpPr>
      <xdr:spPr>
        <a:xfrm>
          <a:off x="9588500" y="97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91269</xdr:rowOff>
    </xdr:from>
    <xdr:ext cx="534377" cy="259045"/>
    <xdr:sp macro="" textlink="">
      <xdr:nvSpPr>
        <xdr:cNvPr id="372" name="テキスト ボックス 371"/>
        <xdr:cNvSpPr txBox="1"/>
      </xdr:nvSpPr>
      <xdr:spPr>
        <a:xfrm>
          <a:off x="9372111" y="98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3358</xdr:rowOff>
    </xdr:from>
    <xdr:to>
      <xdr:col>46</xdr:col>
      <xdr:colOff>38100</xdr:colOff>
      <xdr:row>55</xdr:row>
      <xdr:rowOff>104958</xdr:rowOff>
    </xdr:to>
    <xdr:sp macro="" textlink="">
      <xdr:nvSpPr>
        <xdr:cNvPr id="373" name="楕円 372"/>
        <xdr:cNvSpPr/>
      </xdr:nvSpPr>
      <xdr:spPr>
        <a:xfrm>
          <a:off x="8699500" y="94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121485</xdr:rowOff>
    </xdr:from>
    <xdr:ext cx="534377" cy="259045"/>
    <xdr:sp macro="" textlink="">
      <xdr:nvSpPr>
        <xdr:cNvPr id="374" name="テキスト ボックス 373"/>
        <xdr:cNvSpPr txBox="1"/>
      </xdr:nvSpPr>
      <xdr:spPr>
        <a:xfrm>
          <a:off x="8483111" y="92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22820</xdr:rowOff>
    </xdr:from>
    <xdr:to>
      <xdr:col>41</xdr:col>
      <xdr:colOff>101600</xdr:colOff>
      <xdr:row>57</xdr:row>
      <xdr:rowOff>124420</xdr:rowOff>
    </xdr:to>
    <xdr:sp macro="" textlink="">
      <xdr:nvSpPr>
        <xdr:cNvPr id="375" name="楕円 374"/>
        <xdr:cNvSpPr/>
      </xdr:nvSpPr>
      <xdr:spPr>
        <a:xfrm>
          <a:off x="7810500" y="97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115547</xdr:rowOff>
    </xdr:from>
    <xdr:ext cx="534377" cy="259045"/>
    <xdr:sp macro="" textlink="">
      <xdr:nvSpPr>
        <xdr:cNvPr id="376" name="テキスト ボックス 375"/>
        <xdr:cNvSpPr txBox="1"/>
      </xdr:nvSpPr>
      <xdr:spPr>
        <a:xfrm>
          <a:off x="7594111" y="988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19253</xdr:rowOff>
    </xdr:from>
    <xdr:to>
      <xdr:col>36</xdr:col>
      <xdr:colOff>165100</xdr:colOff>
      <xdr:row>56</xdr:row>
      <xdr:rowOff>120853</xdr:rowOff>
    </xdr:to>
    <xdr:sp macro="" textlink="">
      <xdr:nvSpPr>
        <xdr:cNvPr id="377" name="楕円 376"/>
        <xdr:cNvSpPr/>
      </xdr:nvSpPr>
      <xdr:spPr>
        <a:xfrm>
          <a:off x="6921500" y="96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111980</xdr:rowOff>
    </xdr:from>
    <xdr:ext cx="534377" cy="259045"/>
    <xdr:sp macro="" textlink="">
      <xdr:nvSpPr>
        <xdr:cNvPr id="378" name="テキスト ボックス 377"/>
        <xdr:cNvSpPr txBox="1"/>
      </xdr:nvSpPr>
      <xdr:spPr>
        <a:xfrm>
          <a:off x="6705111" y="97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2" name="直線コネクタ 401"/>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3"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4" name="直線コネクタ 403"/>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5"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6" name="直線コネクタ 405"/>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45707</xdr:rowOff>
    </xdr:from>
    <xdr:to>
      <xdr:col>55</xdr:col>
      <xdr:colOff>0</xdr:colOff>
      <xdr:row>77</xdr:row>
      <xdr:rowOff>117983</xdr:rowOff>
    </xdr:to>
    <xdr:cxnSp macro="">
      <xdr:nvCxnSpPr>
        <xdr:cNvPr id="407" name="直線コネクタ 406"/>
        <xdr:cNvCxnSpPr/>
      </xdr:nvCxnSpPr>
      <xdr:spPr>
        <a:xfrm flipV="1">
          <a:off x="9639300" y="13247357"/>
          <a:ext cx="8382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8"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9" name="フローチャート: 判断 408"/>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117983</xdr:rowOff>
    </xdr:from>
    <xdr:to>
      <xdr:col>50</xdr:col>
      <xdr:colOff>114300</xdr:colOff>
      <xdr:row>78</xdr:row>
      <xdr:rowOff>23380</xdr:rowOff>
    </xdr:to>
    <xdr:cxnSp macro="">
      <xdr:nvCxnSpPr>
        <xdr:cNvPr id="410" name="直線コネクタ 409"/>
        <xdr:cNvCxnSpPr/>
      </xdr:nvCxnSpPr>
      <xdr:spPr>
        <a:xfrm flipV="1">
          <a:off x="8750300" y="13319633"/>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11" name="フローチャート: 判断 410"/>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2" name="テキスト ボックス 411"/>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117908</xdr:rowOff>
    </xdr:from>
    <xdr:to>
      <xdr:col>45</xdr:col>
      <xdr:colOff>177800</xdr:colOff>
      <xdr:row>78</xdr:row>
      <xdr:rowOff>23380</xdr:rowOff>
    </xdr:to>
    <xdr:cxnSp macro="">
      <xdr:nvCxnSpPr>
        <xdr:cNvPr id="413" name="直線コネクタ 412"/>
        <xdr:cNvCxnSpPr/>
      </xdr:nvCxnSpPr>
      <xdr:spPr>
        <a:xfrm>
          <a:off x="7861300" y="13319558"/>
          <a:ext cx="889000" cy="7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4" name="フローチャート: 判断 413"/>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5" name="テキスト ボックス 414"/>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117908</xdr:rowOff>
    </xdr:from>
    <xdr:to>
      <xdr:col>41</xdr:col>
      <xdr:colOff>50800</xdr:colOff>
      <xdr:row>78</xdr:row>
      <xdr:rowOff>14312</xdr:rowOff>
    </xdr:to>
    <xdr:cxnSp macro="">
      <xdr:nvCxnSpPr>
        <xdr:cNvPr id="416" name="直線コネクタ 415"/>
        <xdr:cNvCxnSpPr/>
      </xdr:nvCxnSpPr>
      <xdr:spPr>
        <a:xfrm flipV="1">
          <a:off x="6972300" y="13319558"/>
          <a:ext cx="889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7" name="フローチャート: 判断 416"/>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8" name="テキスト ボックス 417"/>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9" name="フローチャート: 判断 418"/>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20" name="テキスト ボックス 419"/>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166357</xdr:rowOff>
    </xdr:from>
    <xdr:to>
      <xdr:col>55</xdr:col>
      <xdr:colOff>50800</xdr:colOff>
      <xdr:row>77</xdr:row>
      <xdr:rowOff>96507</xdr:rowOff>
    </xdr:to>
    <xdr:sp macro="" textlink="">
      <xdr:nvSpPr>
        <xdr:cNvPr id="426" name="楕円 425"/>
        <xdr:cNvSpPr/>
      </xdr:nvSpPr>
      <xdr:spPr>
        <a:xfrm>
          <a:off x="10426700" y="131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144784</xdr:rowOff>
    </xdr:from>
    <xdr:ext cx="469744" cy="259045"/>
    <xdr:sp macro="" textlink="">
      <xdr:nvSpPr>
        <xdr:cNvPr id="427" name="普通建設事業費 （ うち新規整備　）該当値テキスト"/>
        <xdr:cNvSpPr txBox="1"/>
      </xdr:nvSpPr>
      <xdr:spPr>
        <a:xfrm>
          <a:off x="10528300" y="1317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67183</xdr:rowOff>
    </xdr:from>
    <xdr:to>
      <xdr:col>50</xdr:col>
      <xdr:colOff>165100</xdr:colOff>
      <xdr:row>77</xdr:row>
      <xdr:rowOff>168783</xdr:rowOff>
    </xdr:to>
    <xdr:sp macro="" textlink="">
      <xdr:nvSpPr>
        <xdr:cNvPr id="428" name="楕円 427"/>
        <xdr:cNvSpPr/>
      </xdr:nvSpPr>
      <xdr:spPr>
        <a:xfrm>
          <a:off x="9588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159910</xdr:rowOff>
    </xdr:from>
    <xdr:ext cx="469744" cy="259045"/>
    <xdr:sp macro="" textlink="">
      <xdr:nvSpPr>
        <xdr:cNvPr id="429" name="テキスト ボックス 428"/>
        <xdr:cNvSpPr txBox="1"/>
      </xdr:nvSpPr>
      <xdr:spPr>
        <a:xfrm>
          <a:off x="9404428"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144030</xdr:rowOff>
    </xdr:from>
    <xdr:to>
      <xdr:col>46</xdr:col>
      <xdr:colOff>38100</xdr:colOff>
      <xdr:row>78</xdr:row>
      <xdr:rowOff>74180</xdr:rowOff>
    </xdr:to>
    <xdr:sp macro="" textlink="">
      <xdr:nvSpPr>
        <xdr:cNvPr id="430" name="楕円 429"/>
        <xdr:cNvSpPr/>
      </xdr:nvSpPr>
      <xdr:spPr>
        <a:xfrm>
          <a:off x="8699500" y="133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65307</xdr:rowOff>
    </xdr:from>
    <xdr:ext cx="469744" cy="259045"/>
    <xdr:sp macro="" textlink="">
      <xdr:nvSpPr>
        <xdr:cNvPr id="431" name="テキスト ボックス 430"/>
        <xdr:cNvSpPr txBox="1"/>
      </xdr:nvSpPr>
      <xdr:spPr>
        <a:xfrm>
          <a:off x="8515428" y="1343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67108</xdr:rowOff>
    </xdr:from>
    <xdr:to>
      <xdr:col>41</xdr:col>
      <xdr:colOff>101600</xdr:colOff>
      <xdr:row>77</xdr:row>
      <xdr:rowOff>168708</xdr:rowOff>
    </xdr:to>
    <xdr:sp macro="" textlink="">
      <xdr:nvSpPr>
        <xdr:cNvPr id="432" name="楕円 431"/>
        <xdr:cNvSpPr/>
      </xdr:nvSpPr>
      <xdr:spPr>
        <a:xfrm>
          <a:off x="7810500" y="132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159835</xdr:rowOff>
    </xdr:from>
    <xdr:ext cx="469744" cy="259045"/>
    <xdr:sp macro="" textlink="">
      <xdr:nvSpPr>
        <xdr:cNvPr id="433" name="テキスト ボックス 432"/>
        <xdr:cNvSpPr txBox="1"/>
      </xdr:nvSpPr>
      <xdr:spPr>
        <a:xfrm>
          <a:off x="7626428" y="1336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134962</xdr:rowOff>
    </xdr:from>
    <xdr:to>
      <xdr:col>36</xdr:col>
      <xdr:colOff>165100</xdr:colOff>
      <xdr:row>78</xdr:row>
      <xdr:rowOff>65112</xdr:rowOff>
    </xdr:to>
    <xdr:sp macro="" textlink="">
      <xdr:nvSpPr>
        <xdr:cNvPr id="434" name="楕円 433"/>
        <xdr:cNvSpPr/>
      </xdr:nvSpPr>
      <xdr:spPr>
        <a:xfrm>
          <a:off x="6921500" y="133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56239</xdr:rowOff>
    </xdr:from>
    <xdr:ext cx="469744" cy="259045"/>
    <xdr:sp macro="" textlink="">
      <xdr:nvSpPr>
        <xdr:cNvPr id="435" name="テキスト ボックス 434"/>
        <xdr:cNvSpPr txBox="1"/>
      </xdr:nvSpPr>
      <xdr:spPr>
        <a:xfrm>
          <a:off x="6737428" y="1342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61" name="直線コネクタ 460"/>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2"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3" name="直線コネクタ 462"/>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4"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5" name="直線コネクタ 464"/>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131894</xdr:rowOff>
    </xdr:from>
    <xdr:to>
      <xdr:col>55</xdr:col>
      <xdr:colOff>0</xdr:colOff>
      <xdr:row>96</xdr:row>
      <xdr:rowOff>135161</xdr:rowOff>
    </xdr:to>
    <xdr:cxnSp macro="">
      <xdr:nvCxnSpPr>
        <xdr:cNvPr id="466" name="直線コネクタ 465"/>
        <xdr:cNvCxnSpPr/>
      </xdr:nvCxnSpPr>
      <xdr:spPr>
        <a:xfrm flipV="1">
          <a:off x="9639300" y="165910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7" name="普通建設事業費 （ うち更新整備　）平均値テキスト"/>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8" name="フローチャート: 判断 467"/>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111240</xdr:rowOff>
    </xdr:from>
    <xdr:to>
      <xdr:col>50</xdr:col>
      <xdr:colOff>114300</xdr:colOff>
      <xdr:row>96</xdr:row>
      <xdr:rowOff>135161</xdr:rowOff>
    </xdr:to>
    <xdr:cxnSp macro="">
      <xdr:nvCxnSpPr>
        <xdr:cNvPr id="469" name="直線コネクタ 468"/>
        <xdr:cNvCxnSpPr/>
      </xdr:nvCxnSpPr>
      <xdr:spPr>
        <a:xfrm>
          <a:off x="8750300" y="16227540"/>
          <a:ext cx="889000" cy="3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70" name="フローチャート: 判断 469"/>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71" name="テキスト ボックス 470"/>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111240</xdr:rowOff>
    </xdr:from>
    <xdr:to>
      <xdr:col>45</xdr:col>
      <xdr:colOff>177800</xdr:colOff>
      <xdr:row>96</xdr:row>
      <xdr:rowOff>138508</xdr:rowOff>
    </xdr:to>
    <xdr:cxnSp macro="">
      <xdr:nvCxnSpPr>
        <xdr:cNvPr id="472" name="直線コネクタ 471"/>
        <xdr:cNvCxnSpPr/>
      </xdr:nvCxnSpPr>
      <xdr:spPr>
        <a:xfrm flipV="1">
          <a:off x="7861300" y="16227540"/>
          <a:ext cx="889000" cy="3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3" name="フローチャート: 判断 472"/>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4" name="テキスト ボックス 473"/>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16534</xdr:rowOff>
    </xdr:from>
    <xdr:to>
      <xdr:col>41</xdr:col>
      <xdr:colOff>50800</xdr:colOff>
      <xdr:row>96</xdr:row>
      <xdr:rowOff>138508</xdr:rowOff>
    </xdr:to>
    <xdr:cxnSp macro="">
      <xdr:nvCxnSpPr>
        <xdr:cNvPr id="475" name="直線コネクタ 474"/>
        <xdr:cNvCxnSpPr/>
      </xdr:nvCxnSpPr>
      <xdr:spPr>
        <a:xfrm>
          <a:off x="6972300" y="16304284"/>
          <a:ext cx="889000" cy="2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6" name="フローチャート: 判断 475"/>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7" name="テキスト ボックス 476"/>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8" name="フローチャート: 判断 477"/>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9" name="テキスト ボックス 478"/>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81094</xdr:rowOff>
    </xdr:from>
    <xdr:to>
      <xdr:col>55</xdr:col>
      <xdr:colOff>50800</xdr:colOff>
      <xdr:row>97</xdr:row>
      <xdr:rowOff>11244</xdr:rowOff>
    </xdr:to>
    <xdr:sp macro="" textlink="">
      <xdr:nvSpPr>
        <xdr:cNvPr id="485" name="楕円 484"/>
        <xdr:cNvSpPr/>
      </xdr:nvSpPr>
      <xdr:spPr>
        <a:xfrm>
          <a:off x="10426700" y="165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59521</xdr:rowOff>
    </xdr:from>
    <xdr:ext cx="534377" cy="259045"/>
    <xdr:sp macro="" textlink="">
      <xdr:nvSpPr>
        <xdr:cNvPr id="486" name="普通建設事業費 （ うち更新整備　）該当値テキスト"/>
        <xdr:cNvSpPr txBox="1"/>
      </xdr:nvSpPr>
      <xdr:spPr>
        <a:xfrm>
          <a:off x="10528300" y="165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84361</xdr:rowOff>
    </xdr:from>
    <xdr:to>
      <xdr:col>50</xdr:col>
      <xdr:colOff>165100</xdr:colOff>
      <xdr:row>97</xdr:row>
      <xdr:rowOff>14511</xdr:rowOff>
    </xdr:to>
    <xdr:sp macro="" textlink="">
      <xdr:nvSpPr>
        <xdr:cNvPr id="487" name="楕円 486"/>
        <xdr:cNvSpPr/>
      </xdr:nvSpPr>
      <xdr:spPr>
        <a:xfrm>
          <a:off x="9588500" y="165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5638</xdr:rowOff>
    </xdr:from>
    <xdr:ext cx="534377" cy="259045"/>
    <xdr:sp macro="" textlink="">
      <xdr:nvSpPr>
        <xdr:cNvPr id="488" name="テキスト ボックス 487"/>
        <xdr:cNvSpPr txBox="1"/>
      </xdr:nvSpPr>
      <xdr:spPr>
        <a:xfrm>
          <a:off x="9372111" y="166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60440</xdr:rowOff>
    </xdr:from>
    <xdr:to>
      <xdr:col>46</xdr:col>
      <xdr:colOff>38100</xdr:colOff>
      <xdr:row>94</xdr:row>
      <xdr:rowOff>162040</xdr:rowOff>
    </xdr:to>
    <xdr:sp macro="" textlink="">
      <xdr:nvSpPr>
        <xdr:cNvPr id="489" name="楕円 488"/>
        <xdr:cNvSpPr/>
      </xdr:nvSpPr>
      <xdr:spPr>
        <a:xfrm>
          <a:off x="8699500" y="161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7117</xdr:rowOff>
    </xdr:from>
    <xdr:ext cx="534377" cy="259045"/>
    <xdr:sp macro="" textlink="">
      <xdr:nvSpPr>
        <xdr:cNvPr id="490" name="テキスト ボックス 489"/>
        <xdr:cNvSpPr txBox="1"/>
      </xdr:nvSpPr>
      <xdr:spPr>
        <a:xfrm>
          <a:off x="8483111" y="159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87708</xdr:rowOff>
    </xdr:from>
    <xdr:to>
      <xdr:col>41</xdr:col>
      <xdr:colOff>101600</xdr:colOff>
      <xdr:row>97</xdr:row>
      <xdr:rowOff>17858</xdr:rowOff>
    </xdr:to>
    <xdr:sp macro="" textlink="">
      <xdr:nvSpPr>
        <xdr:cNvPr id="491" name="楕円 490"/>
        <xdr:cNvSpPr/>
      </xdr:nvSpPr>
      <xdr:spPr>
        <a:xfrm>
          <a:off x="7810500" y="165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8985</xdr:rowOff>
    </xdr:from>
    <xdr:ext cx="534377" cy="259045"/>
    <xdr:sp macro="" textlink="">
      <xdr:nvSpPr>
        <xdr:cNvPr id="492" name="テキスト ボックス 491"/>
        <xdr:cNvSpPr txBox="1"/>
      </xdr:nvSpPr>
      <xdr:spPr>
        <a:xfrm>
          <a:off x="7594111" y="166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137184</xdr:rowOff>
    </xdr:from>
    <xdr:to>
      <xdr:col>36</xdr:col>
      <xdr:colOff>165100</xdr:colOff>
      <xdr:row>95</xdr:row>
      <xdr:rowOff>67334</xdr:rowOff>
    </xdr:to>
    <xdr:sp macro="" textlink="">
      <xdr:nvSpPr>
        <xdr:cNvPr id="493" name="楕円 492"/>
        <xdr:cNvSpPr/>
      </xdr:nvSpPr>
      <xdr:spPr>
        <a:xfrm>
          <a:off x="6921500" y="162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83861</xdr:rowOff>
    </xdr:from>
    <xdr:ext cx="534377" cy="259045"/>
    <xdr:sp macro="" textlink="">
      <xdr:nvSpPr>
        <xdr:cNvPr id="494" name="テキスト ボックス 493"/>
        <xdr:cNvSpPr txBox="1"/>
      </xdr:nvSpPr>
      <xdr:spPr>
        <a:xfrm>
          <a:off x="6705111" y="160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6" name="直線コネクタ 515"/>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9"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20" name="直線コネクタ 519"/>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115514</xdr:rowOff>
    </xdr:from>
    <xdr:to>
      <xdr:col>85</xdr:col>
      <xdr:colOff>127000</xdr:colOff>
      <xdr:row>38</xdr:row>
      <xdr:rowOff>122281</xdr:rowOff>
    </xdr:to>
    <xdr:cxnSp macro="">
      <xdr:nvCxnSpPr>
        <xdr:cNvPr id="521" name="直線コネクタ 520"/>
        <xdr:cNvCxnSpPr/>
      </xdr:nvCxnSpPr>
      <xdr:spPr>
        <a:xfrm>
          <a:off x="15481300" y="6630614"/>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2"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3" name="フローチャート: 判断 522"/>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112496</xdr:rowOff>
    </xdr:from>
    <xdr:to>
      <xdr:col>81</xdr:col>
      <xdr:colOff>50800</xdr:colOff>
      <xdr:row>38</xdr:row>
      <xdr:rowOff>115514</xdr:rowOff>
    </xdr:to>
    <xdr:cxnSp macro="">
      <xdr:nvCxnSpPr>
        <xdr:cNvPr id="524" name="直線コネクタ 523"/>
        <xdr:cNvCxnSpPr/>
      </xdr:nvCxnSpPr>
      <xdr:spPr>
        <a:xfrm>
          <a:off x="14592300" y="662759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5" name="フローチャート: 判断 524"/>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6" name="テキスト ボックス 525"/>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112496</xdr:rowOff>
    </xdr:from>
    <xdr:to>
      <xdr:col>76</xdr:col>
      <xdr:colOff>114300</xdr:colOff>
      <xdr:row>38</xdr:row>
      <xdr:rowOff>130282</xdr:rowOff>
    </xdr:to>
    <xdr:cxnSp macro="">
      <xdr:nvCxnSpPr>
        <xdr:cNvPr id="527" name="直線コネクタ 526"/>
        <xdr:cNvCxnSpPr/>
      </xdr:nvCxnSpPr>
      <xdr:spPr>
        <a:xfrm flipV="1">
          <a:off x="13703300" y="6627596"/>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8" name="フローチャート: 判断 527"/>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9" name="テキスト ボックス 528"/>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125664</xdr:rowOff>
    </xdr:from>
    <xdr:to>
      <xdr:col>71</xdr:col>
      <xdr:colOff>177800</xdr:colOff>
      <xdr:row>38</xdr:row>
      <xdr:rowOff>130282</xdr:rowOff>
    </xdr:to>
    <xdr:cxnSp macro="">
      <xdr:nvCxnSpPr>
        <xdr:cNvPr id="530" name="直線コネクタ 529"/>
        <xdr:cNvCxnSpPr/>
      </xdr:nvCxnSpPr>
      <xdr:spPr>
        <a:xfrm>
          <a:off x="12814300" y="6640764"/>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31" name="フローチャート: 判断 530"/>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2" name="テキスト ボックス 531"/>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3" name="フローチャート: 判断 532"/>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4" name="テキスト ボックス 533"/>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71481</xdr:rowOff>
    </xdr:from>
    <xdr:to>
      <xdr:col>85</xdr:col>
      <xdr:colOff>177800</xdr:colOff>
      <xdr:row>39</xdr:row>
      <xdr:rowOff>1631</xdr:rowOff>
    </xdr:to>
    <xdr:sp macro="" textlink="">
      <xdr:nvSpPr>
        <xdr:cNvPr id="540" name="楕円 539"/>
        <xdr:cNvSpPr/>
      </xdr:nvSpPr>
      <xdr:spPr>
        <a:xfrm>
          <a:off x="162687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157858</xdr:rowOff>
    </xdr:from>
    <xdr:ext cx="378565" cy="259045"/>
    <xdr:sp macro="" textlink="">
      <xdr:nvSpPr>
        <xdr:cNvPr id="541" name="災害復旧事業費該当値テキスト"/>
        <xdr:cNvSpPr txBox="1"/>
      </xdr:nvSpPr>
      <xdr:spPr>
        <a:xfrm>
          <a:off x="16370300" y="650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64714</xdr:rowOff>
    </xdr:from>
    <xdr:to>
      <xdr:col>81</xdr:col>
      <xdr:colOff>101600</xdr:colOff>
      <xdr:row>38</xdr:row>
      <xdr:rowOff>166314</xdr:rowOff>
    </xdr:to>
    <xdr:sp macro="" textlink="">
      <xdr:nvSpPr>
        <xdr:cNvPr id="542" name="楕円 541"/>
        <xdr:cNvSpPr/>
      </xdr:nvSpPr>
      <xdr:spPr>
        <a:xfrm>
          <a:off x="15430500" y="65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157441</xdr:rowOff>
    </xdr:from>
    <xdr:ext cx="378565" cy="259045"/>
    <xdr:sp macro="" textlink="">
      <xdr:nvSpPr>
        <xdr:cNvPr id="543" name="テキスト ボックス 542"/>
        <xdr:cNvSpPr txBox="1"/>
      </xdr:nvSpPr>
      <xdr:spPr>
        <a:xfrm>
          <a:off x="15292017" y="667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61696</xdr:rowOff>
    </xdr:from>
    <xdr:to>
      <xdr:col>76</xdr:col>
      <xdr:colOff>165100</xdr:colOff>
      <xdr:row>38</xdr:row>
      <xdr:rowOff>163296</xdr:rowOff>
    </xdr:to>
    <xdr:sp macro="" textlink="">
      <xdr:nvSpPr>
        <xdr:cNvPr id="544" name="楕円 543"/>
        <xdr:cNvSpPr/>
      </xdr:nvSpPr>
      <xdr:spPr>
        <a:xfrm>
          <a:off x="14541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154423</xdr:rowOff>
    </xdr:from>
    <xdr:ext cx="378565" cy="259045"/>
    <xdr:sp macro="" textlink="">
      <xdr:nvSpPr>
        <xdr:cNvPr id="545" name="テキスト ボックス 544"/>
        <xdr:cNvSpPr txBox="1"/>
      </xdr:nvSpPr>
      <xdr:spPr>
        <a:xfrm>
          <a:off x="14403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79482</xdr:rowOff>
    </xdr:from>
    <xdr:to>
      <xdr:col>72</xdr:col>
      <xdr:colOff>38100</xdr:colOff>
      <xdr:row>39</xdr:row>
      <xdr:rowOff>9632</xdr:rowOff>
    </xdr:to>
    <xdr:sp macro="" textlink="">
      <xdr:nvSpPr>
        <xdr:cNvPr id="546" name="楕円 545"/>
        <xdr:cNvSpPr/>
      </xdr:nvSpPr>
      <xdr:spPr>
        <a:xfrm>
          <a:off x="13652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759</xdr:rowOff>
    </xdr:from>
    <xdr:ext cx="378565" cy="259045"/>
    <xdr:sp macro="" textlink="">
      <xdr:nvSpPr>
        <xdr:cNvPr id="547" name="テキスト ボックス 546"/>
        <xdr:cNvSpPr txBox="1"/>
      </xdr:nvSpPr>
      <xdr:spPr>
        <a:xfrm>
          <a:off x="13514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74864</xdr:rowOff>
    </xdr:from>
    <xdr:to>
      <xdr:col>67</xdr:col>
      <xdr:colOff>101600</xdr:colOff>
      <xdr:row>39</xdr:row>
      <xdr:rowOff>5014</xdr:rowOff>
    </xdr:to>
    <xdr:sp macro="" textlink="">
      <xdr:nvSpPr>
        <xdr:cNvPr id="548" name="楕円 547"/>
        <xdr:cNvSpPr/>
      </xdr:nvSpPr>
      <xdr:spPr>
        <a:xfrm>
          <a:off x="12763500" y="6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167591</xdr:rowOff>
    </xdr:from>
    <xdr:ext cx="378565" cy="259045"/>
    <xdr:sp macro="" textlink="">
      <xdr:nvSpPr>
        <xdr:cNvPr id="549" name="テキスト ボックス 548"/>
        <xdr:cNvSpPr txBox="1"/>
      </xdr:nvSpPr>
      <xdr:spPr>
        <a:xfrm>
          <a:off x="12625017" y="668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3" name="直線コネクタ 622"/>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4"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5" name="直線コネクタ 624"/>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6"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7" name="直線コネクタ 626"/>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56756</xdr:rowOff>
    </xdr:from>
    <xdr:to>
      <xdr:col>85</xdr:col>
      <xdr:colOff>127000</xdr:colOff>
      <xdr:row>73</xdr:row>
      <xdr:rowOff>77006</xdr:rowOff>
    </xdr:to>
    <xdr:cxnSp macro="">
      <xdr:nvCxnSpPr>
        <xdr:cNvPr id="628" name="直線コネクタ 627"/>
        <xdr:cNvCxnSpPr/>
      </xdr:nvCxnSpPr>
      <xdr:spPr>
        <a:xfrm>
          <a:off x="15481300" y="12572606"/>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9" name="公債費平均値テキスト"/>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30" name="フローチャート: 判断 629"/>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56756</xdr:rowOff>
    </xdr:from>
    <xdr:to>
      <xdr:col>81</xdr:col>
      <xdr:colOff>50800</xdr:colOff>
      <xdr:row>73</xdr:row>
      <xdr:rowOff>77083</xdr:rowOff>
    </xdr:to>
    <xdr:cxnSp macro="">
      <xdr:nvCxnSpPr>
        <xdr:cNvPr id="631" name="直線コネクタ 630"/>
        <xdr:cNvCxnSpPr/>
      </xdr:nvCxnSpPr>
      <xdr:spPr>
        <a:xfrm flipV="1">
          <a:off x="14592300" y="12572606"/>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2" name="フローチャート: 判断 631"/>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33" name="テキスト ボックス 632"/>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77083</xdr:rowOff>
    </xdr:from>
    <xdr:to>
      <xdr:col>76</xdr:col>
      <xdr:colOff>114300</xdr:colOff>
      <xdr:row>73</xdr:row>
      <xdr:rowOff>91008</xdr:rowOff>
    </xdr:to>
    <xdr:cxnSp macro="">
      <xdr:nvCxnSpPr>
        <xdr:cNvPr id="634" name="直線コネクタ 633"/>
        <xdr:cNvCxnSpPr/>
      </xdr:nvCxnSpPr>
      <xdr:spPr>
        <a:xfrm flipV="1">
          <a:off x="13703300" y="12592933"/>
          <a:ext cx="889000" cy="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5" name="フローチャート: 判断 634"/>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6" name="テキスト ボックス 635"/>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86913</xdr:rowOff>
    </xdr:from>
    <xdr:to>
      <xdr:col>71</xdr:col>
      <xdr:colOff>177800</xdr:colOff>
      <xdr:row>73</xdr:row>
      <xdr:rowOff>91008</xdr:rowOff>
    </xdr:to>
    <xdr:cxnSp macro="">
      <xdr:nvCxnSpPr>
        <xdr:cNvPr id="637" name="直線コネクタ 636"/>
        <xdr:cNvCxnSpPr/>
      </xdr:nvCxnSpPr>
      <xdr:spPr>
        <a:xfrm>
          <a:off x="12814300" y="12602763"/>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8" name="フローチャート: 判断 637"/>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9" name="テキスト ボックス 638"/>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40" name="フローチャート: 判断 639"/>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41" name="テキスト ボックス 640"/>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26206</xdr:rowOff>
    </xdr:from>
    <xdr:to>
      <xdr:col>85</xdr:col>
      <xdr:colOff>177800</xdr:colOff>
      <xdr:row>73</xdr:row>
      <xdr:rowOff>127806</xdr:rowOff>
    </xdr:to>
    <xdr:sp macro="" textlink="">
      <xdr:nvSpPr>
        <xdr:cNvPr id="647" name="楕円 646"/>
        <xdr:cNvSpPr/>
      </xdr:nvSpPr>
      <xdr:spPr>
        <a:xfrm>
          <a:off x="16268700" y="125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49083</xdr:rowOff>
    </xdr:from>
    <xdr:ext cx="534377" cy="259045"/>
    <xdr:sp macro="" textlink="">
      <xdr:nvSpPr>
        <xdr:cNvPr id="648" name="公債費該当値テキスト"/>
        <xdr:cNvSpPr txBox="1"/>
      </xdr:nvSpPr>
      <xdr:spPr>
        <a:xfrm>
          <a:off x="16370300" y="123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5956</xdr:rowOff>
    </xdr:from>
    <xdr:to>
      <xdr:col>81</xdr:col>
      <xdr:colOff>101600</xdr:colOff>
      <xdr:row>73</xdr:row>
      <xdr:rowOff>107556</xdr:rowOff>
    </xdr:to>
    <xdr:sp macro="" textlink="">
      <xdr:nvSpPr>
        <xdr:cNvPr id="649" name="楕円 648"/>
        <xdr:cNvSpPr/>
      </xdr:nvSpPr>
      <xdr:spPr>
        <a:xfrm>
          <a:off x="15430500" y="125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124083</xdr:rowOff>
    </xdr:from>
    <xdr:ext cx="534377" cy="259045"/>
    <xdr:sp macro="" textlink="">
      <xdr:nvSpPr>
        <xdr:cNvPr id="650" name="テキスト ボックス 649"/>
        <xdr:cNvSpPr txBox="1"/>
      </xdr:nvSpPr>
      <xdr:spPr>
        <a:xfrm>
          <a:off x="15214111" y="122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26283</xdr:rowOff>
    </xdr:from>
    <xdr:to>
      <xdr:col>76</xdr:col>
      <xdr:colOff>165100</xdr:colOff>
      <xdr:row>73</xdr:row>
      <xdr:rowOff>127883</xdr:rowOff>
    </xdr:to>
    <xdr:sp macro="" textlink="">
      <xdr:nvSpPr>
        <xdr:cNvPr id="651" name="楕円 650"/>
        <xdr:cNvSpPr/>
      </xdr:nvSpPr>
      <xdr:spPr>
        <a:xfrm>
          <a:off x="14541500" y="12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144410</xdr:rowOff>
    </xdr:from>
    <xdr:ext cx="534377" cy="259045"/>
    <xdr:sp macro="" textlink="">
      <xdr:nvSpPr>
        <xdr:cNvPr id="652" name="テキスト ボックス 651"/>
        <xdr:cNvSpPr txBox="1"/>
      </xdr:nvSpPr>
      <xdr:spPr>
        <a:xfrm>
          <a:off x="14325111" y="123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40208</xdr:rowOff>
    </xdr:from>
    <xdr:to>
      <xdr:col>72</xdr:col>
      <xdr:colOff>38100</xdr:colOff>
      <xdr:row>73</xdr:row>
      <xdr:rowOff>141808</xdr:rowOff>
    </xdr:to>
    <xdr:sp macro="" textlink="">
      <xdr:nvSpPr>
        <xdr:cNvPr id="653" name="楕円 652"/>
        <xdr:cNvSpPr/>
      </xdr:nvSpPr>
      <xdr:spPr>
        <a:xfrm>
          <a:off x="13652500" y="125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158335</xdr:rowOff>
    </xdr:from>
    <xdr:ext cx="534377" cy="259045"/>
    <xdr:sp macro="" textlink="">
      <xdr:nvSpPr>
        <xdr:cNvPr id="654" name="テキスト ボックス 653"/>
        <xdr:cNvSpPr txBox="1"/>
      </xdr:nvSpPr>
      <xdr:spPr>
        <a:xfrm>
          <a:off x="13436111" y="123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36113</xdr:rowOff>
    </xdr:from>
    <xdr:to>
      <xdr:col>67</xdr:col>
      <xdr:colOff>101600</xdr:colOff>
      <xdr:row>73</xdr:row>
      <xdr:rowOff>137713</xdr:rowOff>
    </xdr:to>
    <xdr:sp macro="" textlink="">
      <xdr:nvSpPr>
        <xdr:cNvPr id="655" name="楕円 654"/>
        <xdr:cNvSpPr/>
      </xdr:nvSpPr>
      <xdr:spPr>
        <a:xfrm>
          <a:off x="12763500" y="125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154240</xdr:rowOff>
    </xdr:from>
    <xdr:ext cx="534377" cy="259045"/>
    <xdr:sp macro="" textlink="">
      <xdr:nvSpPr>
        <xdr:cNvPr id="656" name="テキスト ボックス 655"/>
        <xdr:cNvSpPr txBox="1"/>
      </xdr:nvSpPr>
      <xdr:spPr>
        <a:xfrm>
          <a:off x="12547111" y="123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80" name="直線コネクタ 679"/>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81"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2" name="直線コネクタ 681"/>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3"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4" name="直線コネクタ 683"/>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165722</xdr:rowOff>
    </xdr:from>
    <xdr:to>
      <xdr:col>85</xdr:col>
      <xdr:colOff>127000</xdr:colOff>
      <xdr:row>97</xdr:row>
      <xdr:rowOff>100381</xdr:rowOff>
    </xdr:to>
    <xdr:cxnSp macro="">
      <xdr:nvCxnSpPr>
        <xdr:cNvPr id="685" name="直線コネクタ 684"/>
        <xdr:cNvCxnSpPr/>
      </xdr:nvCxnSpPr>
      <xdr:spPr>
        <a:xfrm flipV="1">
          <a:off x="15481300" y="16282022"/>
          <a:ext cx="838200" cy="44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6" name="積立金平均値テキスト"/>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7" name="フローチャート: 判断 686"/>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20638</xdr:rowOff>
    </xdr:from>
    <xdr:to>
      <xdr:col>81</xdr:col>
      <xdr:colOff>50800</xdr:colOff>
      <xdr:row>97</xdr:row>
      <xdr:rowOff>100381</xdr:rowOff>
    </xdr:to>
    <xdr:cxnSp macro="">
      <xdr:nvCxnSpPr>
        <xdr:cNvPr id="688" name="直線コネクタ 687"/>
        <xdr:cNvCxnSpPr/>
      </xdr:nvCxnSpPr>
      <xdr:spPr>
        <a:xfrm>
          <a:off x="14592300" y="16479838"/>
          <a:ext cx="889000" cy="2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9" name="フローチャート: 判断 688"/>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90" name="テキスト ボックス 689"/>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36410</xdr:rowOff>
    </xdr:from>
    <xdr:to>
      <xdr:col>76</xdr:col>
      <xdr:colOff>114300</xdr:colOff>
      <xdr:row>96</xdr:row>
      <xdr:rowOff>20638</xdr:rowOff>
    </xdr:to>
    <xdr:cxnSp macro="">
      <xdr:nvCxnSpPr>
        <xdr:cNvPr id="691" name="直線コネクタ 690"/>
        <xdr:cNvCxnSpPr/>
      </xdr:nvCxnSpPr>
      <xdr:spPr>
        <a:xfrm>
          <a:off x="13703300" y="16324160"/>
          <a:ext cx="889000" cy="15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2" name="フローチャート: 判断 691"/>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3" name="テキスト ボックス 692"/>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123774</xdr:rowOff>
    </xdr:from>
    <xdr:to>
      <xdr:col>71</xdr:col>
      <xdr:colOff>177800</xdr:colOff>
      <xdr:row>95</xdr:row>
      <xdr:rowOff>36410</xdr:rowOff>
    </xdr:to>
    <xdr:cxnSp macro="">
      <xdr:nvCxnSpPr>
        <xdr:cNvPr id="694" name="直線コネクタ 693"/>
        <xdr:cNvCxnSpPr/>
      </xdr:nvCxnSpPr>
      <xdr:spPr>
        <a:xfrm>
          <a:off x="12814300" y="16068624"/>
          <a:ext cx="889000" cy="2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5" name="フローチャート: 判断 694"/>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6" name="テキスト ボックス 695"/>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7" name="フローチャート: 判断 696"/>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8" name="テキスト ボックス 697"/>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114922</xdr:rowOff>
    </xdr:from>
    <xdr:to>
      <xdr:col>85</xdr:col>
      <xdr:colOff>177800</xdr:colOff>
      <xdr:row>95</xdr:row>
      <xdr:rowOff>45072</xdr:rowOff>
    </xdr:to>
    <xdr:sp macro="" textlink="">
      <xdr:nvSpPr>
        <xdr:cNvPr id="704" name="楕円 703"/>
        <xdr:cNvSpPr/>
      </xdr:nvSpPr>
      <xdr:spPr>
        <a:xfrm>
          <a:off x="16268700" y="162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137799</xdr:rowOff>
    </xdr:from>
    <xdr:ext cx="534377" cy="259045"/>
    <xdr:sp macro="" textlink="">
      <xdr:nvSpPr>
        <xdr:cNvPr id="705" name="積立金該当値テキスト"/>
        <xdr:cNvSpPr txBox="1"/>
      </xdr:nvSpPr>
      <xdr:spPr>
        <a:xfrm>
          <a:off x="16370300" y="160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49581</xdr:rowOff>
    </xdr:from>
    <xdr:to>
      <xdr:col>81</xdr:col>
      <xdr:colOff>101600</xdr:colOff>
      <xdr:row>97</xdr:row>
      <xdr:rowOff>151181</xdr:rowOff>
    </xdr:to>
    <xdr:sp macro="" textlink="">
      <xdr:nvSpPr>
        <xdr:cNvPr id="706" name="楕円 705"/>
        <xdr:cNvSpPr/>
      </xdr:nvSpPr>
      <xdr:spPr>
        <a:xfrm>
          <a:off x="15430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142308</xdr:rowOff>
    </xdr:from>
    <xdr:ext cx="469744" cy="259045"/>
    <xdr:sp macro="" textlink="">
      <xdr:nvSpPr>
        <xdr:cNvPr id="707" name="テキスト ボックス 706"/>
        <xdr:cNvSpPr txBox="1"/>
      </xdr:nvSpPr>
      <xdr:spPr>
        <a:xfrm>
          <a:off x="15246428" y="167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141288</xdr:rowOff>
    </xdr:from>
    <xdr:to>
      <xdr:col>76</xdr:col>
      <xdr:colOff>165100</xdr:colOff>
      <xdr:row>96</xdr:row>
      <xdr:rowOff>71438</xdr:rowOff>
    </xdr:to>
    <xdr:sp macro="" textlink="">
      <xdr:nvSpPr>
        <xdr:cNvPr id="708" name="楕円 707"/>
        <xdr:cNvSpPr/>
      </xdr:nvSpPr>
      <xdr:spPr>
        <a:xfrm>
          <a:off x="14541500" y="164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87965</xdr:rowOff>
    </xdr:from>
    <xdr:ext cx="534377" cy="259045"/>
    <xdr:sp macro="" textlink="">
      <xdr:nvSpPr>
        <xdr:cNvPr id="709" name="テキスト ボックス 708"/>
        <xdr:cNvSpPr txBox="1"/>
      </xdr:nvSpPr>
      <xdr:spPr>
        <a:xfrm>
          <a:off x="14325111" y="162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157060</xdr:rowOff>
    </xdr:from>
    <xdr:to>
      <xdr:col>72</xdr:col>
      <xdr:colOff>38100</xdr:colOff>
      <xdr:row>95</xdr:row>
      <xdr:rowOff>87210</xdr:rowOff>
    </xdr:to>
    <xdr:sp macro="" textlink="">
      <xdr:nvSpPr>
        <xdr:cNvPr id="710" name="楕円 709"/>
        <xdr:cNvSpPr/>
      </xdr:nvSpPr>
      <xdr:spPr>
        <a:xfrm>
          <a:off x="13652500" y="162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103737</xdr:rowOff>
    </xdr:from>
    <xdr:ext cx="534377" cy="259045"/>
    <xdr:sp macro="" textlink="">
      <xdr:nvSpPr>
        <xdr:cNvPr id="711" name="テキスト ボックス 710"/>
        <xdr:cNvSpPr txBox="1"/>
      </xdr:nvSpPr>
      <xdr:spPr>
        <a:xfrm>
          <a:off x="13436111" y="160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72974</xdr:rowOff>
    </xdr:from>
    <xdr:to>
      <xdr:col>67</xdr:col>
      <xdr:colOff>101600</xdr:colOff>
      <xdr:row>94</xdr:row>
      <xdr:rowOff>3124</xdr:rowOff>
    </xdr:to>
    <xdr:sp macro="" textlink="">
      <xdr:nvSpPr>
        <xdr:cNvPr id="712" name="楕円 711"/>
        <xdr:cNvSpPr/>
      </xdr:nvSpPr>
      <xdr:spPr>
        <a:xfrm>
          <a:off x="12763500" y="160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19651</xdr:rowOff>
    </xdr:from>
    <xdr:ext cx="534377" cy="259045"/>
    <xdr:sp macro="" textlink="">
      <xdr:nvSpPr>
        <xdr:cNvPr id="713" name="テキスト ボックス 712"/>
        <xdr:cNvSpPr txBox="1"/>
      </xdr:nvSpPr>
      <xdr:spPr>
        <a:xfrm>
          <a:off x="12547111" y="157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26289</xdr:rowOff>
    </xdr:from>
    <xdr:to>
      <xdr:col>116</xdr:col>
      <xdr:colOff>63500</xdr:colOff>
      <xdr:row>39</xdr:row>
      <xdr:rowOff>27432</xdr:rowOff>
    </xdr:to>
    <xdr:cxnSp macro="">
      <xdr:nvCxnSpPr>
        <xdr:cNvPr id="742" name="直線コネクタ 741"/>
        <xdr:cNvCxnSpPr/>
      </xdr:nvCxnSpPr>
      <xdr:spPr>
        <a:xfrm flipV="1">
          <a:off x="21323300" y="671283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3"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135255</xdr:rowOff>
    </xdr:from>
    <xdr:to>
      <xdr:col>111</xdr:col>
      <xdr:colOff>177800</xdr:colOff>
      <xdr:row>39</xdr:row>
      <xdr:rowOff>27432</xdr:rowOff>
    </xdr:to>
    <xdr:cxnSp macro="">
      <xdr:nvCxnSpPr>
        <xdr:cNvPr id="745" name="直線コネクタ 744"/>
        <xdr:cNvCxnSpPr/>
      </xdr:nvCxnSpPr>
      <xdr:spPr>
        <a:xfrm>
          <a:off x="20434300" y="6650355"/>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7" name="テキスト ボックス 746"/>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93091</xdr:rowOff>
    </xdr:from>
    <xdr:to>
      <xdr:col>107</xdr:col>
      <xdr:colOff>50800</xdr:colOff>
      <xdr:row>38</xdr:row>
      <xdr:rowOff>135255</xdr:rowOff>
    </xdr:to>
    <xdr:cxnSp macro="">
      <xdr:nvCxnSpPr>
        <xdr:cNvPr id="748" name="直線コネクタ 747"/>
        <xdr:cNvCxnSpPr/>
      </xdr:nvCxnSpPr>
      <xdr:spPr>
        <a:xfrm>
          <a:off x="19545300" y="6608191"/>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50" name="テキスト ボックス 749"/>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93091</xdr:rowOff>
    </xdr:from>
    <xdr:to>
      <xdr:col>102</xdr:col>
      <xdr:colOff>114300</xdr:colOff>
      <xdr:row>38</xdr:row>
      <xdr:rowOff>98933</xdr:rowOff>
    </xdr:to>
    <xdr:cxnSp macro="">
      <xdr:nvCxnSpPr>
        <xdr:cNvPr id="751" name="直線コネクタ 750"/>
        <xdr:cNvCxnSpPr/>
      </xdr:nvCxnSpPr>
      <xdr:spPr>
        <a:xfrm flipV="1">
          <a:off x="18656300" y="6608191"/>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3" name="テキスト ボックス 752"/>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4" name="フローチャート: 判断 753"/>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5" name="テキスト ボックス 754"/>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146939</xdr:rowOff>
    </xdr:from>
    <xdr:to>
      <xdr:col>116</xdr:col>
      <xdr:colOff>114300</xdr:colOff>
      <xdr:row>39</xdr:row>
      <xdr:rowOff>77089</xdr:rowOff>
    </xdr:to>
    <xdr:sp macro="" textlink="">
      <xdr:nvSpPr>
        <xdr:cNvPr id="761" name="楕円 760"/>
        <xdr:cNvSpPr/>
      </xdr:nvSpPr>
      <xdr:spPr>
        <a:xfrm>
          <a:off x="221107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61866</xdr:rowOff>
    </xdr:from>
    <xdr:ext cx="378565" cy="259045"/>
    <xdr:sp macro="" textlink="">
      <xdr:nvSpPr>
        <xdr:cNvPr id="762" name="投資及び出資金該当値テキスト"/>
        <xdr:cNvSpPr txBox="1"/>
      </xdr:nvSpPr>
      <xdr:spPr>
        <a:xfrm>
          <a:off x="22212300" y="657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148082</xdr:rowOff>
    </xdr:from>
    <xdr:to>
      <xdr:col>112</xdr:col>
      <xdr:colOff>38100</xdr:colOff>
      <xdr:row>39</xdr:row>
      <xdr:rowOff>78232</xdr:rowOff>
    </xdr:to>
    <xdr:sp macro="" textlink="">
      <xdr:nvSpPr>
        <xdr:cNvPr id="763" name="楕円 762"/>
        <xdr:cNvSpPr/>
      </xdr:nvSpPr>
      <xdr:spPr>
        <a:xfrm>
          <a:off x="212725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69359</xdr:rowOff>
    </xdr:from>
    <xdr:ext cx="378565" cy="259045"/>
    <xdr:sp macro="" textlink="">
      <xdr:nvSpPr>
        <xdr:cNvPr id="764" name="テキスト ボックス 763"/>
        <xdr:cNvSpPr txBox="1"/>
      </xdr:nvSpPr>
      <xdr:spPr>
        <a:xfrm>
          <a:off x="21134017" y="675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84455</xdr:rowOff>
    </xdr:from>
    <xdr:to>
      <xdr:col>107</xdr:col>
      <xdr:colOff>101600</xdr:colOff>
      <xdr:row>39</xdr:row>
      <xdr:rowOff>14605</xdr:rowOff>
    </xdr:to>
    <xdr:sp macro="" textlink="">
      <xdr:nvSpPr>
        <xdr:cNvPr id="765" name="楕円 764"/>
        <xdr:cNvSpPr/>
      </xdr:nvSpPr>
      <xdr:spPr>
        <a:xfrm>
          <a:off x="2038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5732</xdr:rowOff>
    </xdr:from>
    <xdr:ext cx="378565" cy="259045"/>
    <xdr:sp macro="" textlink="">
      <xdr:nvSpPr>
        <xdr:cNvPr id="766" name="テキスト ボックス 765"/>
        <xdr:cNvSpPr txBox="1"/>
      </xdr:nvSpPr>
      <xdr:spPr>
        <a:xfrm>
          <a:off x="20245017" y="6692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42291</xdr:rowOff>
    </xdr:from>
    <xdr:to>
      <xdr:col>102</xdr:col>
      <xdr:colOff>165100</xdr:colOff>
      <xdr:row>38</xdr:row>
      <xdr:rowOff>143891</xdr:rowOff>
    </xdr:to>
    <xdr:sp macro="" textlink="">
      <xdr:nvSpPr>
        <xdr:cNvPr id="767" name="楕円 766"/>
        <xdr:cNvSpPr/>
      </xdr:nvSpPr>
      <xdr:spPr>
        <a:xfrm>
          <a:off x="19494500" y="6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135018</xdr:rowOff>
    </xdr:from>
    <xdr:ext cx="378565" cy="259045"/>
    <xdr:sp macro="" textlink="">
      <xdr:nvSpPr>
        <xdr:cNvPr id="768" name="テキスト ボックス 767"/>
        <xdr:cNvSpPr txBox="1"/>
      </xdr:nvSpPr>
      <xdr:spPr>
        <a:xfrm>
          <a:off x="19356017" y="66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48133</xdr:rowOff>
    </xdr:from>
    <xdr:to>
      <xdr:col>98</xdr:col>
      <xdr:colOff>38100</xdr:colOff>
      <xdr:row>38</xdr:row>
      <xdr:rowOff>149733</xdr:rowOff>
    </xdr:to>
    <xdr:sp macro="" textlink="">
      <xdr:nvSpPr>
        <xdr:cNvPr id="769" name="楕円 768"/>
        <xdr:cNvSpPr/>
      </xdr:nvSpPr>
      <xdr:spPr>
        <a:xfrm>
          <a:off x="18605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140860</xdr:rowOff>
    </xdr:from>
    <xdr:ext cx="378565" cy="259045"/>
    <xdr:sp macro="" textlink="">
      <xdr:nvSpPr>
        <xdr:cNvPr id="770" name="テキスト ボックス 769"/>
        <xdr:cNvSpPr txBox="1"/>
      </xdr:nvSpPr>
      <xdr:spPr>
        <a:xfrm>
          <a:off x="18467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8803</xdr:rowOff>
    </xdr:from>
    <xdr:to>
      <xdr:col>116</xdr:col>
      <xdr:colOff>63500</xdr:colOff>
      <xdr:row>53</xdr:row>
      <xdr:rowOff>11044</xdr:rowOff>
    </xdr:to>
    <xdr:cxnSp macro="">
      <xdr:nvCxnSpPr>
        <xdr:cNvPr id="797" name="直線コネクタ 796"/>
        <xdr:cNvCxnSpPr/>
      </xdr:nvCxnSpPr>
      <xdr:spPr>
        <a:xfrm>
          <a:off x="21323300" y="9095653"/>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152869</xdr:rowOff>
    </xdr:from>
    <xdr:ext cx="469744" cy="259045"/>
    <xdr:sp macro="" textlink="">
      <xdr:nvSpPr>
        <xdr:cNvPr id="798" name="貸付金平均値テキスト"/>
        <xdr:cNvSpPr txBox="1"/>
      </xdr:nvSpPr>
      <xdr:spPr>
        <a:xfrm>
          <a:off x="22212300" y="9754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106416</xdr:rowOff>
    </xdr:from>
    <xdr:to>
      <xdr:col>111</xdr:col>
      <xdr:colOff>177800</xdr:colOff>
      <xdr:row>53</xdr:row>
      <xdr:rowOff>8803</xdr:rowOff>
    </xdr:to>
    <xdr:cxnSp macro="">
      <xdr:nvCxnSpPr>
        <xdr:cNvPr id="800" name="直線コネクタ 799"/>
        <xdr:cNvCxnSpPr/>
      </xdr:nvCxnSpPr>
      <xdr:spPr>
        <a:xfrm>
          <a:off x="20434300" y="9021816"/>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85432</xdr:rowOff>
    </xdr:from>
    <xdr:ext cx="469744" cy="259045"/>
    <xdr:sp macro="" textlink="">
      <xdr:nvSpPr>
        <xdr:cNvPr id="802" name="テキスト ボックス 801"/>
        <xdr:cNvSpPr txBox="1"/>
      </xdr:nvSpPr>
      <xdr:spPr>
        <a:xfrm>
          <a:off x="21088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106416</xdr:rowOff>
    </xdr:from>
    <xdr:to>
      <xdr:col>107</xdr:col>
      <xdr:colOff>50800</xdr:colOff>
      <xdr:row>55</xdr:row>
      <xdr:rowOff>45928</xdr:rowOff>
    </xdr:to>
    <xdr:cxnSp macro="">
      <xdr:nvCxnSpPr>
        <xdr:cNvPr id="803" name="直線コネクタ 802"/>
        <xdr:cNvCxnSpPr/>
      </xdr:nvCxnSpPr>
      <xdr:spPr>
        <a:xfrm flipV="1">
          <a:off x="19545300" y="9021816"/>
          <a:ext cx="889000" cy="4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61520</xdr:rowOff>
    </xdr:from>
    <xdr:ext cx="469744" cy="259045"/>
    <xdr:sp macro="" textlink="">
      <xdr:nvSpPr>
        <xdr:cNvPr id="805" name="テキスト ボックス 804"/>
        <xdr:cNvSpPr txBox="1"/>
      </xdr:nvSpPr>
      <xdr:spPr>
        <a:xfrm>
          <a:off x="20199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25537</xdr:rowOff>
    </xdr:from>
    <xdr:to>
      <xdr:col>102</xdr:col>
      <xdr:colOff>114300</xdr:colOff>
      <xdr:row>55</xdr:row>
      <xdr:rowOff>45928</xdr:rowOff>
    </xdr:to>
    <xdr:cxnSp macro="">
      <xdr:nvCxnSpPr>
        <xdr:cNvPr id="806" name="直線コネクタ 805"/>
        <xdr:cNvCxnSpPr/>
      </xdr:nvCxnSpPr>
      <xdr:spPr>
        <a:xfrm>
          <a:off x="18656300" y="9455287"/>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62938</xdr:rowOff>
    </xdr:from>
    <xdr:ext cx="469744" cy="259045"/>
    <xdr:sp macro="" textlink="">
      <xdr:nvSpPr>
        <xdr:cNvPr id="808" name="テキスト ボックス 807"/>
        <xdr:cNvSpPr txBox="1"/>
      </xdr:nvSpPr>
      <xdr:spPr>
        <a:xfrm>
          <a:off x="19310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33311</xdr:rowOff>
    </xdr:from>
    <xdr:ext cx="469744" cy="259045"/>
    <xdr:sp macro="" textlink="">
      <xdr:nvSpPr>
        <xdr:cNvPr id="810" name="テキスト ボックス 809"/>
        <xdr:cNvSpPr txBox="1"/>
      </xdr:nvSpPr>
      <xdr:spPr>
        <a:xfrm>
          <a:off x="18421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131694</xdr:rowOff>
    </xdr:from>
    <xdr:to>
      <xdr:col>116</xdr:col>
      <xdr:colOff>114300</xdr:colOff>
      <xdr:row>53</xdr:row>
      <xdr:rowOff>61844</xdr:rowOff>
    </xdr:to>
    <xdr:sp macro="" textlink="">
      <xdr:nvSpPr>
        <xdr:cNvPr id="816" name="楕円 815"/>
        <xdr:cNvSpPr/>
      </xdr:nvSpPr>
      <xdr:spPr>
        <a:xfrm>
          <a:off x="22110700" y="90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46621</xdr:rowOff>
    </xdr:from>
    <xdr:ext cx="534377" cy="259045"/>
    <xdr:sp macro="" textlink="">
      <xdr:nvSpPr>
        <xdr:cNvPr id="817" name="貸付金該当値テキスト"/>
        <xdr:cNvSpPr txBox="1"/>
      </xdr:nvSpPr>
      <xdr:spPr>
        <a:xfrm>
          <a:off x="22212300" y="896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129453</xdr:rowOff>
    </xdr:from>
    <xdr:to>
      <xdr:col>112</xdr:col>
      <xdr:colOff>38100</xdr:colOff>
      <xdr:row>53</xdr:row>
      <xdr:rowOff>59603</xdr:rowOff>
    </xdr:to>
    <xdr:sp macro="" textlink="">
      <xdr:nvSpPr>
        <xdr:cNvPr id="818" name="楕円 817"/>
        <xdr:cNvSpPr/>
      </xdr:nvSpPr>
      <xdr:spPr>
        <a:xfrm>
          <a:off x="21272500" y="90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76130</xdr:rowOff>
    </xdr:from>
    <xdr:ext cx="534377" cy="259045"/>
    <xdr:sp macro="" textlink="">
      <xdr:nvSpPr>
        <xdr:cNvPr id="819" name="テキスト ボックス 818"/>
        <xdr:cNvSpPr txBox="1"/>
      </xdr:nvSpPr>
      <xdr:spPr>
        <a:xfrm>
          <a:off x="21056111" y="88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55616</xdr:rowOff>
    </xdr:from>
    <xdr:to>
      <xdr:col>107</xdr:col>
      <xdr:colOff>101600</xdr:colOff>
      <xdr:row>52</xdr:row>
      <xdr:rowOff>157216</xdr:rowOff>
    </xdr:to>
    <xdr:sp macro="" textlink="">
      <xdr:nvSpPr>
        <xdr:cNvPr id="820" name="楕円 819"/>
        <xdr:cNvSpPr/>
      </xdr:nvSpPr>
      <xdr:spPr>
        <a:xfrm>
          <a:off x="20383500" y="89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2293</xdr:rowOff>
    </xdr:from>
    <xdr:ext cx="534377" cy="259045"/>
    <xdr:sp macro="" textlink="">
      <xdr:nvSpPr>
        <xdr:cNvPr id="821" name="テキスト ボックス 820"/>
        <xdr:cNvSpPr txBox="1"/>
      </xdr:nvSpPr>
      <xdr:spPr>
        <a:xfrm>
          <a:off x="20167111" y="87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166578</xdr:rowOff>
    </xdr:from>
    <xdr:to>
      <xdr:col>102</xdr:col>
      <xdr:colOff>165100</xdr:colOff>
      <xdr:row>55</xdr:row>
      <xdr:rowOff>96728</xdr:rowOff>
    </xdr:to>
    <xdr:sp macro="" textlink="">
      <xdr:nvSpPr>
        <xdr:cNvPr id="822" name="楕円 821"/>
        <xdr:cNvSpPr/>
      </xdr:nvSpPr>
      <xdr:spPr>
        <a:xfrm>
          <a:off x="19494500" y="94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113255</xdr:rowOff>
    </xdr:from>
    <xdr:ext cx="534377" cy="259045"/>
    <xdr:sp macro="" textlink="">
      <xdr:nvSpPr>
        <xdr:cNvPr id="823" name="テキスト ボックス 822"/>
        <xdr:cNvSpPr txBox="1"/>
      </xdr:nvSpPr>
      <xdr:spPr>
        <a:xfrm>
          <a:off x="19278111" y="92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146187</xdr:rowOff>
    </xdr:from>
    <xdr:to>
      <xdr:col>98</xdr:col>
      <xdr:colOff>38100</xdr:colOff>
      <xdr:row>55</xdr:row>
      <xdr:rowOff>76337</xdr:rowOff>
    </xdr:to>
    <xdr:sp macro="" textlink="">
      <xdr:nvSpPr>
        <xdr:cNvPr id="824" name="楕円 823"/>
        <xdr:cNvSpPr/>
      </xdr:nvSpPr>
      <xdr:spPr>
        <a:xfrm>
          <a:off x="18605500" y="9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92864</xdr:rowOff>
    </xdr:from>
    <xdr:ext cx="534377" cy="259045"/>
    <xdr:sp macro="" textlink="">
      <xdr:nvSpPr>
        <xdr:cNvPr id="825" name="テキスト ボックス 824"/>
        <xdr:cNvSpPr txBox="1"/>
      </xdr:nvSpPr>
      <xdr:spPr>
        <a:xfrm>
          <a:off x="18389111" y="91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121477</xdr:rowOff>
    </xdr:from>
    <xdr:to>
      <xdr:col>116</xdr:col>
      <xdr:colOff>63500</xdr:colOff>
      <xdr:row>75</xdr:row>
      <xdr:rowOff>48782</xdr:rowOff>
    </xdr:to>
    <xdr:cxnSp macro="">
      <xdr:nvCxnSpPr>
        <xdr:cNvPr id="857" name="直線コネクタ 856"/>
        <xdr:cNvCxnSpPr/>
      </xdr:nvCxnSpPr>
      <xdr:spPr>
        <a:xfrm flipV="1">
          <a:off x="21323300" y="12808777"/>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8"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48782</xdr:rowOff>
    </xdr:from>
    <xdr:to>
      <xdr:col>111</xdr:col>
      <xdr:colOff>177800</xdr:colOff>
      <xdr:row>75</xdr:row>
      <xdr:rowOff>54073</xdr:rowOff>
    </xdr:to>
    <xdr:cxnSp macro="">
      <xdr:nvCxnSpPr>
        <xdr:cNvPr id="860" name="直線コネクタ 859"/>
        <xdr:cNvCxnSpPr/>
      </xdr:nvCxnSpPr>
      <xdr:spPr>
        <a:xfrm flipV="1">
          <a:off x="20434300" y="12907532"/>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2" name="テキスト ボックス 861"/>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32650</xdr:rowOff>
    </xdr:from>
    <xdr:to>
      <xdr:col>107</xdr:col>
      <xdr:colOff>50800</xdr:colOff>
      <xdr:row>75</xdr:row>
      <xdr:rowOff>54073</xdr:rowOff>
    </xdr:to>
    <xdr:cxnSp macro="">
      <xdr:nvCxnSpPr>
        <xdr:cNvPr id="863" name="直線コネクタ 862"/>
        <xdr:cNvCxnSpPr/>
      </xdr:nvCxnSpPr>
      <xdr:spPr>
        <a:xfrm>
          <a:off x="19545300" y="12205600"/>
          <a:ext cx="889000" cy="7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5" name="テキスト ボックス 864"/>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32650</xdr:rowOff>
    </xdr:from>
    <xdr:to>
      <xdr:col>102</xdr:col>
      <xdr:colOff>114300</xdr:colOff>
      <xdr:row>71</xdr:row>
      <xdr:rowOff>71283</xdr:rowOff>
    </xdr:to>
    <xdr:cxnSp macro="">
      <xdr:nvCxnSpPr>
        <xdr:cNvPr id="866" name="直線コネクタ 865"/>
        <xdr:cNvCxnSpPr/>
      </xdr:nvCxnSpPr>
      <xdr:spPr>
        <a:xfrm flipV="1">
          <a:off x="18656300" y="1220560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8" name="テキスト ボックス 867"/>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70" name="テキスト ボックス 869"/>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70677</xdr:rowOff>
    </xdr:from>
    <xdr:to>
      <xdr:col>116</xdr:col>
      <xdr:colOff>114300</xdr:colOff>
      <xdr:row>75</xdr:row>
      <xdr:rowOff>827</xdr:rowOff>
    </xdr:to>
    <xdr:sp macro="" textlink="">
      <xdr:nvSpPr>
        <xdr:cNvPr id="876" name="楕円 875"/>
        <xdr:cNvSpPr/>
      </xdr:nvSpPr>
      <xdr:spPr>
        <a:xfrm>
          <a:off x="22110700" y="12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93554</xdr:rowOff>
    </xdr:from>
    <xdr:ext cx="534377" cy="259045"/>
    <xdr:sp macro="" textlink="">
      <xdr:nvSpPr>
        <xdr:cNvPr id="877" name="繰出金該当値テキスト"/>
        <xdr:cNvSpPr txBox="1"/>
      </xdr:nvSpPr>
      <xdr:spPr>
        <a:xfrm>
          <a:off x="22212300" y="126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169432</xdr:rowOff>
    </xdr:from>
    <xdr:to>
      <xdr:col>112</xdr:col>
      <xdr:colOff>38100</xdr:colOff>
      <xdr:row>75</xdr:row>
      <xdr:rowOff>99582</xdr:rowOff>
    </xdr:to>
    <xdr:sp macro="" textlink="">
      <xdr:nvSpPr>
        <xdr:cNvPr id="878" name="楕円 877"/>
        <xdr:cNvSpPr/>
      </xdr:nvSpPr>
      <xdr:spPr>
        <a:xfrm>
          <a:off x="21272500" y="12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116109</xdr:rowOff>
    </xdr:from>
    <xdr:ext cx="534377" cy="259045"/>
    <xdr:sp macro="" textlink="">
      <xdr:nvSpPr>
        <xdr:cNvPr id="879" name="テキスト ボックス 878"/>
        <xdr:cNvSpPr txBox="1"/>
      </xdr:nvSpPr>
      <xdr:spPr>
        <a:xfrm>
          <a:off x="21056111" y="12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3273</xdr:rowOff>
    </xdr:from>
    <xdr:to>
      <xdr:col>107</xdr:col>
      <xdr:colOff>101600</xdr:colOff>
      <xdr:row>75</xdr:row>
      <xdr:rowOff>104873</xdr:rowOff>
    </xdr:to>
    <xdr:sp macro="" textlink="">
      <xdr:nvSpPr>
        <xdr:cNvPr id="880" name="楕円 879"/>
        <xdr:cNvSpPr/>
      </xdr:nvSpPr>
      <xdr:spPr>
        <a:xfrm>
          <a:off x="20383500" y="128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96000</xdr:rowOff>
    </xdr:from>
    <xdr:ext cx="534377" cy="259045"/>
    <xdr:sp macro="" textlink="">
      <xdr:nvSpPr>
        <xdr:cNvPr id="881" name="テキスト ボックス 880"/>
        <xdr:cNvSpPr txBox="1"/>
      </xdr:nvSpPr>
      <xdr:spPr>
        <a:xfrm>
          <a:off x="20167111" y="129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153300</xdr:rowOff>
    </xdr:from>
    <xdr:to>
      <xdr:col>102</xdr:col>
      <xdr:colOff>165100</xdr:colOff>
      <xdr:row>71</xdr:row>
      <xdr:rowOff>83450</xdr:rowOff>
    </xdr:to>
    <xdr:sp macro="" textlink="">
      <xdr:nvSpPr>
        <xdr:cNvPr id="882" name="楕円 881"/>
        <xdr:cNvSpPr/>
      </xdr:nvSpPr>
      <xdr:spPr>
        <a:xfrm>
          <a:off x="19494500" y="12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99977</xdr:rowOff>
    </xdr:from>
    <xdr:ext cx="534377" cy="259045"/>
    <xdr:sp macro="" textlink="">
      <xdr:nvSpPr>
        <xdr:cNvPr id="883" name="テキスト ボックス 882"/>
        <xdr:cNvSpPr txBox="1"/>
      </xdr:nvSpPr>
      <xdr:spPr>
        <a:xfrm>
          <a:off x="19278111" y="119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20483</xdr:rowOff>
    </xdr:from>
    <xdr:to>
      <xdr:col>98</xdr:col>
      <xdr:colOff>38100</xdr:colOff>
      <xdr:row>71</xdr:row>
      <xdr:rowOff>122083</xdr:rowOff>
    </xdr:to>
    <xdr:sp macro="" textlink="">
      <xdr:nvSpPr>
        <xdr:cNvPr id="884" name="楕円 883"/>
        <xdr:cNvSpPr/>
      </xdr:nvSpPr>
      <xdr:spPr>
        <a:xfrm>
          <a:off x="18605500" y="12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138610</xdr:rowOff>
    </xdr:from>
    <xdr:ext cx="534377" cy="259045"/>
    <xdr:sp macro="" textlink="">
      <xdr:nvSpPr>
        <xdr:cNvPr id="885" name="テキスト ボックス 884"/>
        <xdr:cNvSpPr txBox="1"/>
      </xdr:nvSpPr>
      <xdr:spPr>
        <a:xfrm>
          <a:off x="18389111" y="119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・人件費と物件費は、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制度改正に伴い一般職非常勤職員の報酬の増額、日々雇用職員賃金の減額の影響によりそれぞれ増減と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なり、令和元年度も同様の傾向となっている。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人件費は、退職手当の増、新潟・山形地震、台風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号等災害対応に伴う時間外手当の増により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100" b="0" i="0" baseline="0">
              <a:solidFill>
                <a:schemeClr val="dk1"/>
              </a:solidFill>
              <a:effectLst/>
              <a:latin typeface="+mn-lt"/>
              <a:ea typeface="+mn-ea"/>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・補助費等は、消防・清掃業務において酒田地区広域行政組合を組織し、関係経費を分賦金（補助費等）として支出していることに加え、平成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年度から下水道事業が公営企業会計の適用となったことにより、繰出金から補助費等に変更されたため、大幅な増となった。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高水準で推移している。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・公債費は、合併特例債を活用した大型事業に係る償還の本格化等により、類似団体と比較すると高止まりしている。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90551</xdr:rowOff>
    </xdr:from>
    <xdr:to>
      <xdr:col>24</xdr:col>
      <xdr:colOff>62865</xdr:colOff>
      <xdr:row>38</xdr:row>
      <xdr:rowOff>69977</xdr:rowOff>
    </xdr:to>
    <xdr:cxnSp macro="">
      <xdr:nvCxnSpPr>
        <xdr:cNvPr id="52" name="直線コネクタ 51"/>
        <xdr:cNvCxnSpPr/>
      </xdr:nvCxnSpPr>
      <xdr:spPr>
        <a:xfrm flipV="1">
          <a:off x="4633595" y="5576951"/>
          <a:ext cx="1270" cy="10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73804</xdr:rowOff>
    </xdr:from>
    <xdr:ext cx="469744" cy="259045"/>
    <xdr:sp macro="" textlink="">
      <xdr:nvSpPr>
        <xdr:cNvPr id="53" name="議会費最小値テキスト"/>
        <xdr:cNvSpPr txBox="1"/>
      </xdr:nvSpPr>
      <xdr:spPr>
        <a:xfrm>
          <a:off x="4686300" y="65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69977</xdr:rowOff>
    </xdr:from>
    <xdr:to>
      <xdr:col>24</xdr:col>
      <xdr:colOff>152400</xdr:colOff>
      <xdr:row>38</xdr:row>
      <xdr:rowOff>69977</xdr:rowOff>
    </xdr:to>
    <xdr:cxnSp macro="">
      <xdr:nvCxnSpPr>
        <xdr:cNvPr id="54" name="直線コネクタ 53"/>
        <xdr:cNvCxnSpPr/>
      </xdr:nvCxnSpPr>
      <xdr:spPr>
        <a:xfrm>
          <a:off x="4546600" y="658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37228</xdr:rowOff>
    </xdr:from>
    <xdr:ext cx="469744" cy="259045"/>
    <xdr:sp macro="" textlink="">
      <xdr:nvSpPr>
        <xdr:cNvPr id="55" name="議会費最大値テキスト"/>
        <xdr:cNvSpPr txBox="1"/>
      </xdr:nvSpPr>
      <xdr:spPr>
        <a:xfrm>
          <a:off x="4686300" y="53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90551</xdr:rowOff>
    </xdr:from>
    <xdr:to>
      <xdr:col>24</xdr:col>
      <xdr:colOff>152400</xdr:colOff>
      <xdr:row>32</xdr:row>
      <xdr:rowOff>90551</xdr:rowOff>
    </xdr:to>
    <xdr:cxnSp macro="">
      <xdr:nvCxnSpPr>
        <xdr:cNvPr id="56" name="直線コネクタ 55"/>
        <xdr:cNvCxnSpPr/>
      </xdr:nvCxnSpPr>
      <xdr:spPr>
        <a:xfrm>
          <a:off x="4546600" y="5576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152845</xdr:rowOff>
    </xdr:from>
    <xdr:to>
      <xdr:col>24</xdr:col>
      <xdr:colOff>63500</xdr:colOff>
      <xdr:row>33</xdr:row>
      <xdr:rowOff>34544</xdr:rowOff>
    </xdr:to>
    <xdr:cxnSp macro="">
      <xdr:nvCxnSpPr>
        <xdr:cNvPr id="57" name="直線コネクタ 56"/>
        <xdr:cNvCxnSpPr/>
      </xdr:nvCxnSpPr>
      <xdr:spPr>
        <a:xfrm>
          <a:off x="3797300" y="5639245"/>
          <a:ext cx="8382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169054</xdr:rowOff>
    </xdr:from>
    <xdr:ext cx="469744" cy="259045"/>
    <xdr:sp macro="" textlink="">
      <xdr:nvSpPr>
        <xdr:cNvPr id="58" name="議会費平均値テキスト"/>
        <xdr:cNvSpPr txBox="1"/>
      </xdr:nvSpPr>
      <xdr:spPr>
        <a:xfrm>
          <a:off x="4686300" y="5998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19177</xdr:rowOff>
    </xdr:from>
    <xdr:to>
      <xdr:col>24</xdr:col>
      <xdr:colOff>114300</xdr:colOff>
      <xdr:row>35</xdr:row>
      <xdr:rowOff>120777</xdr:rowOff>
    </xdr:to>
    <xdr:sp macro="" textlink="">
      <xdr:nvSpPr>
        <xdr:cNvPr id="59" name="フローチャート: 判断 58"/>
        <xdr:cNvSpPr/>
      </xdr:nvSpPr>
      <xdr:spPr>
        <a:xfrm>
          <a:off x="4584700" y="601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132271</xdr:rowOff>
    </xdr:from>
    <xdr:to>
      <xdr:col>19</xdr:col>
      <xdr:colOff>177800</xdr:colOff>
      <xdr:row>32</xdr:row>
      <xdr:rowOff>152845</xdr:rowOff>
    </xdr:to>
    <xdr:cxnSp macro="">
      <xdr:nvCxnSpPr>
        <xdr:cNvPr id="60" name="直線コネクタ 59"/>
        <xdr:cNvCxnSpPr/>
      </xdr:nvCxnSpPr>
      <xdr:spPr>
        <a:xfrm>
          <a:off x="2908300" y="5275771"/>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30035</xdr:rowOff>
    </xdr:from>
    <xdr:to>
      <xdr:col>20</xdr:col>
      <xdr:colOff>38100</xdr:colOff>
      <xdr:row>35</xdr:row>
      <xdr:rowOff>131635</xdr:rowOff>
    </xdr:to>
    <xdr:sp macro="" textlink="">
      <xdr:nvSpPr>
        <xdr:cNvPr id="61" name="フローチャート: 判断 60"/>
        <xdr:cNvSpPr/>
      </xdr:nvSpPr>
      <xdr:spPr>
        <a:xfrm>
          <a:off x="3746500" y="60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122762</xdr:rowOff>
    </xdr:from>
    <xdr:ext cx="469744" cy="259045"/>
    <xdr:sp macro="" textlink="">
      <xdr:nvSpPr>
        <xdr:cNvPr id="62" name="テキスト ボックス 61"/>
        <xdr:cNvSpPr txBox="1"/>
      </xdr:nvSpPr>
      <xdr:spPr>
        <a:xfrm>
          <a:off x="3562428" y="61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132271</xdr:rowOff>
    </xdr:from>
    <xdr:to>
      <xdr:col>15</xdr:col>
      <xdr:colOff>50800</xdr:colOff>
      <xdr:row>32</xdr:row>
      <xdr:rowOff>129413</xdr:rowOff>
    </xdr:to>
    <xdr:cxnSp macro="">
      <xdr:nvCxnSpPr>
        <xdr:cNvPr id="63" name="直線コネクタ 62"/>
        <xdr:cNvCxnSpPr/>
      </xdr:nvCxnSpPr>
      <xdr:spPr>
        <a:xfrm flipV="1">
          <a:off x="2019300" y="5275771"/>
          <a:ext cx="8890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19748</xdr:rowOff>
    </xdr:from>
    <xdr:to>
      <xdr:col>15</xdr:col>
      <xdr:colOff>101600</xdr:colOff>
      <xdr:row>35</xdr:row>
      <xdr:rowOff>121348</xdr:rowOff>
    </xdr:to>
    <xdr:sp macro="" textlink="">
      <xdr:nvSpPr>
        <xdr:cNvPr id="64" name="フローチャート: 判断 63"/>
        <xdr:cNvSpPr/>
      </xdr:nvSpPr>
      <xdr:spPr>
        <a:xfrm>
          <a:off x="28575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112475</xdr:rowOff>
    </xdr:from>
    <xdr:ext cx="469744" cy="259045"/>
    <xdr:sp macro="" textlink="">
      <xdr:nvSpPr>
        <xdr:cNvPr id="65" name="テキスト ボックス 64"/>
        <xdr:cNvSpPr txBox="1"/>
      </xdr:nvSpPr>
      <xdr:spPr>
        <a:xfrm>
          <a:off x="2673428"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139700</xdr:rowOff>
    </xdr:from>
    <xdr:to>
      <xdr:col>10</xdr:col>
      <xdr:colOff>114300</xdr:colOff>
      <xdr:row>32</xdr:row>
      <xdr:rowOff>129413</xdr:rowOff>
    </xdr:to>
    <xdr:cxnSp macro="">
      <xdr:nvCxnSpPr>
        <xdr:cNvPr id="66" name="直線コネクタ 65"/>
        <xdr:cNvCxnSpPr/>
      </xdr:nvCxnSpPr>
      <xdr:spPr>
        <a:xfrm>
          <a:off x="1130300" y="5283200"/>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34036</xdr:rowOff>
    </xdr:from>
    <xdr:to>
      <xdr:col>10</xdr:col>
      <xdr:colOff>165100</xdr:colOff>
      <xdr:row>35</xdr:row>
      <xdr:rowOff>135636</xdr:rowOff>
    </xdr:to>
    <xdr:sp macro="" textlink="">
      <xdr:nvSpPr>
        <xdr:cNvPr id="67" name="フローチャート: 判断 66"/>
        <xdr:cNvSpPr/>
      </xdr:nvSpPr>
      <xdr:spPr>
        <a:xfrm>
          <a:off x="1968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126763</xdr:rowOff>
    </xdr:from>
    <xdr:ext cx="469744" cy="259045"/>
    <xdr:sp macro="" textlink="">
      <xdr:nvSpPr>
        <xdr:cNvPr id="68" name="テキスト ボックス 67"/>
        <xdr:cNvSpPr txBox="1"/>
      </xdr:nvSpPr>
      <xdr:spPr>
        <a:xfrm>
          <a:off x="1784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78613</xdr:rowOff>
    </xdr:from>
    <xdr:to>
      <xdr:col>6</xdr:col>
      <xdr:colOff>38100</xdr:colOff>
      <xdr:row>35</xdr:row>
      <xdr:rowOff>8763</xdr:rowOff>
    </xdr:to>
    <xdr:sp macro="" textlink="">
      <xdr:nvSpPr>
        <xdr:cNvPr id="69" name="フローチャート: 判断 68"/>
        <xdr:cNvSpPr/>
      </xdr:nvSpPr>
      <xdr:spPr>
        <a:xfrm>
          <a:off x="1079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171340</xdr:rowOff>
    </xdr:from>
    <xdr:ext cx="469744" cy="259045"/>
    <xdr:sp macro="" textlink="">
      <xdr:nvSpPr>
        <xdr:cNvPr id="70" name="テキスト ボックス 69"/>
        <xdr:cNvSpPr txBox="1"/>
      </xdr:nvSpPr>
      <xdr:spPr>
        <a:xfrm>
          <a:off x="895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155194</xdr:rowOff>
    </xdr:from>
    <xdr:to>
      <xdr:col>24</xdr:col>
      <xdr:colOff>114300</xdr:colOff>
      <xdr:row>33</xdr:row>
      <xdr:rowOff>85344</xdr:rowOff>
    </xdr:to>
    <xdr:sp macro="" textlink="">
      <xdr:nvSpPr>
        <xdr:cNvPr id="76" name="楕円 75"/>
        <xdr:cNvSpPr/>
      </xdr:nvSpPr>
      <xdr:spPr>
        <a:xfrm>
          <a:off x="45847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70121</xdr:rowOff>
    </xdr:from>
    <xdr:ext cx="469744" cy="259045"/>
    <xdr:sp macro="" textlink="">
      <xdr:nvSpPr>
        <xdr:cNvPr id="77" name="議会費該当値テキスト"/>
        <xdr:cNvSpPr txBox="1"/>
      </xdr:nvSpPr>
      <xdr:spPr>
        <a:xfrm>
          <a:off x="4686300" y="55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102045</xdr:rowOff>
    </xdr:from>
    <xdr:to>
      <xdr:col>20</xdr:col>
      <xdr:colOff>38100</xdr:colOff>
      <xdr:row>33</xdr:row>
      <xdr:rowOff>32195</xdr:rowOff>
    </xdr:to>
    <xdr:sp macro="" textlink="">
      <xdr:nvSpPr>
        <xdr:cNvPr id="78" name="楕円 77"/>
        <xdr:cNvSpPr/>
      </xdr:nvSpPr>
      <xdr:spPr>
        <a:xfrm>
          <a:off x="3746500" y="55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48722</xdr:rowOff>
    </xdr:from>
    <xdr:ext cx="469744" cy="259045"/>
    <xdr:sp macro="" textlink="">
      <xdr:nvSpPr>
        <xdr:cNvPr id="79" name="テキスト ボックス 78"/>
        <xdr:cNvSpPr txBox="1"/>
      </xdr:nvSpPr>
      <xdr:spPr>
        <a:xfrm>
          <a:off x="3562428" y="5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81471</xdr:rowOff>
    </xdr:from>
    <xdr:to>
      <xdr:col>15</xdr:col>
      <xdr:colOff>101600</xdr:colOff>
      <xdr:row>31</xdr:row>
      <xdr:rowOff>11621</xdr:rowOff>
    </xdr:to>
    <xdr:sp macro="" textlink="">
      <xdr:nvSpPr>
        <xdr:cNvPr id="80" name="楕円 79"/>
        <xdr:cNvSpPr/>
      </xdr:nvSpPr>
      <xdr:spPr>
        <a:xfrm>
          <a:off x="2857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28148</xdr:rowOff>
    </xdr:from>
    <xdr:ext cx="469744" cy="259045"/>
    <xdr:sp macro="" textlink="">
      <xdr:nvSpPr>
        <xdr:cNvPr id="81" name="テキスト ボックス 80"/>
        <xdr:cNvSpPr txBox="1"/>
      </xdr:nvSpPr>
      <xdr:spPr>
        <a:xfrm>
          <a:off x="2673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78613</xdr:rowOff>
    </xdr:from>
    <xdr:to>
      <xdr:col>10</xdr:col>
      <xdr:colOff>165100</xdr:colOff>
      <xdr:row>33</xdr:row>
      <xdr:rowOff>8763</xdr:rowOff>
    </xdr:to>
    <xdr:sp macro="" textlink="">
      <xdr:nvSpPr>
        <xdr:cNvPr id="82" name="楕円 81"/>
        <xdr:cNvSpPr/>
      </xdr:nvSpPr>
      <xdr:spPr>
        <a:xfrm>
          <a:off x="1968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25290</xdr:rowOff>
    </xdr:from>
    <xdr:ext cx="469744" cy="259045"/>
    <xdr:sp macro="" textlink="">
      <xdr:nvSpPr>
        <xdr:cNvPr id="83" name="テキスト ボックス 82"/>
        <xdr:cNvSpPr txBox="1"/>
      </xdr:nvSpPr>
      <xdr:spPr>
        <a:xfrm>
          <a:off x="1784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88900</xdr:rowOff>
    </xdr:from>
    <xdr:to>
      <xdr:col>6</xdr:col>
      <xdr:colOff>38100</xdr:colOff>
      <xdr:row>31</xdr:row>
      <xdr:rowOff>19050</xdr:rowOff>
    </xdr:to>
    <xdr:sp macro="" textlink="">
      <xdr:nvSpPr>
        <xdr:cNvPr id="84" name="楕円 83"/>
        <xdr:cNvSpPr/>
      </xdr:nvSpPr>
      <xdr:spPr>
        <a:xfrm>
          <a:off x="1079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35577</xdr:rowOff>
    </xdr:from>
    <xdr:ext cx="469744" cy="259045"/>
    <xdr:sp macro="" textlink="">
      <xdr:nvSpPr>
        <xdr:cNvPr id="85" name="テキスト ボックス 84"/>
        <xdr:cNvSpPr txBox="1"/>
      </xdr:nvSpPr>
      <xdr:spPr>
        <a:xfrm>
          <a:off x="895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0" name="直線コネクタ 109"/>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1"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2" name="直線コネクタ 111"/>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3"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4" name="直線コネクタ 113"/>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102705</xdr:rowOff>
    </xdr:from>
    <xdr:to>
      <xdr:col>24</xdr:col>
      <xdr:colOff>63500</xdr:colOff>
      <xdr:row>54</xdr:row>
      <xdr:rowOff>24885</xdr:rowOff>
    </xdr:to>
    <xdr:cxnSp macro="">
      <xdr:nvCxnSpPr>
        <xdr:cNvPr id="115" name="直線コネクタ 114"/>
        <xdr:cNvCxnSpPr/>
      </xdr:nvCxnSpPr>
      <xdr:spPr>
        <a:xfrm flipV="1">
          <a:off x="3797300" y="9018105"/>
          <a:ext cx="838200" cy="26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16" name="総務費平均値テキスト"/>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17" name="フローチャート: 判断 116"/>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77692</xdr:rowOff>
    </xdr:from>
    <xdr:to>
      <xdr:col>19</xdr:col>
      <xdr:colOff>177800</xdr:colOff>
      <xdr:row>54</xdr:row>
      <xdr:rowOff>24885</xdr:rowOff>
    </xdr:to>
    <xdr:cxnSp macro="">
      <xdr:nvCxnSpPr>
        <xdr:cNvPr id="118" name="直線コネクタ 117"/>
        <xdr:cNvCxnSpPr/>
      </xdr:nvCxnSpPr>
      <xdr:spPr>
        <a:xfrm>
          <a:off x="2908300" y="8821642"/>
          <a:ext cx="889000" cy="4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19" name="フローチャート: 判断 118"/>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0" name="テキスト ボックス 119"/>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77692</xdr:rowOff>
    </xdr:from>
    <xdr:to>
      <xdr:col>15</xdr:col>
      <xdr:colOff>50800</xdr:colOff>
      <xdr:row>53</xdr:row>
      <xdr:rowOff>33934</xdr:rowOff>
    </xdr:to>
    <xdr:cxnSp macro="">
      <xdr:nvCxnSpPr>
        <xdr:cNvPr id="121" name="直線コネクタ 120"/>
        <xdr:cNvCxnSpPr/>
      </xdr:nvCxnSpPr>
      <xdr:spPr>
        <a:xfrm flipV="1">
          <a:off x="2019300" y="8821642"/>
          <a:ext cx="889000" cy="29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2" name="フローチャート: 判断 121"/>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3" name="テキスト ボックス 122"/>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72034</xdr:rowOff>
    </xdr:from>
    <xdr:to>
      <xdr:col>10</xdr:col>
      <xdr:colOff>114300</xdr:colOff>
      <xdr:row>53</xdr:row>
      <xdr:rowOff>33934</xdr:rowOff>
    </xdr:to>
    <xdr:cxnSp macro="">
      <xdr:nvCxnSpPr>
        <xdr:cNvPr id="124" name="直線コネクタ 123"/>
        <xdr:cNvCxnSpPr/>
      </xdr:nvCxnSpPr>
      <xdr:spPr>
        <a:xfrm>
          <a:off x="1130300" y="8644534"/>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5" name="フローチャート: 判断 124"/>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26" name="テキスト ボックス 125"/>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27" name="フローチャート: 判断 126"/>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28" name="テキスト ボックス 127"/>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51905</xdr:rowOff>
    </xdr:from>
    <xdr:to>
      <xdr:col>24</xdr:col>
      <xdr:colOff>114300</xdr:colOff>
      <xdr:row>52</xdr:row>
      <xdr:rowOff>153505</xdr:rowOff>
    </xdr:to>
    <xdr:sp macro="" textlink="">
      <xdr:nvSpPr>
        <xdr:cNvPr id="134" name="楕円 133"/>
        <xdr:cNvSpPr/>
      </xdr:nvSpPr>
      <xdr:spPr>
        <a:xfrm>
          <a:off x="4584700" y="89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74782</xdr:rowOff>
    </xdr:from>
    <xdr:ext cx="534377" cy="259045"/>
    <xdr:sp macro="" textlink="">
      <xdr:nvSpPr>
        <xdr:cNvPr id="135" name="総務費該当値テキスト"/>
        <xdr:cNvSpPr txBox="1"/>
      </xdr:nvSpPr>
      <xdr:spPr>
        <a:xfrm>
          <a:off x="4686300" y="88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145535</xdr:rowOff>
    </xdr:from>
    <xdr:to>
      <xdr:col>20</xdr:col>
      <xdr:colOff>38100</xdr:colOff>
      <xdr:row>54</xdr:row>
      <xdr:rowOff>75685</xdr:rowOff>
    </xdr:to>
    <xdr:sp macro="" textlink="">
      <xdr:nvSpPr>
        <xdr:cNvPr id="136" name="楕円 135"/>
        <xdr:cNvSpPr/>
      </xdr:nvSpPr>
      <xdr:spPr>
        <a:xfrm>
          <a:off x="3746500" y="9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92212</xdr:rowOff>
    </xdr:from>
    <xdr:ext cx="534377" cy="259045"/>
    <xdr:sp macro="" textlink="">
      <xdr:nvSpPr>
        <xdr:cNvPr id="137" name="テキスト ボックス 136"/>
        <xdr:cNvSpPr txBox="1"/>
      </xdr:nvSpPr>
      <xdr:spPr>
        <a:xfrm>
          <a:off x="3530111" y="90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26892</xdr:rowOff>
    </xdr:from>
    <xdr:to>
      <xdr:col>15</xdr:col>
      <xdr:colOff>101600</xdr:colOff>
      <xdr:row>51</xdr:row>
      <xdr:rowOff>128492</xdr:rowOff>
    </xdr:to>
    <xdr:sp macro="" textlink="">
      <xdr:nvSpPr>
        <xdr:cNvPr id="138" name="楕円 137"/>
        <xdr:cNvSpPr/>
      </xdr:nvSpPr>
      <xdr:spPr>
        <a:xfrm>
          <a:off x="2857500" y="87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145019</xdr:rowOff>
    </xdr:from>
    <xdr:ext cx="534377" cy="259045"/>
    <xdr:sp macro="" textlink="">
      <xdr:nvSpPr>
        <xdr:cNvPr id="139" name="テキスト ボックス 138"/>
        <xdr:cNvSpPr txBox="1"/>
      </xdr:nvSpPr>
      <xdr:spPr>
        <a:xfrm>
          <a:off x="2641111" y="85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154584</xdr:rowOff>
    </xdr:from>
    <xdr:to>
      <xdr:col>10</xdr:col>
      <xdr:colOff>165100</xdr:colOff>
      <xdr:row>53</xdr:row>
      <xdr:rowOff>84734</xdr:rowOff>
    </xdr:to>
    <xdr:sp macro="" textlink="">
      <xdr:nvSpPr>
        <xdr:cNvPr id="140" name="楕円 139"/>
        <xdr:cNvSpPr/>
      </xdr:nvSpPr>
      <xdr:spPr>
        <a:xfrm>
          <a:off x="1968500" y="90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101261</xdr:rowOff>
    </xdr:from>
    <xdr:ext cx="534377" cy="259045"/>
    <xdr:sp macro="" textlink="">
      <xdr:nvSpPr>
        <xdr:cNvPr id="141" name="テキスト ボックス 140"/>
        <xdr:cNvSpPr txBox="1"/>
      </xdr:nvSpPr>
      <xdr:spPr>
        <a:xfrm>
          <a:off x="1752111" y="88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21234</xdr:rowOff>
    </xdr:from>
    <xdr:to>
      <xdr:col>6</xdr:col>
      <xdr:colOff>38100</xdr:colOff>
      <xdr:row>50</xdr:row>
      <xdr:rowOff>122834</xdr:rowOff>
    </xdr:to>
    <xdr:sp macro="" textlink="">
      <xdr:nvSpPr>
        <xdr:cNvPr id="142" name="楕円 141"/>
        <xdr:cNvSpPr/>
      </xdr:nvSpPr>
      <xdr:spPr>
        <a:xfrm>
          <a:off x="1079500" y="85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139361</xdr:rowOff>
    </xdr:from>
    <xdr:ext cx="534377" cy="259045"/>
    <xdr:sp macro="" textlink="">
      <xdr:nvSpPr>
        <xdr:cNvPr id="143" name="テキスト ボックス 142"/>
        <xdr:cNvSpPr txBox="1"/>
      </xdr:nvSpPr>
      <xdr:spPr>
        <a:xfrm>
          <a:off x="863111" y="83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0" name="直線コネクタ 169"/>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1"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2" name="直線コネクタ 171"/>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3"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4" name="直線コネクタ 173"/>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163584</xdr:rowOff>
    </xdr:from>
    <xdr:to>
      <xdr:col>24</xdr:col>
      <xdr:colOff>63500</xdr:colOff>
      <xdr:row>77</xdr:row>
      <xdr:rowOff>127279</xdr:rowOff>
    </xdr:to>
    <xdr:cxnSp macro="">
      <xdr:nvCxnSpPr>
        <xdr:cNvPr id="175" name="直線コネクタ 174"/>
        <xdr:cNvCxnSpPr/>
      </xdr:nvCxnSpPr>
      <xdr:spPr>
        <a:xfrm flipV="1">
          <a:off x="3797300" y="13193784"/>
          <a:ext cx="838200" cy="1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76"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77" name="フローチャート: 判断 176"/>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127279</xdr:rowOff>
    </xdr:from>
    <xdr:to>
      <xdr:col>19</xdr:col>
      <xdr:colOff>177800</xdr:colOff>
      <xdr:row>77</xdr:row>
      <xdr:rowOff>140179</xdr:rowOff>
    </xdr:to>
    <xdr:cxnSp macro="">
      <xdr:nvCxnSpPr>
        <xdr:cNvPr id="178" name="直線コネクタ 177"/>
        <xdr:cNvCxnSpPr/>
      </xdr:nvCxnSpPr>
      <xdr:spPr>
        <a:xfrm flipV="1">
          <a:off x="2908300" y="1332892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79" name="フローチャート: 判断 178"/>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0" name="テキスト ボックス 179"/>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105911</xdr:rowOff>
    </xdr:from>
    <xdr:to>
      <xdr:col>15</xdr:col>
      <xdr:colOff>50800</xdr:colOff>
      <xdr:row>77</xdr:row>
      <xdr:rowOff>140179</xdr:rowOff>
    </xdr:to>
    <xdr:cxnSp macro="">
      <xdr:nvCxnSpPr>
        <xdr:cNvPr id="181" name="直線コネクタ 180"/>
        <xdr:cNvCxnSpPr/>
      </xdr:nvCxnSpPr>
      <xdr:spPr>
        <a:xfrm>
          <a:off x="2019300" y="13307561"/>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2" name="フローチャート: 判断 181"/>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3" name="テキスト ボックス 182"/>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105911</xdr:rowOff>
    </xdr:from>
    <xdr:to>
      <xdr:col>10</xdr:col>
      <xdr:colOff>114300</xdr:colOff>
      <xdr:row>78</xdr:row>
      <xdr:rowOff>33869</xdr:rowOff>
    </xdr:to>
    <xdr:cxnSp macro="">
      <xdr:nvCxnSpPr>
        <xdr:cNvPr id="184" name="直線コネクタ 183"/>
        <xdr:cNvCxnSpPr/>
      </xdr:nvCxnSpPr>
      <xdr:spPr>
        <a:xfrm flipV="1">
          <a:off x="1130300" y="13307561"/>
          <a:ext cx="889000" cy="9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5" name="フローチャート: 判断 184"/>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86" name="テキスト ボックス 185"/>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87" name="フローチャート: 判断 186"/>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88" name="テキスト ボックス 187"/>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112784</xdr:rowOff>
    </xdr:from>
    <xdr:to>
      <xdr:col>24</xdr:col>
      <xdr:colOff>114300</xdr:colOff>
      <xdr:row>77</xdr:row>
      <xdr:rowOff>42934</xdr:rowOff>
    </xdr:to>
    <xdr:sp macro="" textlink="">
      <xdr:nvSpPr>
        <xdr:cNvPr id="194" name="楕円 193"/>
        <xdr:cNvSpPr/>
      </xdr:nvSpPr>
      <xdr:spPr>
        <a:xfrm>
          <a:off x="4584700" y="131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91211</xdr:rowOff>
    </xdr:from>
    <xdr:ext cx="599010" cy="259045"/>
    <xdr:sp macro="" textlink="">
      <xdr:nvSpPr>
        <xdr:cNvPr id="195" name="民生費該当値テキスト"/>
        <xdr:cNvSpPr txBox="1"/>
      </xdr:nvSpPr>
      <xdr:spPr>
        <a:xfrm>
          <a:off x="4686300" y="1312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76479</xdr:rowOff>
    </xdr:from>
    <xdr:to>
      <xdr:col>20</xdr:col>
      <xdr:colOff>38100</xdr:colOff>
      <xdr:row>78</xdr:row>
      <xdr:rowOff>6629</xdr:rowOff>
    </xdr:to>
    <xdr:sp macro="" textlink="">
      <xdr:nvSpPr>
        <xdr:cNvPr id="196" name="楕円 195"/>
        <xdr:cNvSpPr/>
      </xdr:nvSpPr>
      <xdr:spPr>
        <a:xfrm>
          <a:off x="3746500" y="132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169206</xdr:rowOff>
    </xdr:from>
    <xdr:ext cx="599010" cy="259045"/>
    <xdr:sp macro="" textlink="">
      <xdr:nvSpPr>
        <xdr:cNvPr id="197" name="テキスト ボックス 196"/>
        <xdr:cNvSpPr txBox="1"/>
      </xdr:nvSpPr>
      <xdr:spPr>
        <a:xfrm>
          <a:off x="3497795" y="1337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89379</xdr:rowOff>
    </xdr:from>
    <xdr:to>
      <xdr:col>15</xdr:col>
      <xdr:colOff>101600</xdr:colOff>
      <xdr:row>78</xdr:row>
      <xdr:rowOff>19529</xdr:rowOff>
    </xdr:to>
    <xdr:sp macro="" textlink="">
      <xdr:nvSpPr>
        <xdr:cNvPr id="198" name="楕円 197"/>
        <xdr:cNvSpPr/>
      </xdr:nvSpPr>
      <xdr:spPr>
        <a:xfrm>
          <a:off x="2857500" y="132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10656</xdr:rowOff>
    </xdr:from>
    <xdr:ext cx="599010" cy="259045"/>
    <xdr:sp macro="" textlink="">
      <xdr:nvSpPr>
        <xdr:cNvPr id="199" name="テキスト ボックス 198"/>
        <xdr:cNvSpPr txBox="1"/>
      </xdr:nvSpPr>
      <xdr:spPr>
        <a:xfrm>
          <a:off x="2608795" y="1338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55111</xdr:rowOff>
    </xdr:from>
    <xdr:to>
      <xdr:col>10</xdr:col>
      <xdr:colOff>165100</xdr:colOff>
      <xdr:row>77</xdr:row>
      <xdr:rowOff>156711</xdr:rowOff>
    </xdr:to>
    <xdr:sp macro="" textlink="">
      <xdr:nvSpPr>
        <xdr:cNvPr id="200" name="楕円 199"/>
        <xdr:cNvSpPr/>
      </xdr:nvSpPr>
      <xdr:spPr>
        <a:xfrm>
          <a:off x="1968500" y="132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147838</xdr:rowOff>
    </xdr:from>
    <xdr:ext cx="599010" cy="259045"/>
    <xdr:sp macro="" textlink="">
      <xdr:nvSpPr>
        <xdr:cNvPr id="201" name="テキスト ボックス 200"/>
        <xdr:cNvSpPr txBox="1"/>
      </xdr:nvSpPr>
      <xdr:spPr>
        <a:xfrm>
          <a:off x="1719795" y="133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154519</xdr:rowOff>
    </xdr:from>
    <xdr:to>
      <xdr:col>6</xdr:col>
      <xdr:colOff>38100</xdr:colOff>
      <xdr:row>78</xdr:row>
      <xdr:rowOff>84669</xdr:rowOff>
    </xdr:to>
    <xdr:sp macro="" textlink="">
      <xdr:nvSpPr>
        <xdr:cNvPr id="202" name="楕円 201"/>
        <xdr:cNvSpPr/>
      </xdr:nvSpPr>
      <xdr:spPr>
        <a:xfrm>
          <a:off x="1079500" y="13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75796</xdr:rowOff>
    </xdr:from>
    <xdr:ext cx="599010" cy="259045"/>
    <xdr:sp macro="" textlink="">
      <xdr:nvSpPr>
        <xdr:cNvPr id="203" name="テキスト ボックス 202"/>
        <xdr:cNvSpPr txBox="1"/>
      </xdr:nvSpPr>
      <xdr:spPr>
        <a:xfrm>
          <a:off x="830795" y="134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28" name="直線コネクタ 227"/>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29"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0" name="直線コネクタ 229"/>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1"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2" name="直線コネクタ 231"/>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134138</xdr:rowOff>
    </xdr:from>
    <xdr:to>
      <xdr:col>24</xdr:col>
      <xdr:colOff>63500</xdr:colOff>
      <xdr:row>96</xdr:row>
      <xdr:rowOff>160198</xdr:rowOff>
    </xdr:to>
    <xdr:cxnSp macro="">
      <xdr:nvCxnSpPr>
        <xdr:cNvPr id="233" name="直線コネクタ 232"/>
        <xdr:cNvCxnSpPr/>
      </xdr:nvCxnSpPr>
      <xdr:spPr>
        <a:xfrm flipV="1">
          <a:off x="3797300" y="16593338"/>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121753</xdr:rowOff>
    </xdr:from>
    <xdr:ext cx="534377" cy="259045"/>
    <xdr:sp macro="" textlink="">
      <xdr:nvSpPr>
        <xdr:cNvPr id="234" name="衛生費平均値テキスト"/>
        <xdr:cNvSpPr txBox="1"/>
      </xdr:nvSpPr>
      <xdr:spPr>
        <a:xfrm>
          <a:off x="4686300" y="165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5" name="フローチャート: 判断 234"/>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47994</xdr:rowOff>
    </xdr:from>
    <xdr:to>
      <xdr:col>19</xdr:col>
      <xdr:colOff>177800</xdr:colOff>
      <xdr:row>96</xdr:row>
      <xdr:rowOff>160198</xdr:rowOff>
    </xdr:to>
    <xdr:cxnSp macro="">
      <xdr:nvCxnSpPr>
        <xdr:cNvPr id="236" name="直線コネクタ 235"/>
        <xdr:cNvCxnSpPr/>
      </xdr:nvCxnSpPr>
      <xdr:spPr>
        <a:xfrm>
          <a:off x="2908300" y="16507194"/>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37" name="フローチャート: 判断 236"/>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38" name="テキスト ボックス 237"/>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5111</xdr:rowOff>
    </xdr:from>
    <xdr:to>
      <xdr:col>15</xdr:col>
      <xdr:colOff>50800</xdr:colOff>
      <xdr:row>96</xdr:row>
      <xdr:rowOff>47994</xdr:rowOff>
    </xdr:to>
    <xdr:cxnSp macro="">
      <xdr:nvCxnSpPr>
        <xdr:cNvPr id="239" name="直線コネクタ 238"/>
        <xdr:cNvCxnSpPr/>
      </xdr:nvCxnSpPr>
      <xdr:spPr>
        <a:xfrm>
          <a:off x="2019300" y="16464311"/>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0" name="フローチャート: 判断 239"/>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1" name="テキスト ボックス 240"/>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5111</xdr:rowOff>
    </xdr:from>
    <xdr:to>
      <xdr:col>10</xdr:col>
      <xdr:colOff>114300</xdr:colOff>
      <xdr:row>96</xdr:row>
      <xdr:rowOff>111449</xdr:rowOff>
    </xdr:to>
    <xdr:cxnSp macro="">
      <xdr:nvCxnSpPr>
        <xdr:cNvPr id="242" name="直線コネクタ 241"/>
        <xdr:cNvCxnSpPr/>
      </xdr:nvCxnSpPr>
      <xdr:spPr>
        <a:xfrm flipV="1">
          <a:off x="1130300" y="16464311"/>
          <a:ext cx="889000" cy="10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3" name="フローチャート: 判断 242"/>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4" name="テキスト ボックス 243"/>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5" name="フローチャート: 判断 244"/>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46" name="テキスト ボックス 245"/>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83338</xdr:rowOff>
    </xdr:from>
    <xdr:to>
      <xdr:col>24</xdr:col>
      <xdr:colOff>114300</xdr:colOff>
      <xdr:row>97</xdr:row>
      <xdr:rowOff>13488</xdr:rowOff>
    </xdr:to>
    <xdr:sp macro="" textlink="">
      <xdr:nvSpPr>
        <xdr:cNvPr id="252" name="楕円 251"/>
        <xdr:cNvSpPr/>
      </xdr:nvSpPr>
      <xdr:spPr>
        <a:xfrm>
          <a:off x="4584700" y="165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106215</xdr:rowOff>
    </xdr:from>
    <xdr:ext cx="534377" cy="259045"/>
    <xdr:sp macro="" textlink="">
      <xdr:nvSpPr>
        <xdr:cNvPr id="253" name="衛生費該当値テキスト"/>
        <xdr:cNvSpPr txBox="1"/>
      </xdr:nvSpPr>
      <xdr:spPr>
        <a:xfrm>
          <a:off x="4686300" y="1639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109398</xdr:rowOff>
    </xdr:from>
    <xdr:to>
      <xdr:col>20</xdr:col>
      <xdr:colOff>38100</xdr:colOff>
      <xdr:row>97</xdr:row>
      <xdr:rowOff>39548</xdr:rowOff>
    </xdr:to>
    <xdr:sp macro="" textlink="">
      <xdr:nvSpPr>
        <xdr:cNvPr id="254" name="楕円 253"/>
        <xdr:cNvSpPr/>
      </xdr:nvSpPr>
      <xdr:spPr>
        <a:xfrm>
          <a:off x="3746500" y="165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56075</xdr:rowOff>
    </xdr:from>
    <xdr:ext cx="534377" cy="259045"/>
    <xdr:sp macro="" textlink="">
      <xdr:nvSpPr>
        <xdr:cNvPr id="255" name="テキスト ボックス 254"/>
        <xdr:cNvSpPr txBox="1"/>
      </xdr:nvSpPr>
      <xdr:spPr>
        <a:xfrm>
          <a:off x="3530111" y="163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168644</xdr:rowOff>
    </xdr:from>
    <xdr:to>
      <xdr:col>15</xdr:col>
      <xdr:colOff>101600</xdr:colOff>
      <xdr:row>96</xdr:row>
      <xdr:rowOff>98794</xdr:rowOff>
    </xdr:to>
    <xdr:sp macro="" textlink="">
      <xdr:nvSpPr>
        <xdr:cNvPr id="256" name="楕円 255"/>
        <xdr:cNvSpPr/>
      </xdr:nvSpPr>
      <xdr:spPr>
        <a:xfrm>
          <a:off x="2857500" y="164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115321</xdr:rowOff>
    </xdr:from>
    <xdr:ext cx="534377" cy="259045"/>
    <xdr:sp macro="" textlink="">
      <xdr:nvSpPr>
        <xdr:cNvPr id="257" name="テキスト ボックス 256"/>
        <xdr:cNvSpPr txBox="1"/>
      </xdr:nvSpPr>
      <xdr:spPr>
        <a:xfrm>
          <a:off x="2641111" y="162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125761</xdr:rowOff>
    </xdr:from>
    <xdr:to>
      <xdr:col>10</xdr:col>
      <xdr:colOff>165100</xdr:colOff>
      <xdr:row>96</xdr:row>
      <xdr:rowOff>55911</xdr:rowOff>
    </xdr:to>
    <xdr:sp macro="" textlink="">
      <xdr:nvSpPr>
        <xdr:cNvPr id="258" name="楕円 257"/>
        <xdr:cNvSpPr/>
      </xdr:nvSpPr>
      <xdr:spPr>
        <a:xfrm>
          <a:off x="1968500" y="164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72438</xdr:rowOff>
    </xdr:from>
    <xdr:ext cx="534377" cy="259045"/>
    <xdr:sp macro="" textlink="">
      <xdr:nvSpPr>
        <xdr:cNvPr id="259" name="テキスト ボックス 258"/>
        <xdr:cNvSpPr txBox="1"/>
      </xdr:nvSpPr>
      <xdr:spPr>
        <a:xfrm>
          <a:off x="1752111" y="161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60649</xdr:rowOff>
    </xdr:from>
    <xdr:to>
      <xdr:col>6</xdr:col>
      <xdr:colOff>38100</xdr:colOff>
      <xdr:row>96</xdr:row>
      <xdr:rowOff>162249</xdr:rowOff>
    </xdr:to>
    <xdr:sp macro="" textlink="">
      <xdr:nvSpPr>
        <xdr:cNvPr id="260" name="楕円 259"/>
        <xdr:cNvSpPr/>
      </xdr:nvSpPr>
      <xdr:spPr>
        <a:xfrm>
          <a:off x="1079500" y="165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7326</xdr:rowOff>
    </xdr:from>
    <xdr:ext cx="534377" cy="259045"/>
    <xdr:sp macro="" textlink="">
      <xdr:nvSpPr>
        <xdr:cNvPr id="261" name="テキスト ボックス 260"/>
        <xdr:cNvSpPr txBox="1"/>
      </xdr:nvSpPr>
      <xdr:spPr>
        <a:xfrm>
          <a:off x="863111" y="162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5" name="直線コネクタ 284"/>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86"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87" name="直線コネクタ 286"/>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88"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89" name="直線コネクタ 288"/>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51689</xdr:rowOff>
    </xdr:from>
    <xdr:to>
      <xdr:col>55</xdr:col>
      <xdr:colOff>0</xdr:colOff>
      <xdr:row>38</xdr:row>
      <xdr:rowOff>60452</xdr:rowOff>
    </xdr:to>
    <xdr:cxnSp macro="">
      <xdr:nvCxnSpPr>
        <xdr:cNvPr id="290" name="直線コネクタ 289"/>
        <xdr:cNvCxnSpPr/>
      </xdr:nvCxnSpPr>
      <xdr:spPr>
        <a:xfrm>
          <a:off x="9639300" y="6566789"/>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1"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2" name="フローチャート: 判断 291"/>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39878</xdr:rowOff>
    </xdr:from>
    <xdr:to>
      <xdr:col>50</xdr:col>
      <xdr:colOff>114300</xdr:colOff>
      <xdr:row>38</xdr:row>
      <xdr:rowOff>51689</xdr:rowOff>
    </xdr:to>
    <xdr:cxnSp macro="">
      <xdr:nvCxnSpPr>
        <xdr:cNvPr id="293" name="直線コネクタ 292"/>
        <xdr:cNvCxnSpPr/>
      </xdr:nvCxnSpPr>
      <xdr:spPr>
        <a:xfrm>
          <a:off x="8750300" y="655497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4" name="フローチャート: 判断 293"/>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5" name="テキスト ボックス 294"/>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39878</xdr:rowOff>
    </xdr:from>
    <xdr:to>
      <xdr:col>45</xdr:col>
      <xdr:colOff>177800</xdr:colOff>
      <xdr:row>38</xdr:row>
      <xdr:rowOff>49657</xdr:rowOff>
    </xdr:to>
    <xdr:cxnSp macro="">
      <xdr:nvCxnSpPr>
        <xdr:cNvPr id="296" name="直線コネクタ 295"/>
        <xdr:cNvCxnSpPr/>
      </xdr:nvCxnSpPr>
      <xdr:spPr>
        <a:xfrm flipV="1">
          <a:off x="7861300" y="655497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297" name="フローチャート: 判断 296"/>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298" name="テキスト ボックス 297"/>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5334</xdr:rowOff>
    </xdr:from>
    <xdr:to>
      <xdr:col>41</xdr:col>
      <xdr:colOff>50800</xdr:colOff>
      <xdr:row>38</xdr:row>
      <xdr:rowOff>49657</xdr:rowOff>
    </xdr:to>
    <xdr:cxnSp macro="">
      <xdr:nvCxnSpPr>
        <xdr:cNvPr id="299" name="直線コネクタ 298"/>
        <xdr:cNvCxnSpPr/>
      </xdr:nvCxnSpPr>
      <xdr:spPr>
        <a:xfrm>
          <a:off x="6972300" y="6520434"/>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0" name="フローチャート: 判断 299"/>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1" name="テキスト ボックス 300"/>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2" name="フローチャート: 判断 301"/>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57421</xdr:rowOff>
    </xdr:from>
    <xdr:ext cx="469744" cy="259045"/>
    <xdr:sp macro="" textlink="">
      <xdr:nvSpPr>
        <xdr:cNvPr id="303" name="テキスト ボックス 302"/>
        <xdr:cNvSpPr txBox="1"/>
      </xdr:nvSpPr>
      <xdr:spPr>
        <a:xfrm>
          <a:off x="6737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xdr:rowOff>
    </xdr:from>
    <xdr:to>
      <xdr:col>55</xdr:col>
      <xdr:colOff>50800</xdr:colOff>
      <xdr:row>38</xdr:row>
      <xdr:rowOff>111252</xdr:rowOff>
    </xdr:to>
    <xdr:sp macro="" textlink="">
      <xdr:nvSpPr>
        <xdr:cNvPr id="309" name="楕円 308"/>
        <xdr:cNvSpPr/>
      </xdr:nvSpPr>
      <xdr:spPr>
        <a:xfrm>
          <a:off x="104267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159529</xdr:rowOff>
    </xdr:from>
    <xdr:ext cx="469744" cy="259045"/>
    <xdr:sp macro="" textlink="">
      <xdr:nvSpPr>
        <xdr:cNvPr id="310" name="労働費該当値テキスト"/>
        <xdr:cNvSpPr txBox="1"/>
      </xdr:nvSpPr>
      <xdr:spPr>
        <a:xfrm>
          <a:off x="10528300"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xdr:rowOff>
    </xdr:from>
    <xdr:to>
      <xdr:col>50</xdr:col>
      <xdr:colOff>165100</xdr:colOff>
      <xdr:row>38</xdr:row>
      <xdr:rowOff>102489</xdr:rowOff>
    </xdr:to>
    <xdr:sp macro="" textlink="">
      <xdr:nvSpPr>
        <xdr:cNvPr id="311" name="楕円 310"/>
        <xdr:cNvSpPr/>
      </xdr:nvSpPr>
      <xdr:spPr>
        <a:xfrm>
          <a:off x="958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93616</xdr:rowOff>
    </xdr:from>
    <xdr:ext cx="469744" cy="259045"/>
    <xdr:sp macro="" textlink="">
      <xdr:nvSpPr>
        <xdr:cNvPr id="312" name="テキスト ボックス 311"/>
        <xdr:cNvSpPr txBox="1"/>
      </xdr:nvSpPr>
      <xdr:spPr>
        <a:xfrm>
          <a:off x="9404428"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160528</xdr:rowOff>
    </xdr:from>
    <xdr:to>
      <xdr:col>46</xdr:col>
      <xdr:colOff>38100</xdr:colOff>
      <xdr:row>38</xdr:row>
      <xdr:rowOff>90678</xdr:rowOff>
    </xdr:to>
    <xdr:sp macro="" textlink="">
      <xdr:nvSpPr>
        <xdr:cNvPr id="313" name="楕円 312"/>
        <xdr:cNvSpPr/>
      </xdr:nvSpPr>
      <xdr:spPr>
        <a:xfrm>
          <a:off x="8699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81805</xdr:rowOff>
    </xdr:from>
    <xdr:ext cx="469744" cy="259045"/>
    <xdr:sp macro="" textlink="">
      <xdr:nvSpPr>
        <xdr:cNvPr id="314" name="テキスト ボックス 313"/>
        <xdr:cNvSpPr txBox="1"/>
      </xdr:nvSpPr>
      <xdr:spPr>
        <a:xfrm>
          <a:off x="8515428"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170307</xdr:rowOff>
    </xdr:from>
    <xdr:to>
      <xdr:col>41</xdr:col>
      <xdr:colOff>101600</xdr:colOff>
      <xdr:row>38</xdr:row>
      <xdr:rowOff>100457</xdr:rowOff>
    </xdr:to>
    <xdr:sp macro="" textlink="">
      <xdr:nvSpPr>
        <xdr:cNvPr id="315" name="楕円 314"/>
        <xdr:cNvSpPr/>
      </xdr:nvSpPr>
      <xdr:spPr>
        <a:xfrm>
          <a:off x="78105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91584</xdr:rowOff>
    </xdr:from>
    <xdr:ext cx="469744" cy="259045"/>
    <xdr:sp macro="" textlink="">
      <xdr:nvSpPr>
        <xdr:cNvPr id="316" name="テキスト ボックス 315"/>
        <xdr:cNvSpPr txBox="1"/>
      </xdr:nvSpPr>
      <xdr:spPr>
        <a:xfrm>
          <a:off x="7626428" y="66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125984</xdr:rowOff>
    </xdr:from>
    <xdr:to>
      <xdr:col>36</xdr:col>
      <xdr:colOff>165100</xdr:colOff>
      <xdr:row>38</xdr:row>
      <xdr:rowOff>56135</xdr:rowOff>
    </xdr:to>
    <xdr:sp macro="" textlink="">
      <xdr:nvSpPr>
        <xdr:cNvPr id="317" name="楕円 316"/>
        <xdr:cNvSpPr/>
      </xdr:nvSpPr>
      <xdr:spPr>
        <a:xfrm>
          <a:off x="6921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72661</xdr:rowOff>
    </xdr:from>
    <xdr:ext cx="469744" cy="259045"/>
    <xdr:sp macro="" textlink="">
      <xdr:nvSpPr>
        <xdr:cNvPr id="318" name="テキスト ボックス 317"/>
        <xdr:cNvSpPr txBox="1"/>
      </xdr:nvSpPr>
      <xdr:spPr>
        <a:xfrm>
          <a:off x="6737428"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0" name="直線コネクタ 339"/>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1"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2" name="直線コネクタ 341"/>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3"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4" name="直線コネクタ 343"/>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32989</xdr:rowOff>
    </xdr:from>
    <xdr:to>
      <xdr:col>55</xdr:col>
      <xdr:colOff>0</xdr:colOff>
      <xdr:row>56</xdr:row>
      <xdr:rowOff>39208</xdr:rowOff>
    </xdr:to>
    <xdr:cxnSp macro="">
      <xdr:nvCxnSpPr>
        <xdr:cNvPr id="345" name="直線コネクタ 344"/>
        <xdr:cNvCxnSpPr/>
      </xdr:nvCxnSpPr>
      <xdr:spPr>
        <a:xfrm flipV="1">
          <a:off x="9639300" y="9634189"/>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46" name="農林水産業費平均値テキスト"/>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47" name="フローチャート: 判断 346"/>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92197</xdr:rowOff>
    </xdr:from>
    <xdr:to>
      <xdr:col>50</xdr:col>
      <xdr:colOff>114300</xdr:colOff>
      <xdr:row>56</xdr:row>
      <xdr:rowOff>39208</xdr:rowOff>
    </xdr:to>
    <xdr:cxnSp macro="">
      <xdr:nvCxnSpPr>
        <xdr:cNvPr id="348" name="直線コネクタ 347"/>
        <xdr:cNvCxnSpPr/>
      </xdr:nvCxnSpPr>
      <xdr:spPr>
        <a:xfrm>
          <a:off x="8750300" y="9521947"/>
          <a:ext cx="889000" cy="1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49" name="フローチャート: 判断 348"/>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0" name="テキスト ボックス 349"/>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92197</xdr:rowOff>
    </xdr:from>
    <xdr:to>
      <xdr:col>45</xdr:col>
      <xdr:colOff>177800</xdr:colOff>
      <xdr:row>55</xdr:row>
      <xdr:rowOff>95648</xdr:rowOff>
    </xdr:to>
    <xdr:cxnSp macro="">
      <xdr:nvCxnSpPr>
        <xdr:cNvPr id="351" name="直線コネクタ 350"/>
        <xdr:cNvCxnSpPr/>
      </xdr:nvCxnSpPr>
      <xdr:spPr>
        <a:xfrm flipV="1">
          <a:off x="7861300" y="9521947"/>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2" name="フローチャート: 判断 351"/>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3" name="テキスト ボックス 352"/>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4094</xdr:rowOff>
    </xdr:from>
    <xdr:to>
      <xdr:col>41</xdr:col>
      <xdr:colOff>50800</xdr:colOff>
      <xdr:row>55</xdr:row>
      <xdr:rowOff>95648</xdr:rowOff>
    </xdr:to>
    <xdr:cxnSp macro="">
      <xdr:nvCxnSpPr>
        <xdr:cNvPr id="354" name="直線コネクタ 353"/>
        <xdr:cNvCxnSpPr/>
      </xdr:nvCxnSpPr>
      <xdr:spPr>
        <a:xfrm>
          <a:off x="6972300" y="9433844"/>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5" name="フローチャート: 判断 354"/>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56" name="テキスト ボックス 355"/>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57" name="フローチャート: 判断 356"/>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58" name="テキスト ボックス 357"/>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153639</xdr:rowOff>
    </xdr:from>
    <xdr:to>
      <xdr:col>55</xdr:col>
      <xdr:colOff>50800</xdr:colOff>
      <xdr:row>56</xdr:row>
      <xdr:rowOff>83789</xdr:rowOff>
    </xdr:to>
    <xdr:sp macro="" textlink="">
      <xdr:nvSpPr>
        <xdr:cNvPr id="364" name="楕円 363"/>
        <xdr:cNvSpPr/>
      </xdr:nvSpPr>
      <xdr:spPr>
        <a:xfrm>
          <a:off x="10426700" y="95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5066</xdr:rowOff>
    </xdr:from>
    <xdr:ext cx="534377" cy="259045"/>
    <xdr:sp macro="" textlink="">
      <xdr:nvSpPr>
        <xdr:cNvPr id="365" name="農林水産業費該当値テキスト"/>
        <xdr:cNvSpPr txBox="1"/>
      </xdr:nvSpPr>
      <xdr:spPr>
        <a:xfrm>
          <a:off x="10528300" y="9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159858</xdr:rowOff>
    </xdr:from>
    <xdr:to>
      <xdr:col>50</xdr:col>
      <xdr:colOff>165100</xdr:colOff>
      <xdr:row>56</xdr:row>
      <xdr:rowOff>90008</xdr:rowOff>
    </xdr:to>
    <xdr:sp macro="" textlink="">
      <xdr:nvSpPr>
        <xdr:cNvPr id="366" name="楕円 365"/>
        <xdr:cNvSpPr/>
      </xdr:nvSpPr>
      <xdr:spPr>
        <a:xfrm>
          <a:off x="9588500" y="958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106535</xdr:rowOff>
    </xdr:from>
    <xdr:ext cx="534377" cy="259045"/>
    <xdr:sp macro="" textlink="">
      <xdr:nvSpPr>
        <xdr:cNvPr id="367" name="テキスト ボックス 366"/>
        <xdr:cNvSpPr txBox="1"/>
      </xdr:nvSpPr>
      <xdr:spPr>
        <a:xfrm>
          <a:off x="9372111" y="93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41397</xdr:rowOff>
    </xdr:from>
    <xdr:to>
      <xdr:col>46</xdr:col>
      <xdr:colOff>38100</xdr:colOff>
      <xdr:row>55</xdr:row>
      <xdr:rowOff>142997</xdr:rowOff>
    </xdr:to>
    <xdr:sp macro="" textlink="">
      <xdr:nvSpPr>
        <xdr:cNvPr id="368" name="楕円 367"/>
        <xdr:cNvSpPr/>
      </xdr:nvSpPr>
      <xdr:spPr>
        <a:xfrm>
          <a:off x="8699500" y="94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159524</xdr:rowOff>
    </xdr:from>
    <xdr:ext cx="534377" cy="259045"/>
    <xdr:sp macro="" textlink="">
      <xdr:nvSpPr>
        <xdr:cNvPr id="369" name="テキスト ボックス 368"/>
        <xdr:cNvSpPr txBox="1"/>
      </xdr:nvSpPr>
      <xdr:spPr>
        <a:xfrm>
          <a:off x="8483111" y="92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44848</xdr:rowOff>
    </xdr:from>
    <xdr:to>
      <xdr:col>41</xdr:col>
      <xdr:colOff>101600</xdr:colOff>
      <xdr:row>55</xdr:row>
      <xdr:rowOff>146448</xdr:rowOff>
    </xdr:to>
    <xdr:sp macro="" textlink="">
      <xdr:nvSpPr>
        <xdr:cNvPr id="370" name="楕円 369"/>
        <xdr:cNvSpPr/>
      </xdr:nvSpPr>
      <xdr:spPr>
        <a:xfrm>
          <a:off x="7810500" y="94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162975</xdr:rowOff>
    </xdr:from>
    <xdr:ext cx="534377" cy="259045"/>
    <xdr:sp macro="" textlink="">
      <xdr:nvSpPr>
        <xdr:cNvPr id="371" name="テキスト ボックス 370"/>
        <xdr:cNvSpPr txBox="1"/>
      </xdr:nvSpPr>
      <xdr:spPr>
        <a:xfrm>
          <a:off x="7594111" y="92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124744</xdr:rowOff>
    </xdr:from>
    <xdr:to>
      <xdr:col>36</xdr:col>
      <xdr:colOff>165100</xdr:colOff>
      <xdr:row>55</xdr:row>
      <xdr:rowOff>54894</xdr:rowOff>
    </xdr:to>
    <xdr:sp macro="" textlink="">
      <xdr:nvSpPr>
        <xdr:cNvPr id="372" name="楕円 371"/>
        <xdr:cNvSpPr/>
      </xdr:nvSpPr>
      <xdr:spPr>
        <a:xfrm>
          <a:off x="6921500" y="93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71421</xdr:rowOff>
    </xdr:from>
    <xdr:ext cx="534377" cy="259045"/>
    <xdr:sp macro="" textlink="">
      <xdr:nvSpPr>
        <xdr:cNvPr id="373" name="テキスト ボックス 372"/>
        <xdr:cNvSpPr txBox="1"/>
      </xdr:nvSpPr>
      <xdr:spPr>
        <a:xfrm>
          <a:off x="6705111" y="91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399" name="直線コネクタ 398"/>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0"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1" name="直線コネクタ 400"/>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2"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3" name="直線コネクタ 402"/>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156878</xdr:rowOff>
    </xdr:from>
    <xdr:to>
      <xdr:col>55</xdr:col>
      <xdr:colOff>0</xdr:colOff>
      <xdr:row>75</xdr:row>
      <xdr:rowOff>8712</xdr:rowOff>
    </xdr:to>
    <xdr:cxnSp macro="">
      <xdr:nvCxnSpPr>
        <xdr:cNvPr id="404" name="直線コネクタ 403"/>
        <xdr:cNvCxnSpPr/>
      </xdr:nvCxnSpPr>
      <xdr:spPr>
        <a:xfrm>
          <a:off x="9639300" y="12844178"/>
          <a:ext cx="8382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5"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06" name="フローチャート: 判断 405"/>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60180</xdr:rowOff>
    </xdr:from>
    <xdr:to>
      <xdr:col>50</xdr:col>
      <xdr:colOff>114300</xdr:colOff>
      <xdr:row>74</xdr:row>
      <xdr:rowOff>156878</xdr:rowOff>
    </xdr:to>
    <xdr:cxnSp macro="">
      <xdr:nvCxnSpPr>
        <xdr:cNvPr id="407" name="直線コネクタ 406"/>
        <xdr:cNvCxnSpPr/>
      </xdr:nvCxnSpPr>
      <xdr:spPr>
        <a:xfrm>
          <a:off x="8750300" y="12747480"/>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08" name="フローチャート: 判断 407"/>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09" name="テキスト ボックス 408"/>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60180</xdr:rowOff>
    </xdr:from>
    <xdr:to>
      <xdr:col>45</xdr:col>
      <xdr:colOff>177800</xdr:colOff>
      <xdr:row>76</xdr:row>
      <xdr:rowOff>22623</xdr:rowOff>
    </xdr:to>
    <xdr:cxnSp macro="">
      <xdr:nvCxnSpPr>
        <xdr:cNvPr id="410" name="直線コネクタ 409"/>
        <xdr:cNvCxnSpPr/>
      </xdr:nvCxnSpPr>
      <xdr:spPr>
        <a:xfrm flipV="1">
          <a:off x="7861300" y="12747480"/>
          <a:ext cx="889000" cy="30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1" name="フローチャート: 判断 410"/>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2" name="テキスト ボックス 411"/>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93458</xdr:rowOff>
    </xdr:from>
    <xdr:to>
      <xdr:col>41</xdr:col>
      <xdr:colOff>50800</xdr:colOff>
      <xdr:row>76</xdr:row>
      <xdr:rowOff>22623</xdr:rowOff>
    </xdr:to>
    <xdr:cxnSp macro="">
      <xdr:nvCxnSpPr>
        <xdr:cNvPr id="413" name="直線コネクタ 412"/>
        <xdr:cNvCxnSpPr/>
      </xdr:nvCxnSpPr>
      <xdr:spPr>
        <a:xfrm>
          <a:off x="6972300" y="12952208"/>
          <a:ext cx="889000" cy="10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4" name="フローチャート: 判断 413"/>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5" name="テキスト ボックス 414"/>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6" name="フローチャート: 判断 415"/>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17" name="テキスト ボックス 416"/>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129362</xdr:rowOff>
    </xdr:from>
    <xdr:to>
      <xdr:col>55</xdr:col>
      <xdr:colOff>50800</xdr:colOff>
      <xdr:row>75</xdr:row>
      <xdr:rowOff>59512</xdr:rowOff>
    </xdr:to>
    <xdr:sp macro="" textlink="">
      <xdr:nvSpPr>
        <xdr:cNvPr id="423" name="楕円 422"/>
        <xdr:cNvSpPr/>
      </xdr:nvSpPr>
      <xdr:spPr>
        <a:xfrm>
          <a:off x="10426700" y="12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152239</xdr:rowOff>
    </xdr:from>
    <xdr:ext cx="534377" cy="259045"/>
    <xdr:sp macro="" textlink="">
      <xdr:nvSpPr>
        <xdr:cNvPr id="424" name="商工費該当値テキスト"/>
        <xdr:cNvSpPr txBox="1"/>
      </xdr:nvSpPr>
      <xdr:spPr>
        <a:xfrm>
          <a:off x="10528300" y="126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106078</xdr:rowOff>
    </xdr:from>
    <xdr:to>
      <xdr:col>50</xdr:col>
      <xdr:colOff>165100</xdr:colOff>
      <xdr:row>75</xdr:row>
      <xdr:rowOff>36228</xdr:rowOff>
    </xdr:to>
    <xdr:sp macro="" textlink="">
      <xdr:nvSpPr>
        <xdr:cNvPr id="425" name="楕円 424"/>
        <xdr:cNvSpPr/>
      </xdr:nvSpPr>
      <xdr:spPr>
        <a:xfrm>
          <a:off x="9588500" y="12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52755</xdr:rowOff>
    </xdr:from>
    <xdr:ext cx="534377" cy="259045"/>
    <xdr:sp macro="" textlink="">
      <xdr:nvSpPr>
        <xdr:cNvPr id="426" name="テキスト ボックス 425"/>
        <xdr:cNvSpPr txBox="1"/>
      </xdr:nvSpPr>
      <xdr:spPr>
        <a:xfrm>
          <a:off x="9372111" y="125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9380</xdr:rowOff>
    </xdr:from>
    <xdr:to>
      <xdr:col>46</xdr:col>
      <xdr:colOff>38100</xdr:colOff>
      <xdr:row>74</xdr:row>
      <xdr:rowOff>110980</xdr:rowOff>
    </xdr:to>
    <xdr:sp macro="" textlink="">
      <xdr:nvSpPr>
        <xdr:cNvPr id="427" name="楕円 426"/>
        <xdr:cNvSpPr/>
      </xdr:nvSpPr>
      <xdr:spPr>
        <a:xfrm>
          <a:off x="8699500" y="126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127507</xdr:rowOff>
    </xdr:from>
    <xdr:ext cx="534377" cy="259045"/>
    <xdr:sp macro="" textlink="">
      <xdr:nvSpPr>
        <xdr:cNvPr id="428" name="テキスト ボックス 427"/>
        <xdr:cNvSpPr txBox="1"/>
      </xdr:nvSpPr>
      <xdr:spPr>
        <a:xfrm>
          <a:off x="8483111" y="124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143274</xdr:rowOff>
    </xdr:from>
    <xdr:to>
      <xdr:col>41</xdr:col>
      <xdr:colOff>101600</xdr:colOff>
      <xdr:row>76</xdr:row>
      <xdr:rowOff>73425</xdr:rowOff>
    </xdr:to>
    <xdr:sp macro="" textlink="">
      <xdr:nvSpPr>
        <xdr:cNvPr id="429" name="楕円 428"/>
        <xdr:cNvSpPr/>
      </xdr:nvSpPr>
      <xdr:spPr>
        <a:xfrm>
          <a:off x="7810500" y="130020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89951</xdr:rowOff>
    </xdr:from>
    <xdr:ext cx="534377" cy="259045"/>
    <xdr:sp macro="" textlink="">
      <xdr:nvSpPr>
        <xdr:cNvPr id="430" name="テキスト ボックス 429"/>
        <xdr:cNvSpPr txBox="1"/>
      </xdr:nvSpPr>
      <xdr:spPr>
        <a:xfrm>
          <a:off x="7594111" y="127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42658</xdr:rowOff>
    </xdr:from>
    <xdr:to>
      <xdr:col>36</xdr:col>
      <xdr:colOff>165100</xdr:colOff>
      <xdr:row>75</xdr:row>
      <xdr:rowOff>144258</xdr:rowOff>
    </xdr:to>
    <xdr:sp macro="" textlink="">
      <xdr:nvSpPr>
        <xdr:cNvPr id="431" name="楕円 430"/>
        <xdr:cNvSpPr/>
      </xdr:nvSpPr>
      <xdr:spPr>
        <a:xfrm>
          <a:off x="6921500" y="129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160785</xdr:rowOff>
    </xdr:from>
    <xdr:ext cx="534377" cy="259045"/>
    <xdr:sp macro="" textlink="">
      <xdr:nvSpPr>
        <xdr:cNvPr id="432" name="テキスト ボックス 431"/>
        <xdr:cNvSpPr txBox="1"/>
      </xdr:nvSpPr>
      <xdr:spPr>
        <a:xfrm>
          <a:off x="6705111" y="126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5" name="直線コネクタ 454"/>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56"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57" name="直線コネクタ 456"/>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58"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59" name="直線コネクタ 458"/>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32121</xdr:rowOff>
    </xdr:from>
    <xdr:to>
      <xdr:col>55</xdr:col>
      <xdr:colOff>0</xdr:colOff>
      <xdr:row>93</xdr:row>
      <xdr:rowOff>131927</xdr:rowOff>
    </xdr:to>
    <xdr:cxnSp macro="">
      <xdr:nvCxnSpPr>
        <xdr:cNvPr id="460" name="直線コネクタ 459"/>
        <xdr:cNvCxnSpPr/>
      </xdr:nvCxnSpPr>
      <xdr:spPr>
        <a:xfrm flipV="1">
          <a:off x="9639300" y="15976971"/>
          <a:ext cx="838200" cy="9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1" name="土木費平均値テキスト"/>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2" name="フローチャート: 判断 461"/>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131927</xdr:rowOff>
    </xdr:from>
    <xdr:to>
      <xdr:col>50</xdr:col>
      <xdr:colOff>114300</xdr:colOff>
      <xdr:row>94</xdr:row>
      <xdr:rowOff>31023</xdr:rowOff>
    </xdr:to>
    <xdr:cxnSp macro="">
      <xdr:nvCxnSpPr>
        <xdr:cNvPr id="463" name="直線コネクタ 462"/>
        <xdr:cNvCxnSpPr/>
      </xdr:nvCxnSpPr>
      <xdr:spPr>
        <a:xfrm flipV="1">
          <a:off x="8750300" y="16076777"/>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4" name="フローチャート: 判断 463"/>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5" name="テキスト ボックス 464"/>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31023</xdr:rowOff>
    </xdr:from>
    <xdr:to>
      <xdr:col>45</xdr:col>
      <xdr:colOff>177800</xdr:colOff>
      <xdr:row>95</xdr:row>
      <xdr:rowOff>96882</xdr:rowOff>
    </xdr:to>
    <xdr:cxnSp macro="">
      <xdr:nvCxnSpPr>
        <xdr:cNvPr id="466" name="直線コネクタ 465"/>
        <xdr:cNvCxnSpPr/>
      </xdr:nvCxnSpPr>
      <xdr:spPr>
        <a:xfrm flipV="1">
          <a:off x="7861300" y="16147323"/>
          <a:ext cx="889000" cy="23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67" name="フローチャート: 判断 466"/>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44398</xdr:rowOff>
    </xdr:from>
    <xdr:ext cx="534377" cy="259045"/>
    <xdr:sp macro="" textlink="">
      <xdr:nvSpPr>
        <xdr:cNvPr id="468" name="テキスト ボックス 467"/>
        <xdr:cNvSpPr txBox="1"/>
      </xdr:nvSpPr>
      <xdr:spPr>
        <a:xfrm>
          <a:off x="8483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96882</xdr:rowOff>
    </xdr:from>
    <xdr:to>
      <xdr:col>41</xdr:col>
      <xdr:colOff>50800</xdr:colOff>
      <xdr:row>95</xdr:row>
      <xdr:rowOff>105387</xdr:rowOff>
    </xdr:to>
    <xdr:cxnSp macro="">
      <xdr:nvCxnSpPr>
        <xdr:cNvPr id="469" name="直線コネクタ 468"/>
        <xdr:cNvCxnSpPr/>
      </xdr:nvCxnSpPr>
      <xdr:spPr>
        <a:xfrm flipV="1">
          <a:off x="6972300" y="16384632"/>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0" name="フローチャート: 判断 469"/>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1" name="テキスト ボックス 470"/>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2" name="フローチャート: 判断 471"/>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3" name="テキスト ボックス 472"/>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152771</xdr:rowOff>
    </xdr:from>
    <xdr:to>
      <xdr:col>55</xdr:col>
      <xdr:colOff>50800</xdr:colOff>
      <xdr:row>93</xdr:row>
      <xdr:rowOff>82921</xdr:rowOff>
    </xdr:to>
    <xdr:sp macro="" textlink="">
      <xdr:nvSpPr>
        <xdr:cNvPr id="479" name="楕円 478"/>
        <xdr:cNvSpPr/>
      </xdr:nvSpPr>
      <xdr:spPr>
        <a:xfrm>
          <a:off x="10426700" y="159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4198</xdr:rowOff>
    </xdr:from>
    <xdr:ext cx="534377" cy="259045"/>
    <xdr:sp macro="" textlink="">
      <xdr:nvSpPr>
        <xdr:cNvPr id="480" name="土木費該当値テキスト"/>
        <xdr:cNvSpPr txBox="1"/>
      </xdr:nvSpPr>
      <xdr:spPr>
        <a:xfrm>
          <a:off x="10528300" y="157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81127</xdr:rowOff>
    </xdr:from>
    <xdr:to>
      <xdr:col>50</xdr:col>
      <xdr:colOff>165100</xdr:colOff>
      <xdr:row>94</xdr:row>
      <xdr:rowOff>11277</xdr:rowOff>
    </xdr:to>
    <xdr:sp macro="" textlink="">
      <xdr:nvSpPr>
        <xdr:cNvPr id="481" name="楕円 480"/>
        <xdr:cNvSpPr/>
      </xdr:nvSpPr>
      <xdr:spPr>
        <a:xfrm>
          <a:off x="9588500" y="160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27804</xdr:rowOff>
    </xdr:from>
    <xdr:ext cx="534377" cy="259045"/>
    <xdr:sp macro="" textlink="">
      <xdr:nvSpPr>
        <xdr:cNvPr id="482" name="テキスト ボックス 481"/>
        <xdr:cNvSpPr txBox="1"/>
      </xdr:nvSpPr>
      <xdr:spPr>
        <a:xfrm>
          <a:off x="9372111" y="158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151673</xdr:rowOff>
    </xdr:from>
    <xdr:to>
      <xdr:col>46</xdr:col>
      <xdr:colOff>38100</xdr:colOff>
      <xdr:row>94</xdr:row>
      <xdr:rowOff>81823</xdr:rowOff>
    </xdr:to>
    <xdr:sp macro="" textlink="">
      <xdr:nvSpPr>
        <xdr:cNvPr id="483" name="楕円 482"/>
        <xdr:cNvSpPr/>
      </xdr:nvSpPr>
      <xdr:spPr>
        <a:xfrm>
          <a:off x="8699500" y="160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98350</xdr:rowOff>
    </xdr:from>
    <xdr:ext cx="534377" cy="259045"/>
    <xdr:sp macro="" textlink="">
      <xdr:nvSpPr>
        <xdr:cNvPr id="484" name="テキスト ボックス 483"/>
        <xdr:cNvSpPr txBox="1"/>
      </xdr:nvSpPr>
      <xdr:spPr>
        <a:xfrm>
          <a:off x="8483111" y="158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46082</xdr:rowOff>
    </xdr:from>
    <xdr:to>
      <xdr:col>41</xdr:col>
      <xdr:colOff>101600</xdr:colOff>
      <xdr:row>95</xdr:row>
      <xdr:rowOff>147682</xdr:rowOff>
    </xdr:to>
    <xdr:sp macro="" textlink="">
      <xdr:nvSpPr>
        <xdr:cNvPr id="485" name="楕円 484"/>
        <xdr:cNvSpPr/>
      </xdr:nvSpPr>
      <xdr:spPr>
        <a:xfrm>
          <a:off x="7810500" y="163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138809</xdr:rowOff>
    </xdr:from>
    <xdr:ext cx="534377" cy="259045"/>
    <xdr:sp macro="" textlink="">
      <xdr:nvSpPr>
        <xdr:cNvPr id="486" name="テキスト ボックス 485"/>
        <xdr:cNvSpPr txBox="1"/>
      </xdr:nvSpPr>
      <xdr:spPr>
        <a:xfrm>
          <a:off x="7594111" y="164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54587</xdr:rowOff>
    </xdr:from>
    <xdr:to>
      <xdr:col>36</xdr:col>
      <xdr:colOff>165100</xdr:colOff>
      <xdr:row>95</xdr:row>
      <xdr:rowOff>156187</xdr:rowOff>
    </xdr:to>
    <xdr:sp macro="" textlink="">
      <xdr:nvSpPr>
        <xdr:cNvPr id="487" name="楕円 486"/>
        <xdr:cNvSpPr/>
      </xdr:nvSpPr>
      <xdr:spPr>
        <a:xfrm>
          <a:off x="6921500" y="163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1264</xdr:rowOff>
    </xdr:from>
    <xdr:ext cx="534377" cy="259045"/>
    <xdr:sp macro="" textlink="">
      <xdr:nvSpPr>
        <xdr:cNvPr id="488" name="テキスト ボックス 487"/>
        <xdr:cNvSpPr txBox="1"/>
      </xdr:nvSpPr>
      <xdr:spPr>
        <a:xfrm>
          <a:off x="6705111" y="1611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3" name="直線コネクタ 512"/>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4"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5" name="直線コネクタ 514"/>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16"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17" name="直線コネクタ 516"/>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134671</xdr:rowOff>
    </xdr:from>
    <xdr:to>
      <xdr:col>85</xdr:col>
      <xdr:colOff>127000</xdr:colOff>
      <xdr:row>33</xdr:row>
      <xdr:rowOff>104648</xdr:rowOff>
    </xdr:to>
    <xdr:cxnSp macro="">
      <xdr:nvCxnSpPr>
        <xdr:cNvPr id="518" name="直線コネクタ 517"/>
        <xdr:cNvCxnSpPr/>
      </xdr:nvCxnSpPr>
      <xdr:spPr>
        <a:xfrm>
          <a:off x="15481300" y="5621071"/>
          <a:ext cx="8382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19"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0" name="フローチャート: 判断 519"/>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134671</xdr:rowOff>
    </xdr:from>
    <xdr:to>
      <xdr:col>81</xdr:col>
      <xdr:colOff>50800</xdr:colOff>
      <xdr:row>33</xdr:row>
      <xdr:rowOff>15342</xdr:rowOff>
    </xdr:to>
    <xdr:cxnSp macro="">
      <xdr:nvCxnSpPr>
        <xdr:cNvPr id="521" name="直線コネクタ 520"/>
        <xdr:cNvCxnSpPr/>
      </xdr:nvCxnSpPr>
      <xdr:spPr>
        <a:xfrm flipV="1">
          <a:off x="14592300" y="5621071"/>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2" name="フローチャート: 判断 521"/>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86301</xdr:rowOff>
    </xdr:from>
    <xdr:ext cx="534377" cy="259045"/>
    <xdr:sp macro="" textlink="">
      <xdr:nvSpPr>
        <xdr:cNvPr id="523" name="テキスト ボックス 522"/>
        <xdr:cNvSpPr txBox="1"/>
      </xdr:nvSpPr>
      <xdr:spPr>
        <a:xfrm>
          <a:off x="15214111" y="59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89560</xdr:rowOff>
    </xdr:from>
    <xdr:to>
      <xdr:col>76</xdr:col>
      <xdr:colOff>114300</xdr:colOff>
      <xdr:row>33</xdr:row>
      <xdr:rowOff>15342</xdr:rowOff>
    </xdr:to>
    <xdr:cxnSp macro="">
      <xdr:nvCxnSpPr>
        <xdr:cNvPr id="524" name="直線コネクタ 523"/>
        <xdr:cNvCxnSpPr/>
      </xdr:nvCxnSpPr>
      <xdr:spPr>
        <a:xfrm>
          <a:off x="13703300" y="5233060"/>
          <a:ext cx="889000" cy="4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5" name="フローチャート: 判断 524"/>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26" name="テキスト ボックス 525"/>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89560</xdr:rowOff>
    </xdr:from>
    <xdr:to>
      <xdr:col>71</xdr:col>
      <xdr:colOff>177800</xdr:colOff>
      <xdr:row>34</xdr:row>
      <xdr:rowOff>46431</xdr:rowOff>
    </xdr:to>
    <xdr:cxnSp macro="">
      <xdr:nvCxnSpPr>
        <xdr:cNvPr id="527" name="直線コネクタ 526"/>
        <xdr:cNvCxnSpPr/>
      </xdr:nvCxnSpPr>
      <xdr:spPr>
        <a:xfrm flipV="1">
          <a:off x="12814300" y="5233060"/>
          <a:ext cx="889000" cy="6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28" name="フローチャート: 判断 527"/>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135831</xdr:rowOff>
    </xdr:from>
    <xdr:ext cx="534377" cy="259045"/>
    <xdr:sp macro="" textlink="">
      <xdr:nvSpPr>
        <xdr:cNvPr id="529" name="テキスト ボックス 528"/>
        <xdr:cNvSpPr txBox="1"/>
      </xdr:nvSpPr>
      <xdr:spPr>
        <a:xfrm>
          <a:off x="13436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0" name="フローチャート: 判断 529"/>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1" name="テキスト ボックス 530"/>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53848</xdr:rowOff>
    </xdr:from>
    <xdr:to>
      <xdr:col>85</xdr:col>
      <xdr:colOff>177800</xdr:colOff>
      <xdr:row>33</xdr:row>
      <xdr:rowOff>155448</xdr:rowOff>
    </xdr:to>
    <xdr:sp macro="" textlink="">
      <xdr:nvSpPr>
        <xdr:cNvPr id="537" name="楕円 536"/>
        <xdr:cNvSpPr/>
      </xdr:nvSpPr>
      <xdr:spPr>
        <a:xfrm>
          <a:off x="16268700" y="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76725</xdr:rowOff>
    </xdr:from>
    <xdr:ext cx="534377" cy="259045"/>
    <xdr:sp macro="" textlink="">
      <xdr:nvSpPr>
        <xdr:cNvPr id="538" name="消防費該当値テキスト"/>
        <xdr:cNvSpPr txBox="1"/>
      </xdr:nvSpPr>
      <xdr:spPr>
        <a:xfrm>
          <a:off x="16370300" y="55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83871</xdr:rowOff>
    </xdr:from>
    <xdr:to>
      <xdr:col>81</xdr:col>
      <xdr:colOff>101600</xdr:colOff>
      <xdr:row>33</xdr:row>
      <xdr:rowOff>14021</xdr:rowOff>
    </xdr:to>
    <xdr:sp macro="" textlink="">
      <xdr:nvSpPr>
        <xdr:cNvPr id="539" name="楕円 538"/>
        <xdr:cNvSpPr/>
      </xdr:nvSpPr>
      <xdr:spPr>
        <a:xfrm>
          <a:off x="15430500" y="55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30548</xdr:rowOff>
    </xdr:from>
    <xdr:ext cx="534377" cy="259045"/>
    <xdr:sp macro="" textlink="">
      <xdr:nvSpPr>
        <xdr:cNvPr id="540" name="テキスト ボックス 539"/>
        <xdr:cNvSpPr txBox="1"/>
      </xdr:nvSpPr>
      <xdr:spPr>
        <a:xfrm>
          <a:off x="15214111" y="53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135992</xdr:rowOff>
    </xdr:from>
    <xdr:to>
      <xdr:col>76</xdr:col>
      <xdr:colOff>165100</xdr:colOff>
      <xdr:row>33</xdr:row>
      <xdr:rowOff>66142</xdr:rowOff>
    </xdr:to>
    <xdr:sp macro="" textlink="">
      <xdr:nvSpPr>
        <xdr:cNvPr id="541" name="楕円 540"/>
        <xdr:cNvSpPr/>
      </xdr:nvSpPr>
      <xdr:spPr>
        <a:xfrm>
          <a:off x="14541500" y="56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82669</xdr:rowOff>
    </xdr:from>
    <xdr:ext cx="534377" cy="259045"/>
    <xdr:sp macro="" textlink="">
      <xdr:nvSpPr>
        <xdr:cNvPr id="542" name="テキスト ボックス 541"/>
        <xdr:cNvSpPr txBox="1"/>
      </xdr:nvSpPr>
      <xdr:spPr>
        <a:xfrm>
          <a:off x="14325111" y="53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38760</xdr:rowOff>
    </xdr:from>
    <xdr:to>
      <xdr:col>72</xdr:col>
      <xdr:colOff>38100</xdr:colOff>
      <xdr:row>30</xdr:row>
      <xdr:rowOff>140360</xdr:rowOff>
    </xdr:to>
    <xdr:sp macro="" textlink="">
      <xdr:nvSpPr>
        <xdr:cNvPr id="543" name="楕円 542"/>
        <xdr:cNvSpPr/>
      </xdr:nvSpPr>
      <xdr:spPr>
        <a:xfrm>
          <a:off x="13652500" y="51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156887</xdr:rowOff>
    </xdr:from>
    <xdr:ext cx="534377" cy="259045"/>
    <xdr:sp macro="" textlink="">
      <xdr:nvSpPr>
        <xdr:cNvPr id="544" name="テキスト ボックス 543"/>
        <xdr:cNvSpPr txBox="1"/>
      </xdr:nvSpPr>
      <xdr:spPr>
        <a:xfrm>
          <a:off x="13436111" y="495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167081</xdr:rowOff>
    </xdr:from>
    <xdr:to>
      <xdr:col>67</xdr:col>
      <xdr:colOff>101600</xdr:colOff>
      <xdr:row>34</xdr:row>
      <xdr:rowOff>97231</xdr:rowOff>
    </xdr:to>
    <xdr:sp macro="" textlink="">
      <xdr:nvSpPr>
        <xdr:cNvPr id="545" name="楕円 544"/>
        <xdr:cNvSpPr/>
      </xdr:nvSpPr>
      <xdr:spPr>
        <a:xfrm>
          <a:off x="12763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113758</xdr:rowOff>
    </xdr:from>
    <xdr:ext cx="534377" cy="259045"/>
    <xdr:sp macro="" textlink="">
      <xdr:nvSpPr>
        <xdr:cNvPr id="546" name="テキスト ボックス 545"/>
        <xdr:cNvSpPr txBox="1"/>
      </xdr:nvSpPr>
      <xdr:spPr>
        <a:xfrm>
          <a:off x="12547111" y="560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1" name="直線コネクタ 570"/>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2"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3" name="直線コネクタ 572"/>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4"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5" name="直線コネクタ 574"/>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32334</xdr:rowOff>
    </xdr:from>
    <xdr:to>
      <xdr:col>85</xdr:col>
      <xdr:colOff>127000</xdr:colOff>
      <xdr:row>55</xdr:row>
      <xdr:rowOff>76740</xdr:rowOff>
    </xdr:to>
    <xdr:cxnSp macro="">
      <xdr:nvCxnSpPr>
        <xdr:cNvPr id="576" name="直線コネクタ 575"/>
        <xdr:cNvCxnSpPr/>
      </xdr:nvCxnSpPr>
      <xdr:spPr>
        <a:xfrm flipV="1">
          <a:off x="15481300" y="9462084"/>
          <a:ext cx="8382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77" name="教育費平均値テキスト"/>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78" name="フローチャート: 判断 577"/>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76740</xdr:rowOff>
    </xdr:from>
    <xdr:to>
      <xdr:col>81</xdr:col>
      <xdr:colOff>50800</xdr:colOff>
      <xdr:row>55</xdr:row>
      <xdr:rowOff>136137</xdr:rowOff>
    </xdr:to>
    <xdr:cxnSp macro="">
      <xdr:nvCxnSpPr>
        <xdr:cNvPr id="579" name="直線コネクタ 578"/>
        <xdr:cNvCxnSpPr/>
      </xdr:nvCxnSpPr>
      <xdr:spPr>
        <a:xfrm flipV="1">
          <a:off x="14592300" y="9506490"/>
          <a:ext cx="889000" cy="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0" name="フローチャート: 判断 579"/>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1" name="テキスト ボックス 580"/>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136137</xdr:rowOff>
    </xdr:from>
    <xdr:to>
      <xdr:col>76</xdr:col>
      <xdr:colOff>114300</xdr:colOff>
      <xdr:row>56</xdr:row>
      <xdr:rowOff>92437</xdr:rowOff>
    </xdr:to>
    <xdr:cxnSp macro="">
      <xdr:nvCxnSpPr>
        <xdr:cNvPr id="582" name="直線コネクタ 581"/>
        <xdr:cNvCxnSpPr/>
      </xdr:nvCxnSpPr>
      <xdr:spPr>
        <a:xfrm flipV="1">
          <a:off x="13703300" y="9565887"/>
          <a:ext cx="889000" cy="1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3" name="フローチャート: 判断 582"/>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4" name="テキスト ボックス 583"/>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92437</xdr:rowOff>
    </xdr:from>
    <xdr:to>
      <xdr:col>71</xdr:col>
      <xdr:colOff>177800</xdr:colOff>
      <xdr:row>56</xdr:row>
      <xdr:rowOff>119640</xdr:rowOff>
    </xdr:to>
    <xdr:cxnSp macro="">
      <xdr:nvCxnSpPr>
        <xdr:cNvPr id="585" name="直線コネクタ 584"/>
        <xdr:cNvCxnSpPr/>
      </xdr:nvCxnSpPr>
      <xdr:spPr>
        <a:xfrm flipV="1">
          <a:off x="12814300" y="9693637"/>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86" name="フローチャート: 判断 585"/>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87" name="テキスト ボックス 586"/>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88" name="フローチャート: 判断 587"/>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89" name="テキスト ボックス 588"/>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152984</xdr:rowOff>
    </xdr:from>
    <xdr:to>
      <xdr:col>85</xdr:col>
      <xdr:colOff>177800</xdr:colOff>
      <xdr:row>55</xdr:row>
      <xdr:rowOff>83134</xdr:rowOff>
    </xdr:to>
    <xdr:sp macro="" textlink="">
      <xdr:nvSpPr>
        <xdr:cNvPr id="595" name="楕円 594"/>
        <xdr:cNvSpPr/>
      </xdr:nvSpPr>
      <xdr:spPr>
        <a:xfrm>
          <a:off x="16268700" y="9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4411</xdr:rowOff>
    </xdr:from>
    <xdr:ext cx="534377" cy="259045"/>
    <xdr:sp macro="" textlink="">
      <xdr:nvSpPr>
        <xdr:cNvPr id="596" name="教育費該当値テキスト"/>
        <xdr:cNvSpPr txBox="1"/>
      </xdr:nvSpPr>
      <xdr:spPr>
        <a:xfrm>
          <a:off x="16370300" y="92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25940</xdr:rowOff>
    </xdr:from>
    <xdr:to>
      <xdr:col>81</xdr:col>
      <xdr:colOff>101600</xdr:colOff>
      <xdr:row>55</xdr:row>
      <xdr:rowOff>127540</xdr:rowOff>
    </xdr:to>
    <xdr:sp macro="" textlink="">
      <xdr:nvSpPr>
        <xdr:cNvPr id="597" name="楕円 596"/>
        <xdr:cNvSpPr/>
      </xdr:nvSpPr>
      <xdr:spPr>
        <a:xfrm>
          <a:off x="15430500" y="94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144067</xdr:rowOff>
    </xdr:from>
    <xdr:ext cx="534377" cy="259045"/>
    <xdr:sp macro="" textlink="">
      <xdr:nvSpPr>
        <xdr:cNvPr id="598" name="テキスト ボックス 597"/>
        <xdr:cNvSpPr txBox="1"/>
      </xdr:nvSpPr>
      <xdr:spPr>
        <a:xfrm>
          <a:off x="15214111" y="92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85337</xdr:rowOff>
    </xdr:from>
    <xdr:to>
      <xdr:col>76</xdr:col>
      <xdr:colOff>165100</xdr:colOff>
      <xdr:row>56</xdr:row>
      <xdr:rowOff>15487</xdr:rowOff>
    </xdr:to>
    <xdr:sp macro="" textlink="">
      <xdr:nvSpPr>
        <xdr:cNvPr id="599" name="楕円 598"/>
        <xdr:cNvSpPr/>
      </xdr:nvSpPr>
      <xdr:spPr>
        <a:xfrm>
          <a:off x="14541500" y="9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32014</xdr:rowOff>
    </xdr:from>
    <xdr:ext cx="534377" cy="259045"/>
    <xdr:sp macro="" textlink="">
      <xdr:nvSpPr>
        <xdr:cNvPr id="600" name="テキスト ボックス 599"/>
        <xdr:cNvSpPr txBox="1"/>
      </xdr:nvSpPr>
      <xdr:spPr>
        <a:xfrm>
          <a:off x="14325111" y="92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41637</xdr:rowOff>
    </xdr:from>
    <xdr:to>
      <xdr:col>72</xdr:col>
      <xdr:colOff>38100</xdr:colOff>
      <xdr:row>56</xdr:row>
      <xdr:rowOff>143237</xdr:rowOff>
    </xdr:to>
    <xdr:sp macro="" textlink="">
      <xdr:nvSpPr>
        <xdr:cNvPr id="601" name="楕円 600"/>
        <xdr:cNvSpPr/>
      </xdr:nvSpPr>
      <xdr:spPr>
        <a:xfrm>
          <a:off x="13652500" y="96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134364</xdr:rowOff>
    </xdr:from>
    <xdr:ext cx="534377" cy="259045"/>
    <xdr:sp macro="" textlink="">
      <xdr:nvSpPr>
        <xdr:cNvPr id="602" name="テキスト ボックス 601"/>
        <xdr:cNvSpPr txBox="1"/>
      </xdr:nvSpPr>
      <xdr:spPr>
        <a:xfrm>
          <a:off x="13436111" y="97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68840</xdr:rowOff>
    </xdr:from>
    <xdr:to>
      <xdr:col>67</xdr:col>
      <xdr:colOff>101600</xdr:colOff>
      <xdr:row>56</xdr:row>
      <xdr:rowOff>170440</xdr:rowOff>
    </xdr:to>
    <xdr:sp macro="" textlink="">
      <xdr:nvSpPr>
        <xdr:cNvPr id="603" name="楕円 602"/>
        <xdr:cNvSpPr/>
      </xdr:nvSpPr>
      <xdr:spPr>
        <a:xfrm>
          <a:off x="12763500" y="9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161567</xdr:rowOff>
    </xdr:from>
    <xdr:ext cx="534377" cy="259045"/>
    <xdr:sp macro="" textlink="">
      <xdr:nvSpPr>
        <xdr:cNvPr id="604" name="テキスト ボックス 603"/>
        <xdr:cNvSpPr txBox="1"/>
      </xdr:nvSpPr>
      <xdr:spPr>
        <a:xfrm>
          <a:off x="12547111" y="97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26" name="直線コネクタ 625"/>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29"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0" name="直線コネクタ 629"/>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115514</xdr:rowOff>
    </xdr:from>
    <xdr:to>
      <xdr:col>85</xdr:col>
      <xdr:colOff>127000</xdr:colOff>
      <xdr:row>78</xdr:row>
      <xdr:rowOff>122281</xdr:rowOff>
    </xdr:to>
    <xdr:cxnSp macro="">
      <xdr:nvCxnSpPr>
        <xdr:cNvPr id="631" name="直線コネクタ 630"/>
        <xdr:cNvCxnSpPr/>
      </xdr:nvCxnSpPr>
      <xdr:spPr>
        <a:xfrm>
          <a:off x="15481300" y="13488614"/>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2"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3" name="フローチャート: 判断 632"/>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112497</xdr:rowOff>
    </xdr:from>
    <xdr:to>
      <xdr:col>81</xdr:col>
      <xdr:colOff>50800</xdr:colOff>
      <xdr:row>78</xdr:row>
      <xdr:rowOff>115514</xdr:rowOff>
    </xdr:to>
    <xdr:cxnSp macro="">
      <xdr:nvCxnSpPr>
        <xdr:cNvPr id="634" name="直線コネクタ 633"/>
        <xdr:cNvCxnSpPr/>
      </xdr:nvCxnSpPr>
      <xdr:spPr>
        <a:xfrm>
          <a:off x="14592300" y="1348559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5" name="フローチャート: 判断 634"/>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36" name="テキスト ボックス 635"/>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112497</xdr:rowOff>
    </xdr:from>
    <xdr:to>
      <xdr:col>76</xdr:col>
      <xdr:colOff>114300</xdr:colOff>
      <xdr:row>78</xdr:row>
      <xdr:rowOff>130282</xdr:rowOff>
    </xdr:to>
    <xdr:cxnSp macro="">
      <xdr:nvCxnSpPr>
        <xdr:cNvPr id="637" name="直線コネクタ 636"/>
        <xdr:cNvCxnSpPr/>
      </xdr:nvCxnSpPr>
      <xdr:spPr>
        <a:xfrm flipV="1">
          <a:off x="13703300" y="13485597"/>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38" name="フローチャート: 判断 637"/>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39" name="テキスト ボックス 638"/>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125664</xdr:rowOff>
    </xdr:from>
    <xdr:to>
      <xdr:col>71</xdr:col>
      <xdr:colOff>177800</xdr:colOff>
      <xdr:row>78</xdr:row>
      <xdr:rowOff>130282</xdr:rowOff>
    </xdr:to>
    <xdr:cxnSp macro="">
      <xdr:nvCxnSpPr>
        <xdr:cNvPr id="640" name="直線コネクタ 639"/>
        <xdr:cNvCxnSpPr/>
      </xdr:nvCxnSpPr>
      <xdr:spPr>
        <a:xfrm>
          <a:off x="12814300" y="13498764"/>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1" name="フローチャート: 判断 640"/>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2" name="テキスト ボックス 641"/>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3" name="フローチャート: 判断 642"/>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4" name="テキスト ボックス 643"/>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71481</xdr:rowOff>
    </xdr:from>
    <xdr:to>
      <xdr:col>85</xdr:col>
      <xdr:colOff>177800</xdr:colOff>
      <xdr:row>79</xdr:row>
      <xdr:rowOff>1631</xdr:rowOff>
    </xdr:to>
    <xdr:sp macro="" textlink="">
      <xdr:nvSpPr>
        <xdr:cNvPr id="650" name="楕円 649"/>
        <xdr:cNvSpPr/>
      </xdr:nvSpPr>
      <xdr:spPr>
        <a:xfrm>
          <a:off x="16268700" y="13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157858</xdr:rowOff>
    </xdr:from>
    <xdr:ext cx="378565" cy="259045"/>
    <xdr:sp macro="" textlink="">
      <xdr:nvSpPr>
        <xdr:cNvPr id="651" name="災害復旧費該当値テキスト"/>
        <xdr:cNvSpPr txBox="1"/>
      </xdr:nvSpPr>
      <xdr:spPr>
        <a:xfrm>
          <a:off x="16370300" y="1335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64714</xdr:rowOff>
    </xdr:from>
    <xdr:to>
      <xdr:col>81</xdr:col>
      <xdr:colOff>101600</xdr:colOff>
      <xdr:row>78</xdr:row>
      <xdr:rowOff>166314</xdr:rowOff>
    </xdr:to>
    <xdr:sp macro="" textlink="">
      <xdr:nvSpPr>
        <xdr:cNvPr id="652" name="楕円 651"/>
        <xdr:cNvSpPr/>
      </xdr:nvSpPr>
      <xdr:spPr>
        <a:xfrm>
          <a:off x="15430500" y="13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157441</xdr:rowOff>
    </xdr:from>
    <xdr:ext cx="378565" cy="259045"/>
    <xdr:sp macro="" textlink="">
      <xdr:nvSpPr>
        <xdr:cNvPr id="653" name="テキスト ボックス 652"/>
        <xdr:cNvSpPr txBox="1"/>
      </xdr:nvSpPr>
      <xdr:spPr>
        <a:xfrm>
          <a:off x="15292017" y="13530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61697</xdr:rowOff>
    </xdr:from>
    <xdr:to>
      <xdr:col>76</xdr:col>
      <xdr:colOff>165100</xdr:colOff>
      <xdr:row>78</xdr:row>
      <xdr:rowOff>163297</xdr:rowOff>
    </xdr:to>
    <xdr:sp macro="" textlink="">
      <xdr:nvSpPr>
        <xdr:cNvPr id="654" name="楕円 653"/>
        <xdr:cNvSpPr/>
      </xdr:nvSpPr>
      <xdr:spPr>
        <a:xfrm>
          <a:off x="14541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154424</xdr:rowOff>
    </xdr:from>
    <xdr:ext cx="378565" cy="259045"/>
    <xdr:sp macro="" textlink="">
      <xdr:nvSpPr>
        <xdr:cNvPr id="655" name="テキスト ボックス 654"/>
        <xdr:cNvSpPr txBox="1"/>
      </xdr:nvSpPr>
      <xdr:spPr>
        <a:xfrm>
          <a:off x="14403017" y="135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79482</xdr:rowOff>
    </xdr:from>
    <xdr:to>
      <xdr:col>72</xdr:col>
      <xdr:colOff>38100</xdr:colOff>
      <xdr:row>79</xdr:row>
      <xdr:rowOff>9632</xdr:rowOff>
    </xdr:to>
    <xdr:sp macro="" textlink="">
      <xdr:nvSpPr>
        <xdr:cNvPr id="656" name="楕円 655"/>
        <xdr:cNvSpPr/>
      </xdr:nvSpPr>
      <xdr:spPr>
        <a:xfrm>
          <a:off x="13652500" y="13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759</xdr:rowOff>
    </xdr:from>
    <xdr:ext cx="378565" cy="259045"/>
    <xdr:sp macro="" textlink="">
      <xdr:nvSpPr>
        <xdr:cNvPr id="657" name="テキスト ボックス 656"/>
        <xdr:cNvSpPr txBox="1"/>
      </xdr:nvSpPr>
      <xdr:spPr>
        <a:xfrm>
          <a:off x="13514017" y="13545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74864</xdr:rowOff>
    </xdr:from>
    <xdr:to>
      <xdr:col>67</xdr:col>
      <xdr:colOff>101600</xdr:colOff>
      <xdr:row>79</xdr:row>
      <xdr:rowOff>5014</xdr:rowOff>
    </xdr:to>
    <xdr:sp macro="" textlink="">
      <xdr:nvSpPr>
        <xdr:cNvPr id="658" name="楕円 657"/>
        <xdr:cNvSpPr/>
      </xdr:nvSpPr>
      <xdr:spPr>
        <a:xfrm>
          <a:off x="12763500" y="1344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167591</xdr:rowOff>
    </xdr:from>
    <xdr:ext cx="378565" cy="259045"/>
    <xdr:sp macro="" textlink="">
      <xdr:nvSpPr>
        <xdr:cNvPr id="659" name="テキスト ボックス 658"/>
        <xdr:cNvSpPr txBox="1"/>
      </xdr:nvSpPr>
      <xdr:spPr>
        <a:xfrm>
          <a:off x="12625017" y="13540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4" name="直線コネクタ 683"/>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5"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86" name="直線コネクタ 685"/>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87"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88" name="直線コネクタ 687"/>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56756</xdr:rowOff>
    </xdr:from>
    <xdr:to>
      <xdr:col>85</xdr:col>
      <xdr:colOff>127000</xdr:colOff>
      <xdr:row>93</xdr:row>
      <xdr:rowOff>77006</xdr:rowOff>
    </xdr:to>
    <xdr:cxnSp macro="">
      <xdr:nvCxnSpPr>
        <xdr:cNvPr id="689" name="直線コネクタ 688"/>
        <xdr:cNvCxnSpPr/>
      </xdr:nvCxnSpPr>
      <xdr:spPr>
        <a:xfrm>
          <a:off x="15481300" y="16001606"/>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0" name="公債費平均値テキスト"/>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1" name="フローチャート: 判断 690"/>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56756</xdr:rowOff>
    </xdr:from>
    <xdr:to>
      <xdr:col>81</xdr:col>
      <xdr:colOff>50800</xdr:colOff>
      <xdr:row>93</xdr:row>
      <xdr:rowOff>77082</xdr:rowOff>
    </xdr:to>
    <xdr:cxnSp macro="">
      <xdr:nvCxnSpPr>
        <xdr:cNvPr id="692" name="直線コネクタ 691"/>
        <xdr:cNvCxnSpPr/>
      </xdr:nvCxnSpPr>
      <xdr:spPr>
        <a:xfrm flipV="1">
          <a:off x="14592300" y="16001606"/>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3" name="フローチャート: 判断 692"/>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4" name="テキスト ボックス 693"/>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77082</xdr:rowOff>
    </xdr:from>
    <xdr:to>
      <xdr:col>76</xdr:col>
      <xdr:colOff>114300</xdr:colOff>
      <xdr:row>93</xdr:row>
      <xdr:rowOff>91008</xdr:rowOff>
    </xdr:to>
    <xdr:cxnSp macro="">
      <xdr:nvCxnSpPr>
        <xdr:cNvPr id="695" name="直線コネクタ 694"/>
        <xdr:cNvCxnSpPr/>
      </xdr:nvCxnSpPr>
      <xdr:spPr>
        <a:xfrm flipV="1">
          <a:off x="13703300" y="16021932"/>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696" name="フローチャート: 判断 695"/>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697" name="テキスト ボックス 696"/>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86913</xdr:rowOff>
    </xdr:from>
    <xdr:to>
      <xdr:col>71</xdr:col>
      <xdr:colOff>177800</xdr:colOff>
      <xdr:row>93</xdr:row>
      <xdr:rowOff>91008</xdr:rowOff>
    </xdr:to>
    <xdr:cxnSp macro="">
      <xdr:nvCxnSpPr>
        <xdr:cNvPr id="698" name="直線コネクタ 697"/>
        <xdr:cNvCxnSpPr/>
      </xdr:nvCxnSpPr>
      <xdr:spPr>
        <a:xfrm>
          <a:off x="12814300" y="16031763"/>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699" name="フローチャート: 判断 698"/>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0" name="テキスト ボックス 699"/>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1" name="フローチャート: 判断 700"/>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2" name="テキスト ボックス 701"/>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26206</xdr:rowOff>
    </xdr:from>
    <xdr:to>
      <xdr:col>85</xdr:col>
      <xdr:colOff>177800</xdr:colOff>
      <xdr:row>93</xdr:row>
      <xdr:rowOff>127806</xdr:rowOff>
    </xdr:to>
    <xdr:sp macro="" textlink="">
      <xdr:nvSpPr>
        <xdr:cNvPr id="708" name="楕円 707"/>
        <xdr:cNvSpPr/>
      </xdr:nvSpPr>
      <xdr:spPr>
        <a:xfrm>
          <a:off x="16268700" y="159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49083</xdr:rowOff>
    </xdr:from>
    <xdr:ext cx="534377" cy="259045"/>
    <xdr:sp macro="" textlink="">
      <xdr:nvSpPr>
        <xdr:cNvPr id="709" name="公債費該当値テキスト"/>
        <xdr:cNvSpPr txBox="1"/>
      </xdr:nvSpPr>
      <xdr:spPr>
        <a:xfrm>
          <a:off x="16370300" y="1582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5956</xdr:rowOff>
    </xdr:from>
    <xdr:to>
      <xdr:col>81</xdr:col>
      <xdr:colOff>101600</xdr:colOff>
      <xdr:row>93</xdr:row>
      <xdr:rowOff>107556</xdr:rowOff>
    </xdr:to>
    <xdr:sp macro="" textlink="">
      <xdr:nvSpPr>
        <xdr:cNvPr id="710" name="楕円 709"/>
        <xdr:cNvSpPr/>
      </xdr:nvSpPr>
      <xdr:spPr>
        <a:xfrm>
          <a:off x="15430500" y="159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124083</xdr:rowOff>
    </xdr:from>
    <xdr:ext cx="534377" cy="259045"/>
    <xdr:sp macro="" textlink="">
      <xdr:nvSpPr>
        <xdr:cNvPr id="711" name="テキスト ボックス 710"/>
        <xdr:cNvSpPr txBox="1"/>
      </xdr:nvSpPr>
      <xdr:spPr>
        <a:xfrm>
          <a:off x="15214111" y="157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26282</xdr:rowOff>
    </xdr:from>
    <xdr:to>
      <xdr:col>76</xdr:col>
      <xdr:colOff>165100</xdr:colOff>
      <xdr:row>93</xdr:row>
      <xdr:rowOff>127882</xdr:rowOff>
    </xdr:to>
    <xdr:sp macro="" textlink="">
      <xdr:nvSpPr>
        <xdr:cNvPr id="712" name="楕円 711"/>
        <xdr:cNvSpPr/>
      </xdr:nvSpPr>
      <xdr:spPr>
        <a:xfrm>
          <a:off x="14541500" y="15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144409</xdr:rowOff>
    </xdr:from>
    <xdr:ext cx="534377" cy="259045"/>
    <xdr:sp macro="" textlink="">
      <xdr:nvSpPr>
        <xdr:cNvPr id="713" name="テキスト ボックス 712"/>
        <xdr:cNvSpPr txBox="1"/>
      </xdr:nvSpPr>
      <xdr:spPr>
        <a:xfrm>
          <a:off x="14325111" y="157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40208</xdr:rowOff>
    </xdr:from>
    <xdr:to>
      <xdr:col>72</xdr:col>
      <xdr:colOff>38100</xdr:colOff>
      <xdr:row>93</xdr:row>
      <xdr:rowOff>141808</xdr:rowOff>
    </xdr:to>
    <xdr:sp macro="" textlink="">
      <xdr:nvSpPr>
        <xdr:cNvPr id="714" name="楕円 713"/>
        <xdr:cNvSpPr/>
      </xdr:nvSpPr>
      <xdr:spPr>
        <a:xfrm>
          <a:off x="13652500" y="159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158335</xdr:rowOff>
    </xdr:from>
    <xdr:ext cx="534377" cy="259045"/>
    <xdr:sp macro="" textlink="">
      <xdr:nvSpPr>
        <xdr:cNvPr id="715" name="テキスト ボックス 714"/>
        <xdr:cNvSpPr txBox="1"/>
      </xdr:nvSpPr>
      <xdr:spPr>
        <a:xfrm>
          <a:off x="13436111" y="1576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36113</xdr:rowOff>
    </xdr:from>
    <xdr:to>
      <xdr:col>67</xdr:col>
      <xdr:colOff>101600</xdr:colOff>
      <xdr:row>93</xdr:row>
      <xdr:rowOff>137713</xdr:rowOff>
    </xdr:to>
    <xdr:sp macro="" textlink="">
      <xdr:nvSpPr>
        <xdr:cNvPr id="716" name="楕円 715"/>
        <xdr:cNvSpPr/>
      </xdr:nvSpPr>
      <xdr:spPr>
        <a:xfrm>
          <a:off x="12763500" y="159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154240</xdr:rowOff>
    </xdr:from>
    <xdr:ext cx="534377" cy="259045"/>
    <xdr:sp macro="" textlink="">
      <xdr:nvSpPr>
        <xdr:cNvPr id="717" name="テキスト ボックス 716"/>
        <xdr:cNvSpPr txBox="1"/>
      </xdr:nvSpPr>
      <xdr:spPr>
        <a:xfrm>
          <a:off x="12547111" y="157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3" name="直線コネクタ 742"/>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46"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47" name="直線コネクタ 746"/>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102798</xdr:rowOff>
    </xdr:from>
    <xdr:to>
      <xdr:col>116</xdr:col>
      <xdr:colOff>63500</xdr:colOff>
      <xdr:row>36</xdr:row>
      <xdr:rowOff>171051</xdr:rowOff>
    </xdr:to>
    <xdr:cxnSp macro="">
      <xdr:nvCxnSpPr>
        <xdr:cNvPr id="748" name="直線コネクタ 747"/>
        <xdr:cNvCxnSpPr/>
      </xdr:nvCxnSpPr>
      <xdr:spPr>
        <a:xfrm flipV="1">
          <a:off x="21323300" y="5760648"/>
          <a:ext cx="8382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71246</xdr:rowOff>
    </xdr:from>
    <xdr:ext cx="378565" cy="259045"/>
    <xdr:sp macro="" textlink="">
      <xdr:nvSpPr>
        <xdr:cNvPr id="749" name="諸支出金平均値テキスト"/>
        <xdr:cNvSpPr txBox="1"/>
      </xdr:nvSpPr>
      <xdr:spPr>
        <a:xfrm>
          <a:off x="22212300" y="6586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0" name="フローチャート: 判断 749"/>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171051</xdr:rowOff>
    </xdr:from>
    <xdr:to>
      <xdr:col>111</xdr:col>
      <xdr:colOff>177800</xdr:colOff>
      <xdr:row>37</xdr:row>
      <xdr:rowOff>9725</xdr:rowOff>
    </xdr:to>
    <xdr:cxnSp macro="">
      <xdr:nvCxnSpPr>
        <xdr:cNvPr id="751" name="直線コネクタ 750"/>
        <xdr:cNvCxnSpPr/>
      </xdr:nvCxnSpPr>
      <xdr:spPr>
        <a:xfrm flipV="1">
          <a:off x="20434300" y="634325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2" name="フローチャート: 判断 751"/>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110434</xdr:rowOff>
    </xdr:from>
    <xdr:ext cx="313932" cy="259045"/>
    <xdr:sp macro="" textlink="">
      <xdr:nvSpPr>
        <xdr:cNvPr id="753" name="テキスト ボックス 752"/>
        <xdr:cNvSpPr txBox="1"/>
      </xdr:nvSpPr>
      <xdr:spPr>
        <a:xfrm>
          <a:off x="21166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9725</xdr:rowOff>
    </xdr:from>
    <xdr:to>
      <xdr:col>107</xdr:col>
      <xdr:colOff>50800</xdr:colOff>
      <xdr:row>38</xdr:row>
      <xdr:rowOff>39769</xdr:rowOff>
    </xdr:to>
    <xdr:cxnSp macro="">
      <xdr:nvCxnSpPr>
        <xdr:cNvPr id="754" name="直線コネクタ 753"/>
        <xdr:cNvCxnSpPr/>
      </xdr:nvCxnSpPr>
      <xdr:spPr>
        <a:xfrm flipV="1">
          <a:off x="19545300" y="6353375"/>
          <a:ext cx="889000" cy="20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5" name="フローチャート: 判断 754"/>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106515</xdr:rowOff>
    </xdr:from>
    <xdr:ext cx="378565" cy="259045"/>
    <xdr:sp macro="" textlink="">
      <xdr:nvSpPr>
        <xdr:cNvPr id="756" name="テキスト ボックス 755"/>
        <xdr:cNvSpPr txBox="1"/>
      </xdr:nvSpPr>
      <xdr:spPr>
        <a:xfrm>
          <a:off x="20245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109655</xdr:rowOff>
    </xdr:from>
    <xdr:to>
      <xdr:col>102</xdr:col>
      <xdr:colOff>114300</xdr:colOff>
      <xdr:row>38</xdr:row>
      <xdr:rowOff>39769</xdr:rowOff>
    </xdr:to>
    <xdr:cxnSp macro="">
      <xdr:nvCxnSpPr>
        <xdr:cNvPr id="757" name="直線コネクタ 756"/>
        <xdr:cNvCxnSpPr/>
      </xdr:nvCxnSpPr>
      <xdr:spPr>
        <a:xfrm>
          <a:off x="18656300" y="6453305"/>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58" name="フローチャート: 判断 757"/>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118925</xdr:rowOff>
    </xdr:from>
    <xdr:ext cx="313932" cy="259045"/>
    <xdr:sp macro="" textlink="">
      <xdr:nvSpPr>
        <xdr:cNvPr id="759" name="テキスト ボックス 758"/>
        <xdr:cNvSpPr txBox="1"/>
      </xdr:nvSpPr>
      <xdr:spPr>
        <a:xfrm>
          <a:off x="19388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0" name="フローチャート: 判断 759"/>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92146</xdr:rowOff>
    </xdr:from>
    <xdr:ext cx="378565" cy="259045"/>
    <xdr:sp macro="" textlink="">
      <xdr:nvSpPr>
        <xdr:cNvPr id="761" name="テキスト ボックス 760"/>
        <xdr:cNvSpPr txBox="1"/>
      </xdr:nvSpPr>
      <xdr:spPr>
        <a:xfrm>
          <a:off x="18467017" y="677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51998</xdr:rowOff>
    </xdr:from>
    <xdr:to>
      <xdr:col>116</xdr:col>
      <xdr:colOff>114300</xdr:colOff>
      <xdr:row>33</xdr:row>
      <xdr:rowOff>153598</xdr:rowOff>
    </xdr:to>
    <xdr:sp macro="" textlink="">
      <xdr:nvSpPr>
        <xdr:cNvPr id="767" name="楕円 766"/>
        <xdr:cNvSpPr/>
      </xdr:nvSpPr>
      <xdr:spPr>
        <a:xfrm>
          <a:off x="22110700" y="57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74875</xdr:rowOff>
    </xdr:from>
    <xdr:ext cx="469744" cy="259045"/>
    <xdr:sp macro="" textlink="">
      <xdr:nvSpPr>
        <xdr:cNvPr id="768" name="諸支出金該当値テキスト"/>
        <xdr:cNvSpPr txBox="1"/>
      </xdr:nvSpPr>
      <xdr:spPr>
        <a:xfrm>
          <a:off x="22212300" y="556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120251</xdr:rowOff>
    </xdr:from>
    <xdr:to>
      <xdr:col>112</xdr:col>
      <xdr:colOff>38100</xdr:colOff>
      <xdr:row>37</xdr:row>
      <xdr:rowOff>50401</xdr:rowOff>
    </xdr:to>
    <xdr:sp macro="" textlink="">
      <xdr:nvSpPr>
        <xdr:cNvPr id="769" name="楕円 768"/>
        <xdr:cNvSpPr/>
      </xdr:nvSpPr>
      <xdr:spPr>
        <a:xfrm>
          <a:off x="21272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66928</xdr:rowOff>
    </xdr:from>
    <xdr:ext cx="469744" cy="259045"/>
    <xdr:sp macro="" textlink="">
      <xdr:nvSpPr>
        <xdr:cNvPr id="770" name="テキスト ボックス 769"/>
        <xdr:cNvSpPr txBox="1"/>
      </xdr:nvSpPr>
      <xdr:spPr>
        <a:xfrm>
          <a:off x="21088428" y="606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130375</xdr:rowOff>
    </xdr:from>
    <xdr:to>
      <xdr:col>107</xdr:col>
      <xdr:colOff>101600</xdr:colOff>
      <xdr:row>37</xdr:row>
      <xdr:rowOff>60525</xdr:rowOff>
    </xdr:to>
    <xdr:sp macro="" textlink="">
      <xdr:nvSpPr>
        <xdr:cNvPr id="771" name="楕円 770"/>
        <xdr:cNvSpPr/>
      </xdr:nvSpPr>
      <xdr:spPr>
        <a:xfrm>
          <a:off x="20383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77052</xdr:rowOff>
    </xdr:from>
    <xdr:ext cx="469744" cy="259045"/>
    <xdr:sp macro="" textlink="">
      <xdr:nvSpPr>
        <xdr:cNvPr id="772" name="テキスト ボックス 771"/>
        <xdr:cNvSpPr txBox="1"/>
      </xdr:nvSpPr>
      <xdr:spPr>
        <a:xfrm>
          <a:off x="20199428" y="60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160419</xdr:rowOff>
    </xdr:from>
    <xdr:to>
      <xdr:col>102</xdr:col>
      <xdr:colOff>165100</xdr:colOff>
      <xdr:row>38</xdr:row>
      <xdr:rowOff>90569</xdr:rowOff>
    </xdr:to>
    <xdr:sp macro="" textlink="">
      <xdr:nvSpPr>
        <xdr:cNvPr id="773" name="楕円 772"/>
        <xdr:cNvSpPr/>
      </xdr:nvSpPr>
      <xdr:spPr>
        <a:xfrm>
          <a:off x="19494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107096</xdr:rowOff>
    </xdr:from>
    <xdr:ext cx="378565" cy="259045"/>
    <xdr:sp macro="" textlink="">
      <xdr:nvSpPr>
        <xdr:cNvPr id="774" name="テキスト ボックス 773"/>
        <xdr:cNvSpPr txBox="1"/>
      </xdr:nvSpPr>
      <xdr:spPr>
        <a:xfrm>
          <a:off x="19356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58855</xdr:rowOff>
    </xdr:from>
    <xdr:to>
      <xdr:col>98</xdr:col>
      <xdr:colOff>38100</xdr:colOff>
      <xdr:row>37</xdr:row>
      <xdr:rowOff>160455</xdr:rowOff>
    </xdr:to>
    <xdr:sp macro="" textlink="">
      <xdr:nvSpPr>
        <xdr:cNvPr id="775" name="楕円 774"/>
        <xdr:cNvSpPr/>
      </xdr:nvSpPr>
      <xdr:spPr>
        <a:xfrm>
          <a:off x="18605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5532</xdr:rowOff>
    </xdr:from>
    <xdr:ext cx="469744" cy="259045"/>
    <xdr:sp macro="" textlink="">
      <xdr:nvSpPr>
        <xdr:cNvPr id="776" name="テキスト ボックス 775"/>
        <xdr:cNvSpPr txBox="1"/>
      </xdr:nvSpPr>
      <xdr:spPr>
        <a:xfrm>
          <a:off x="18421428" y="61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コミュニティ防災センター整備による経費の増、基金の積立の増により大幅に増加している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再開発事業等の本格化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により大幅に増加している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・公債費は、合併特例債を活用した大型事業にかかる償還の本格化等により、コストが多くなっている。また、今後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再開発事業等の大型事業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の借入、償還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が控えていることから、一時的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・諸支出金は、定期航路事業特別会計への繰出しの増により増加している。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年度の合併以降、平成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年度以降の普通交付税の減少を見据え、財政調整基金への積立を行ってきた。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の実質単年度収支は、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財政調整基金の積立が増となったこと、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単年度収支が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百万円となったこと等により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ぶりにプラスと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行財政改革推進計画に基づき、基金取崩額の削減や経常経費の削減、繰上償還等を行い、引き続き実質単年度収支の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黒字を目指していく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合併後の連結実質赤字はない。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今後も行財政改革推進計画に基づき、健全な財政運営を図っていく。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56648886</v>
      </c>
      <c r="BO4" s="431"/>
      <c r="BP4" s="431"/>
      <c r="BQ4" s="431"/>
      <c r="BR4" s="431"/>
      <c r="BS4" s="431"/>
      <c r="BT4" s="431"/>
      <c r="BU4" s="432"/>
      <c r="BV4" s="430">
        <v>53783672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5.0999999999999996</v>
      </c>
      <c r="CU4" s="437"/>
      <c r="CV4" s="437"/>
      <c r="CW4" s="437"/>
      <c r="CX4" s="437"/>
      <c r="CY4" s="437"/>
      <c r="CZ4" s="437"/>
      <c r="DA4" s="438"/>
      <c r="DB4" s="436">
        <v>3.7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55128173</v>
      </c>
      <c r="BO5" s="468"/>
      <c r="BP5" s="468"/>
      <c r="BQ5" s="468"/>
      <c r="BR5" s="468"/>
      <c r="BS5" s="468"/>
      <c r="BT5" s="468"/>
      <c r="BU5" s="469"/>
      <c r="BV5" s="467">
        <v>52579622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v>
      </c>
      <c r="CU5" s="465"/>
      <c r="CV5" s="465"/>
      <c r="CW5" s="465"/>
      <c r="CX5" s="465"/>
      <c r="CY5" s="465"/>
      <c r="CZ5" s="465"/>
      <c r="DA5" s="466"/>
      <c r="DB5" s="464">
        <v>95.8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1520713</v>
      </c>
      <c r="BO6" s="468"/>
      <c r="BP6" s="468"/>
      <c r="BQ6" s="468"/>
      <c r="BR6" s="468"/>
      <c r="BS6" s="468"/>
      <c r="BT6" s="468"/>
      <c r="BU6" s="469"/>
      <c r="BV6" s="467">
        <v>1204050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v>
      </c>
      <c r="CU6" s="505"/>
      <c r="CV6" s="505"/>
      <c r="CW6" s="505"/>
      <c r="CX6" s="505"/>
      <c r="CY6" s="505"/>
      <c r="CZ6" s="505"/>
      <c r="DA6" s="506"/>
      <c r="DB6" s="504">
        <v>101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35982</v>
      </c>
      <c r="BO7" s="468"/>
      <c r="BP7" s="468"/>
      <c r="BQ7" s="468"/>
      <c r="BR7" s="468"/>
      <c r="BS7" s="468"/>
      <c r="BT7" s="468"/>
      <c r="BU7" s="469"/>
      <c r="BV7" s="467">
        <v>116955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28927471</v>
      </c>
      <c r="CU7" s="468"/>
      <c r="CV7" s="468"/>
      <c r="CW7" s="468"/>
      <c r="CX7" s="468"/>
      <c r="CY7" s="468"/>
      <c r="CZ7" s="468"/>
      <c r="DA7" s="469"/>
      <c r="DB7" s="467">
        <v>29337757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1484731</v>
      </c>
      <c r="BO8" s="468"/>
      <c r="BP8" s="468"/>
      <c r="BQ8" s="468"/>
      <c r="BR8" s="468"/>
      <c r="BS8" s="468"/>
      <c r="BT8" s="468"/>
      <c r="BU8" s="469"/>
      <c r="BV8" s="467">
        <v>1087095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0.49</v>
      </c>
      <c r="CU8" s="508"/>
      <c r="CV8" s="508"/>
      <c r="CW8" s="508"/>
      <c r="CX8" s="508"/>
      <c r="CY8" s="508"/>
      <c r="CZ8" s="508"/>
      <c r="DA8" s="509"/>
      <c r="DB8" s="507">
        <v>0.48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106244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397636</v>
      </c>
      <c r="BO9" s="468"/>
      <c r="BP9" s="468"/>
      <c r="BQ9" s="468"/>
      <c r="BR9" s="468"/>
      <c r="BS9" s="468"/>
      <c r="BT9" s="468"/>
      <c r="BU9" s="469"/>
      <c r="BV9" s="467">
        <v>-9719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17.899999999999999</v>
      </c>
      <c r="CU9" s="465"/>
      <c r="CV9" s="465"/>
      <c r="CW9" s="465"/>
      <c r="CX9" s="465"/>
      <c r="CY9" s="465"/>
      <c r="CZ9" s="465"/>
      <c r="DA9" s="466"/>
      <c r="DB9" s="464">
        <v>18.7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111151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1064292</v>
      </c>
      <c r="BO10" s="468"/>
      <c r="BP10" s="468"/>
      <c r="BQ10" s="468"/>
      <c r="BR10" s="468"/>
      <c r="BS10" s="468"/>
      <c r="BT10" s="468"/>
      <c r="BU10" s="469"/>
      <c r="BV10" s="467">
        <v>385785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62533</v>
      </c>
      <c r="BO11" s="468"/>
      <c r="BP11" s="468"/>
      <c r="BQ11" s="468"/>
      <c r="BR11" s="468"/>
      <c r="BS11" s="468"/>
      <c r="BT11" s="468"/>
      <c r="BU11" s="469"/>
      <c r="BV11" s="467">
        <v>28300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101331</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861207</v>
      </c>
      <c r="BO12" s="468"/>
      <c r="BP12" s="468"/>
      <c r="BQ12" s="468"/>
      <c r="BR12" s="468"/>
      <c r="BS12" s="468"/>
      <c r="BT12" s="468"/>
      <c r="BU12" s="469"/>
      <c r="BV12" s="467">
        <v>696723</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100801</v>
      </c>
      <c r="S13" s="552"/>
      <c r="T13" s="552"/>
      <c r="U13" s="552"/>
      <c r="V13" s="553"/>
      <c r="W13" s="483" t="s">
        <v>139</v>
      </c>
      <c r="X13" s="484"/>
      <c r="Y13" s="484"/>
      <c r="Z13" s="484"/>
      <c r="AA13" s="484"/>
      <c r="AB13" s="474"/>
      <c r="AC13" s="518">
        <v>4411</v>
      </c>
      <c r="AD13" s="519"/>
      <c r="AE13" s="519"/>
      <c r="AF13" s="519"/>
      <c r="AG13" s="561"/>
      <c r="AH13" s="518">
        <v>4407</v>
      </c>
      <c r="AI13" s="519"/>
      <c r="AJ13" s="519"/>
      <c r="AK13" s="519"/>
      <c r="AL13" s="520"/>
      <c r="AM13" s="496" t="s">
        <v>140</v>
      </c>
      <c r="AN13" s="497"/>
      <c r="AO13" s="497"/>
      <c r="AP13" s="497"/>
      <c r="AQ13" s="497"/>
      <c r="AR13" s="497"/>
      <c r="AS13" s="497"/>
      <c r="AT13" s="498"/>
      <c r="AU13" s="499" t="s">
        <v>119</v>
      </c>
      <c r="AV13" s="500"/>
      <c r="AW13" s="500"/>
      <c r="AX13" s="500"/>
      <c r="AY13" s="501" t="s">
        <v>141</v>
      </c>
      <c r="AZ13" s="502"/>
      <c r="BA13" s="502"/>
      <c r="BB13" s="502"/>
      <c r="BC13" s="502"/>
      <c r="BD13" s="502"/>
      <c r="BE13" s="502"/>
      <c r="BF13" s="502"/>
      <c r="BG13" s="502"/>
      <c r="BH13" s="502"/>
      <c r="BI13" s="502"/>
      <c r="BJ13" s="502"/>
      <c r="BK13" s="502"/>
      <c r="BL13" s="502"/>
      <c r="BM13" s="503"/>
      <c r="BN13" s="467">
        <v>663254</v>
      </c>
      <c r="BO13" s="468"/>
      <c r="BP13" s="468"/>
      <c r="BQ13" s="468"/>
      <c r="BR13" s="468"/>
      <c r="BS13" s="468"/>
      <c r="BT13" s="468"/>
      <c r="BU13" s="469"/>
      <c r="BV13" s="467">
        <v>-292357</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10.1</v>
      </c>
      <c r="CU13" s="465"/>
      <c r="CV13" s="465"/>
      <c r="CW13" s="465"/>
      <c r="CX13" s="465"/>
      <c r="CY13" s="465"/>
      <c r="CZ13" s="465"/>
      <c r="DA13" s="466"/>
      <c r="DB13" s="464">
        <v>10.6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102789</v>
      </c>
      <c r="S14" s="552"/>
      <c r="T14" s="552"/>
      <c r="U14" s="552"/>
      <c r="V14" s="553"/>
      <c r="W14" s="457"/>
      <c r="X14" s="458"/>
      <c r="Y14" s="458"/>
      <c r="Z14" s="458"/>
      <c r="AA14" s="458"/>
      <c r="AB14" s="447"/>
      <c r="AC14" s="554">
        <v>8.6999999999999993</v>
      </c>
      <c r="AD14" s="555"/>
      <c r="AE14" s="555"/>
      <c r="AF14" s="555"/>
      <c r="AG14" s="556"/>
      <c r="AH14" s="554">
        <v>8.5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38</v>
      </c>
      <c r="CU14" s="566"/>
      <c r="CV14" s="566"/>
      <c r="CW14" s="566"/>
      <c r="CX14" s="566"/>
      <c r="CY14" s="566"/>
      <c r="CZ14" s="566"/>
      <c r="DA14" s="567"/>
      <c r="DB14" s="565">
        <v>34.299999999999997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102309</v>
      </c>
      <c r="S15" s="552"/>
      <c r="T15" s="552"/>
      <c r="U15" s="552"/>
      <c r="V15" s="553"/>
      <c r="W15" s="483" t="s">
        <v>146</v>
      </c>
      <c r="X15" s="484"/>
      <c r="Y15" s="484"/>
      <c r="Z15" s="484"/>
      <c r="AA15" s="484"/>
      <c r="AB15" s="474"/>
      <c r="AC15" s="518">
        <v>13316</v>
      </c>
      <c r="AD15" s="519"/>
      <c r="AE15" s="519"/>
      <c r="AF15" s="519"/>
      <c r="AG15" s="561"/>
      <c r="AH15" s="518">
        <v>13487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11988952</v>
      </c>
      <c r="BO15" s="431"/>
      <c r="BP15" s="431"/>
      <c r="BQ15" s="431"/>
      <c r="BR15" s="431"/>
      <c r="BS15" s="431"/>
      <c r="BT15" s="431"/>
      <c r="BU15" s="432"/>
      <c r="BV15" s="430">
        <v>11719000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26.2</v>
      </c>
      <c r="AD16" s="555"/>
      <c r="AE16" s="555"/>
      <c r="AF16" s="555"/>
      <c r="AG16" s="556"/>
      <c r="AH16" s="554">
        <v>26.1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24187166</v>
      </c>
      <c r="BO16" s="468"/>
      <c r="BP16" s="468"/>
      <c r="BQ16" s="468"/>
      <c r="BR16" s="468"/>
      <c r="BS16" s="468"/>
      <c r="BT16" s="468"/>
      <c r="BU16" s="469"/>
      <c r="BV16" s="467">
        <v>24120611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33050</v>
      </c>
      <c r="AD17" s="519"/>
      <c r="AE17" s="519"/>
      <c r="AF17" s="519"/>
      <c r="AG17" s="561"/>
      <c r="AH17" s="518">
        <v>33688</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15261238</v>
      </c>
      <c r="BO17" s="468"/>
      <c r="BP17" s="468"/>
      <c r="BQ17" s="468"/>
      <c r="BR17" s="468"/>
      <c r="BS17" s="468"/>
      <c r="BT17" s="468"/>
      <c r="BU17" s="469"/>
      <c r="BV17" s="467">
        <v>14905022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602.97</v>
      </c>
      <c r="M18" s="583"/>
      <c r="N18" s="583"/>
      <c r="O18" s="583"/>
      <c r="P18" s="583"/>
      <c r="Q18" s="583"/>
      <c r="R18" s="584"/>
      <c r="S18" s="584"/>
      <c r="T18" s="584"/>
      <c r="U18" s="584"/>
      <c r="V18" s="585"/>
      <c r="W18" s="485"/>
      <c r="X18" s="486"/>
      <c r="Y18" s="486"/>
      <c r="Z18" s="486"/>
      <c r="AA18" s="486"/>
      <c r="AB18" s="477"/>
      <c r="AC18" s="586">
        <v>65.099999999999994</v>
      </c>
      <c r="AD18" s="587"/>
      <c r="AE18" s="587"/>
      <c r="AF18" s="587"/>
      <c r="AG18" s="588"/>
      <c r="AH18" s="586">
        <v>65.3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28561532</v>
      </c>
      <c r="BO18" s="468"/>
      <c r="BP18" s="468"/>
      <c r="BQ18" s="468"/>
      <c r="BR18" s="468"/>
      <c r="BS18" s="468"/>
      <c r="BT18" s="468"/>
      <c r="BU18" s="469"/>
      <c r="BV18" s="467">
        <v>28563133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176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37161075</v>
      </c>
      <c r="BO19" s="468"/>
      <c r="BP19" s="468"/>
      <c r="BQ19" s="468"/>
      <c r="BR19" s="468"/>
      <c r="BS19" s="468"/>
      <c r="BT19" s="468"/>
      <c r="BU19" s="469"/>
      <c r="BV19" s="467">
        <v>36280828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39320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60433147</v>
      </c>
      <c r="BO23" s="468"/>
      <c r="BP23" s="468"/>
      <c r="BQ23" s="468"/>
      <c r="BR23" s="468"/>
      <c r="BS23" s="468"/>
      <c r="BT23" s="468"/>
      <c r="BU23" s="469"/>
      <c r="BV23" s="467">
        <v>61429845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9110</v>
      </c>
      <c r="R24" s="519"/>
      <c r="S24" s="519"/>
      <c r="T24" s="519"/>
      <c r="U24" s="519"/>
      <c r="V24" s="561"/>
      <c r="W24" s="620"/>
      <c r="X24" s="608"/>
      <c r="Y24" s="609"/>
      <c r="Z24" s="517" t="s">
        <v>170</v>
      </c>
      <c r="AA24" s="497"/>
      <c r="AB24" s="497"/>
      <c r="AC24" s="497"/>
      <c r="AD24" s="497"/>
      <c r="AE24" s="497"/>
      <c r="AF24" s="497"/>
      <c r="AG24" s="498"/>
      <c r="AH24" s="518">
        <v>775</v>
      </c>
      <c r="AI24" s="519"/>
      <c r="AJ24" s="519"/>
      <c r="AK24" s="519"/>
      <c r="AL24" s="561"/>
      <c r="AM24" s="518">
        <v>2433500</v>
      </c>
      <c r="AN24" s="519"/>
      <c r="AO24" s="519"/>
      <c r="AP24" s="519"/>
      <c r="AQ24" s="519"/>
      <c r="AR24" s="561"/>
      <c r="AS24" s="518">
        <v>3140</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18243578</v>
      </c>
      <c r="BO24" s="468"/>
      <c r="BP24" s="468"/>
      <c r="BQ24" s="468"/>
      <c r="BR24" s="468"/>
      <c r="BS24" s="468"/>
      <c r="BT24" s="468"/>
      <c r="BU24" s="469"/>
      <c r="BV24" s="467">
        <v>18204503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7270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128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5938577</v>
      </c>
      <c r="BO25" s="431"/>
      <c r="BP25" s="431"/>
      <c r="BQ25" s="431"/>
      <c r="BR25" s="431"/>
      <c r="BS25" s="431"/>
      <c r="BT25" s="431"/>
      <c r="BU25" s="432"/>
      <c r="BV25" s="430">
        <v>5019134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6110</v>
      </c>
      <c r="R26" s="519"/>
      <c r="S26" s="519"/>
      <c r="T26" s="519"/>
      <c r="U26" s="519"/>
      <c r="V26" s="561"/>
      <c r="W26" s="620"/>
      <c r="X26" s="608"/>
      <c r="Y26" s="609"/>
      <c r="Z26" s="517" t="s">
        <v>176</v>
      </c>
      <c r="AA26" s="630"/>
      <c r="AB26" s="630"/>
      <c r="AC26" s="630"/>
      <c r="AD26" s="630"/>
      <c r="AE26" s="630"/>
      <c r="AF26" s="630"/>
      <c r="AG26" s="631"/>
      <c r="AH26" s="518">
        <v>73</v>
      </c>
      <c r="AI26" s="519"/>
      <c r="AJ26" s="519"/>
      <c r="AK26" s="519"/>
      <c r="AL26" s="561"/>
      <c r="AM26" s="518">
        <v>216445</v>
      </c>
      <c r="AN26" s="519"/>
      <c r="AO26" s="519"/>
      <c r="AP26" s="519"/>
      <c r="AQ26" s="519"/>
      <c r="AR26" s="561"/>
      <c r="AS26" s="518">
        <v>2965</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5350</v>
      </c>
      <c r="R27" s="519"/>
      <c r="S27" s="519"/>
      <c r="T27" s="519"/>
      <c r="U27" s="519"/>
      <c r="V27" s="561"/>
      <c r="W27" s="620"/>
      <c r="X27" s="608"/>
      <c r="Y27" s="609"/>
      <c r="Z27" s="517" t="s">
        <v>179</v>
      </c>
      <c r="AA27" s="497"/>
      <c r="AB27" s="497"/>
      <c r="AC27" s="497"/>
      <c r="AD27" s="497"/>
      <c r="AE27" s="497"/>
      <c r="AF27" s="497"/>
      <c r="AG27" s="498"/>
      <c r="AH27" s="518">
        <v>10</v>
      </c>
      <c r="AI27" s="519"/>
      <c r="AJ27" s="519"/>
      <c r="AK27" s="519"/>
      <c r="AL27" s="561"/>
      <c r="AM27" s="518">
        <v>41870</v>
      </c>
      <c r="AN27" s="519"/>
      <c r="AO27" s="519"/>
      <c r="AP27" s="519"/>
      <c r="AQ27" s="519"/>
      <c r="AR27" s="561"/>
      <c r="AS27" s="518">
        <v>4187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1151627</v>
      </c>
      <c r="BO27" s="644"/>
      <c r="BP27" s="644"/>
      <c r="BQ27" s="644"/>
      <c r="BR27" s="644"/>
      <c r="BS27" s="644"/>
      <c r="BT27" s="644"/>
      <c r="BU27" s="645"/>
      <c r="BV27" s="643">
        <v>1320740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4800</v>
      </c>
      <c r="R28" s="519"/>
      <c r="S28" s="519"/>
      <c r="T28" s="519"/>
      <c r="U28" s="519"/>
      <c r="V28" s="561"/>
      <c r="W28" s="620"/>
      <c r="X28" s="608"/>
      <c r="Y28" s="609"/>
      <c r="Z28" s="517" t="s">
        <v>182</v>
      </c>
      <c r="AA28" s="497"/>
      <c r="AB28" s="497"/>
      <c r="AC28" s="497"/>
      <c r="AD28" s="497"/>
      <c r="AE28" s="497"/>
      <c r="AF28" s="497"/>
      <c r="AG28" s="498"/>
      <c r="AH28" s="518" t="s">
        <v>128</v>
      </c>
      <c r="AI28" s="519"/>
      <c r="AJ28" s="519"/>
      <c r="AK28" s="519"/>
      <c r="AL28" s="561"/>
      <c r="AM28" s="518" t="s">
        <v>183</v>
      </c>
      <c r="AN28" s="519"/>
      <c r="AO28" s="519"/>
      <c r="AP28" s="519"/>
      <c r="AQ28" s="519"/>
      <c r="AR28" s="561"/>
      <c r="AS28" s="518" t="s">
        <v>127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3232893</v>
      </c>
      <c r="BO28" s="431"/>
      <c r="BP28" s="431"/>
      <c r="BQ28" s="431"/>
      <c r="BR28" s="431"/>
      <c r="BS28" s="431"/>
      <c r="BT28" s="431"/>
      <c r="BU28" s="432"/>
      <c r="BV28" s="430">
        <v>3029808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26</v>
      </c>
      <c r="M29" s="519"/>
      <c r="N29" s="519"/>
      <c r="O29" s="519"/>
      <c r="P29" s="561"/>
      <c r="Q29" s="518">
        <v>4500</v>
      </c>
      <c r="R29" s="519"/>
      <c r="S29" s="519"/>
      <c r="T29" s="519"/>
      <c r="U29" s="519"/>
      <c r="V29" s="561"/>
      <c r="W29" s="621"/>
      <c r="X29" s="622"/>
      <c r="Y29" s="623"/>
      <c r="Z29" s="517" t="s">
        <v>186</v>
      </c>
      <c r="AA29" s="497"/>
      <c r="AB29" s="497"/>
      <c r="AC29" s="497"/>
      <c r="AD29" s="497"/>
      <c r="AE29" s="497"/>
      <c r="AF29" s="497"/>
      <c r="AG29" s="498"/>
      <c r="AH29" s="518">
        <v>785</v>
      </c>
      <c r="AI29" s="519"/>
      <c r="AJ29" s="519"/>
      <c r="AK29" s="519"/>
      <c r="AL29" s="561"/>
      <c r="AM29" s="518">
        <v>2475370</v>
      </c>
      <c r="AN29" s="519"/>
      <c r="AO29" s="519"/>
      <c r="AP29" s="519"/>
      <c r="AQ29" s="519"/>
      <c r="AR29" s="561"/>
      <c r="AS29" s="518">
        <v>3153</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579030</v>
      </c>
      <c r="BO29" s="468"/>
      <c r="BP29" s="468"/>
      <c r="BQ29" s="468"/>
      <c r="BR29" s="468"/>
      <c r="BS29" s="468"/>
      <c r="BT29" s="468"/>
      <c r="BU29" s="469"/>
      <c r="BV29" s="467">
        <v>1529487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4796671</v>
      </c>
      <c r="BO30" s="644"/>
      <c r="BP30" s="644"/>
      <c r="BQ30" s="644"/>
      <c r="BR30" s="644"/>
      <c r="BS30" s="644"/>
      <c r="BT30" s="644"/>
      <c r="BU30" s="645"/>
      <c r="BV30" s="643">
        <v>5158195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酒田市国民健康保険特別会計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酒田市水道事業会計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酒田市定期航路事業特別会計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酒田地区広域行政組合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土門拳記念館</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酒田市駐車場事業特別会計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酒田市介護保険特別会計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酒田市下水道事業会計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酒田市風力発電事業特別会計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庄内広域行政組合（普通会計分）</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酒田市美術館</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酒田市後期高齢者医療事業特別会計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庄内広域行政組合（青果市場事業特別会計）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酒田市体育協会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庄内広域行政組合（庄内食肉流通センター事業特別会計）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酒田駐車ビル</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山形県後期高齢者医療広域連合（普通会計分）</v>
      </c>
      <c r="BZ38" s="657"/>
      <c r="CA38" s="657"/>
      <c r="CB38" s="657"/>
      <c r="CC38" s="657"/>
      <c r="CD38" s="657"/>
      <c r="CE38" s="657"/>
      <c r="CF38" s="657"/>
      <c r="CG38" s="657"/>
      <c r="CH38" s="657"/>
      <c r="CI38" s="657"/>
      <c r="CJ38" s="657"/>
      <c r="CK38" s="657"/>
      <c r="CL38" s="657"/>
      <c r="CM38" s="657"/>
      <c r="CN38" s="214"/>
      <c r="CO38" s="656">
        <f t="shared" si="3"/>
        <v>22</v>
      </c>
      <c r="CP38" s="656"/>
      <c r="CQ38" s="657" t="str">
        <f>IF('各会計、関係団体の財政状況及び健全化判断比率'!BS11="","",'各会計、関係団体の財政状況及び健全化判断比率'!BS11)</f>
        <v>酒田まちづくり開発</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山形県後期高齢者医療広域連合（事業会計分）</v>
      </c>
      <c r="BZ39" s="657"/>
      <c r="CA39" s="657"/>
      <c r="CB39" s="657"/>
      <c r="CC39" s="657"/>
      <c r="CD39" s="657"/>
      <c r="CE39" s="657"/>
      <c r="CF39" s="657"/>
      <c r="CG39" s="657"/>
      <c r="CH39" s="657"/>
      <c r="CI39" s="657"/>
      <c r="CJ39" s="657"/>
      <c r="CK39" s="657"/>
      <c r="CL39" s="657"/>
      <c r="CM39" s="657"/>
      <c r="CN39" s="214"/>
      <c r="CO39" s="656">
        <f t="shared" si="3"/>
        <v>23</v>
      </c>
      <c r="CP39" s="656"/>
      <c r="CQ39" s="657" t="str">
        <f>IF('各会計、関係団体の財政状況及び健全化判断比率'!BS12="","",'各会計、関係団体の財政状況及び健全化判断比率'!BS12)</f>
        <v>最上川クリーングリーン</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山形県消防補償等組合</v>
      </c>
      <c r="BZ40" s="657"/>
      <c r="CA40" s="657"/>
      <c r="CB40" s="657"/>
      <c r="CC40" s="657"/>
      <c r="CD40" s="657"/>
      <c r="CE40" s="657"/>
      <c r="CF40" s="657"/>
      <c r="CG40" s="657"/>
      <c r="CH40" s="657"/>
      <c r="CI40" s="657"/>
      <c r="CJ40" s="657"/>
      <c r="CK40" s="657"/>
      <c r="CL40" s="657"/>
      <c r="CM40" s="657"/>
      <c r="CN40" s="214"/>
      <c r="CO40" s="656">
        <f t="shared" si="3"/>
        <v>24</v>
      </c>
      <c r="CP40" s="656"/>
      <c r="CQ40" s="657" t="str">
        <f>IF('各会計、関係団体の財政状況及び健全化判断比率'!BS13="","",'各会計、関係団体の財政状況及び健全化判断比率'!BS13)</f>
        <v>鳥海やわた観光</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山形県自治会館管理組合</v>
      </c>
      <c r="BZ41" s="657"/>
      <c r="CA41" s="657"/>
      <c r="CB41" s="657"/>
      <c r="CC41" s="657"/>
      <c r="CD41" s="657"/>
      <c r="CE41" s="657"/>
      <c r="CF41" s="657"/>
      <c r="CG41" s="657"/>
      <c r="CH41" s="657"/>
      <c r="CI41" s="657"/>
      <c r="CJ41" s="657"/>
      <c r="CK41" s="657"/>
      <c r="CL41" s="657"/>
      <c r="CM41" s="657"/>
      <c r="CN41" s="214"/>
      <c r="CO41" s="656">
        <f t="shared" si="3"/>
        <v>25</v>
      </c>
      <c r="CP41" s="656"/>
      <c r="CQ41" s="657" t="str">
        <f>IF('各会計、関係団体の財政状況及び健全化判断比率'!BS14="","",'各会計、関係団体の財政状況及び健全化判断比率'!BS14)</f>
        <v>ひらた悠々の杜</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26</v>
      </c>
      <c r="CP42" s="656"/>
      <c r="CQ42" s="657" t="str">
        <f>IF('各会計、関係団体の財政状況及び健全化判断比率'!BS15="","",'各会計、関係団体の財政状況及び健全化判断比率'!BS15)</f>
        <v>山形県・酒田市病院機構</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27</v>
      </c>
      <c r="CP43" s="656"/>
      <c r="CQ43" s="657" t="str">
        <f>IF('各会計、関係団体の財政状況及び健全化判断比率'!BS16="","",'各会計、関係団体の財政状況及び健全化判断比率'!BS16)</f>
        <v>光の湊</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dpL9dWstNdH0v+UUi+nj1zv22DatIyjiUZr04HooN4iCW4ZYSOc6yBsFa5NLYrztLiKKYCG0nqF2LaWFFtqmLg==" saltValue="mfqciPLipehWgHn+82uA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1" t="s">
        <v>567</v>
      </c>
      <c r="D34" s="1251"/>
      <c r="E34" s="1252"/>
      <c r="F34" s="32">
        <v>13.4</v>
      </c>
      <c r="G34" s="33">
        <v>14.4</v>
      </c>
      <c r="H34" s="33">
        <v>14.78</v>
      </c>
      <c r="I34" s="33">
        <v>15.74</v>
      </c>
      <c r="J34" s="34">
        <v>16.850000000000001</v>
      </c>
      <c r="K34" s="22"/>
      <c r="L34" s="22"/>
      <c r="M34" s="22"/>
      <c r="N34" s="22"/>
      <c r="O34" s="22"/>
      <c r="P34" s="22"/>
    </row>
    <row r="35" spans="1:16" ht="39" customHeight="1" x14ac:dyDescent="0.15">
      <c r="A35" s="22"/>
      <c r="B35" s="35"/>
      <c r="C35" s="1245" t="s">
        <v>568</v>
      </c>
      <c r="D35" s="1246"/>
      <c r="E35" s="1247"/>
      <c r="F35" s="36">
        <v>4.63</v>
      </c>
      <c r="G35" s="37">
        <v>4.92</v>
      </c>
      <c r="H35" s="37">
        <v>3.65</v>
      </c>
      <c r="I35" s="37">
        <v>3.69</v>
      </c>
      <c r="J35" s="38">
        <v>5.0999999999999996</v>
      </c>
      <c r="K35" s="22"/>
      <c r="L35" s="22"/>
      <c r="M35" s="22"/>
      <c r="N35" s="22"/>
      <c r="O35" s="22"/>
      <c r="P35" s="22"/>
    </row>
    <row r="36" spans="1:16" ht="39" customHeight="1" x14ac:dyDescent="0.15">
      <c r="A36" s="22"/>
      <c r="B36" s="35"/>
      <c r="C36" s="1245" t="s">
        <v>569</v>
      </c>
      <c r="D36" s="1246"/>
      <c r="E36" s="1247"/>
      <c r="F36" s="36" t="s">
        <v>517</v>
      </c>
      <c r="G36" s="37" t="s">
        <v>517</v>
      </c>
      <c r="H36" s="37">
        <v>1.23</v>
      </c>
      <c r="I36" s="37">
        <v>2.16</v>
      </c>
      <c r="J36" s="38">
        <v>2.15</v>
      </c>
      <c r="K36" s="22"/>
      <c r="L36" s="22"/>
      <c r="M36" s="22"/>
      <c r="N36" s="22"/>
      <c r="O36" s="22"/>
      <c r="P36" s="22"/>
    </row>
    <row r="37" spans="1:16" ht="39" customHeight="1" x14ac:dyDescent="0.15">
      <c r="A37" s="22"/>
      <c r="B37" s="35"/>
      <c r="C37" s="1245" t="s">
        <v>570</v>
      </c>
      <c r="D37" s="1246"/>
      <c r="E37" s="1247"/>
      <c r="F37" s="36">
        <v>0.56999999999999995</v>
      </c>
      <c r="G37" s="37">
        <v>0.3</v>
      </c>
      <c r="H37" s="37">
        <v>1.19</v>
      </c>
      <c r="I37" s="37">
        <v>1.08</v>
      </c>
      <c r="J37" s="38">
        <v>0.59</v>
      </c>
      <c r="K37" s="22"/>
      <c r="L37" s="22"/>
      <c r="M37" s="22"/>
      <c r="N37" s="22"/>
      <c r="O37" s="22"/>
      <c r="P37" s="22"/>
    </row>
    <row r="38" spans="1:16" ht="39" customHeight="1" x14ac:dyDescent="0.15">
      <c r="A38" s="22"/>
      <c r="B38" s="35"/>
      <c r="C38" s="1245" t="s">
        <v>571</v>
      </c>
      <c r="D38" s="1246"/>
      <c r="E38" s="1247"/>
      <c r="F38" s="36">
        <v>0.52</v>
      </c>
      <c r="G38" s="37">
        <v>1.38</v>
      </c>
      <c r="H38" s="37">
        <v>2.48</v>
      </c>
      <c r="I38" s="37">
        <v>1.43</v>
      </c>
      <c r="J38" s="38">
        <v>0.34</v>
      </c>
      <c r="K38" s="22"/>
      <c r="L38" s="22"/>
      <c r="M38" s="22"/>
      <c r="N38" s="22"/>
      <c r="O38" s="22"/>
      <c r="P38" s="22"/>
    </row>
    <row r="39" spans="1:16" ht="39" customHeight="1" x14ac:dyDescent="0.15">
      <c r="A39" s="22"/>
      <c r="B39" s="35"/>
      <c r="C39" s="1245" t="s">
        <v>572</v>
      </c>
      <c r="D39" s="1246"/>
      <c r="E39" s="1247"/>
      <c r="F39" s="36">
        <v>0.01</v>
      </c>
      <c r="G39" s="37">
        <v>0.01</v>
      </c>
      <c r="H39" s="37">
        <v>0</v>
      </c>
      <c r="I39" s="37">
        <v>0.01</v>
      </c>
      <c r="J39" s="38">
        <v>0.02</v>
      </c>
      <c r="K39" s="22"/>
      <c r="L39" s="22"/>
      <c r="M39" s="22"/>
      <c r="N39" s="22"/>
      <c r="O39" s="22"/>
      <c r="P39" s="22"/>
    </row>
    <row r="40" spans="1:16" ht="39" customHeight="1" x14ac:dyDescent="0.15">
      <c r="A40" s="22"/>
      <c r="B40" s="35"/>
      <c r="C40" s="1245" t="s">
        <v>573</v>
      </c>
      <c r="D40" s="1246"/>
      <c r="E40" s="1247"/>
      <c r="F40" s="36">
        <v>0.02</v>
      </c>
      <c r="G40" s="37">
        <v>0.01</v>
      </c>
      <c r="H40" s="37">
        <v>0.02</v>
      </c>
      <c r="I40" s="37">
        <v>0.01</v>
      </c>
      <c r="J40" s="38">
        <v>0.01</v>
      </c>
      <c r="K40" s="22"/>
      <c r="L40" s="22"/>
      <c r="M40" s="22"/>
      <c r="N40" s="22"/>
      <c r="O40" s="22"/>
      <c r="P40" s="22"/>
    </row>
    <row r="41" spans="1:16" ht="39" customHeight="1" x14ac:dyDescent="0.15">
      <c r="A41" s="22"/>
      <c r="B41" s="35"/>
      <c r="C41" s="1245" t="s">
        <v>574</v>
      </c>
      <c r="D41" s="1246"/>
      <c r="E41" s="1247"/>
      <c r="F41" s="36">
        <v>0</v>
      </c>
      <c r="G41" s="37">
        <v>0</v>
      </c>
      <c r="H41" s="37">
        <v>0</v>
      </c>
      <c r="I41" s="37">
        <v>0</v>
      </c>
      <c r="J41" s="38">
        <v>0</v>
      </c>
      <c r="K41" s="22"/>
      <c r="L41" s="22"/>
      <c r="M41" s="22"/>
      <c r="N41" s="22"/>
      <c r="O41" s="22"/>
      <c r="P41" s="22"/>
    </row>
    <row r="42" spans="1:16" ht="39" customHeight="1" x14ac:dyDescent="0.15">
      <c r="A42" s="22"/>
      <c r="B42" s="39"/>
      <c r="C42" s="1245" t="s">
        <v>575</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576</v>
      </c>
      <c r="D43" s="1249"/>
      <c r="E43" s="1250"/>
      <c r="F43" s="41">
        <v>3.13</v>
      </c>
      <c r="G43" s="42">
        <v>3.41</v>
      </c>
      <c r="H43" s="42">
        <v>2.72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Gf80EYRF56FRnw+Uop6qcBn5MruD2jUjwke5fbAyK1HVTMTWXsXjyyYdKqZHIjgX/n2PQAyAoqxufUI3TBOqA==" saltValue="5BoWBQ46XFsmqPbQXy9P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7720</v>
      </c>
      <c r="L45" s="60">
        <v>7618</v>
      </c>
      <c r="M45" s="60">
        <v>7596</v>
      </c>
      <c r="N45" s="60">
        <v>7533</v>
      </c>
      <c r="O45" s="61">
        <v>7281</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517</v>
      </c>
      <c r="L46" s="64" t="s">
        <v>517</v>
      </c>
      <c r="M46" s="64" t="s">
        <v>517</v>
      </c>
      <c r="N46" s="64" t="s">
        <v>517</v>
      </c>
      <c r="O46" s="65" t="s">
        <v>517</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517</v>
      </c>
      <c r="L47" s="64" t="s">
        <v>517</v>
      </c>
      <c r="M47" s="64" t="s">
        <v>517</v>
      </c>
      <c r="N47" s="64" t="s">
        <v>517</v>
      </c>
      <c r="O47" s="65" t="s">
        <v>517</v>
      </c>
      <c r="P47" s="48"/>
      <c r="Q47" s="48"/>
      <c r="R47" s="48"/>
      <c r="S47" s="48"/>
      <c r="T47" s="48"/>
      <c r="U47" s="48"/>
    </row>
    <row r="48" spans="1:21" ht="30.75" customHeight="1" x14ac:dyDescent="0.15">
      <c r="A48" s="48"/>
      <c r="B48" s="1255"/>
      <c r="C48" s="1256"/>
      <c r="D48" s="62"/>
      <c r="E48" s="1261" t="s">
        <v>15</v>
      </c>
      <c r="F48" s="1261"/>
      <c r="G48" s="1261"/>
      <c r="H48" s="1261"/>
      <c r="I48" s="1261"/>
      <c r="J48" s="1262"/>
      <c r="K48" s="63">
        <v>2357</v>
      </c>
      <c r="L48" s="64">
        <v>2496</v>
      </c>
      <c r="M48" s="64">
        <v>2316</v>
      </c>
      <c r="N48" s="64">
        <v>2236</v>
      </c>
      <c r="O48" s="65">
        <v>2359</v>
      </c>
      <c r="P48" s="48"/>
      <c r="Q48" s="48"/>
      <c r="R48" s="48"/>
      <c r="S48" s="48"/>
      <c r="T48" s="48"/>
      <c r="U48" s="48"/>
    </row>
    <row r="49" spans="1:21" ht="30.75" customHeight="1" x14ac:dyDescent="0.15">
      <c r="A49" s="48"/>
      <c r="B49" s="1255"/>
      <c r="C49" s="1256"/>
      <c r="D49" s="62"/>
      <c r="E49" s="1261" t="s">
        <v>16</v>
      </c>
      <c r="F49" s="1261"/>
      <c r="G49" s="1261"/>
      <c r="H49" s="1261"/>
      <c r="I49" s="1261"/>
      <c r="J49" s="1262"/>
      <c r="K49" s="63">
        <v>491</v>
      </c>
      <c r="L49" s="64">
        <v>275</v>
      </c>
      <c r="M49" s="64">
        <v>41</v>
      </c>
      <c r="N49" s="64">
        <v>39</v>
      </c>
      <c r="O49" s="65">
        <v>44</v>
      </c>
      <c r="P49" s="48"/>
      <c r="Q49" s="48"/>
      <c r="R49" s="48"/>
      <c r="S49" s="48"/>
      <c r="T49" s="48"/>
      <c r="U49" s="48"/>
    </row>
    <row r="50" spans="1:21" ht="30.75" customHeight="1" x14ac:dyDescent="0.15">
      <c r="A50" s="48"/>
      <c r="B50" s="1255"/>
      <c r="C50" s="1256"/>
      <c r="D50" s="62"/>
      <c r="E50" s="1261" t="s">
        <v>17</v>
      </c>
      <c r="F50" s="1261"/>
      <c r="G50" s="1261"/>
      <c r="H50" s="1261"/>
      <c r="I50" s="1261"/>
      <c r="J50" s="1262"/>
      <c r="K50" s="63">
        <v>75</v>
      </c>
      <c r="L50" s="64">
        <v>50</v>
      </c>
      <c r="M50" s="64">
        <v>45</v>
      </c>
      <c r="N50" s="64">
        <v>42</v>
      </c>
      <c r="O50" s="65">
        <v>18</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517</v>
      </c>
      <c r="L51" s="64">
        <v>0</v>
      </c>
      <c r="M51" s="64" t="s">
        <v>517</v>
      </c>
      <c r="N51" s="64" t="s">
        <v>517</v>
      </c>
      <c r="O51" s="65">
        <v>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7761</v>
      </c>
      <c r="L52" s="64">
        <v>7644</v>
      </c>
      <c r="M52" s="64">
        <v>7562</v>
      </c>
      <c r="N52" s="64">
        <v>7534</v>
      </c>
      <c r="O52" s="65">
        <v>7328</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2882</v>
      </c>
      <c r="L53" s="69">
        <v>2795</v>
      </c>
      <c r="M53" s="69">
        <v>2436</v>
      </c>
      <c r="N53" s="69">
        <v>2316</v>
      </c>
      <c r="O53" s="70">
        <v>2374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517</v>
      </c>
      <c r="L57" s="84" t="s">
        <v>517</v>
      </c>
      <c r="M57" s="84" t="s">
        <v>517</v>
      </c>
      <c r="N57" s="84" t="s">
        <v>517</v>
      </c>
      <c r="O57" s="85" t="s">
        <v>517</v>
      </c>
    </row>
    <row r="58" spans="1:21" ht="31.5" customHeight="1" thickBot="1" x14ac:dyDescent="0.2">
      <c r="B58" s="1271"/>
      <c r="C58" s="1272"/>
      <c r="D58" s="1276" t="s">
        <v>27</v>
      </c>
      <c r="E58" s="1277"/>
      <c r="F58" s="1277"/>
      <c r="G58" s="1277"/>
      <c r="H58" s="1277"/>
      <c r="I58" s="1277"/>
      <c r="J58" s="1278"/>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evBjPYt6ZUi0CgOzYecPzeeiQZ9kLYxadGb3Dq3fI1ecEPxr95xTDXtri+pU4ARJSG4cajzm6JpQL/beQZPKg==" saltValue="0GDE+gKKt2Eiad4oTG/a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9" t="s">
        <v>30</v>
      </c>
      <c r="C41" s="1280"/>
      <c r="D41" s="102"/>
      <c r="E41" s="1285" t="s">
        <v>31</v>
      </c>
      <c r="F41" s="1285"/>
      <c r="G41" s="1285"/>
      <c r="H41" s="1286"/>
      <c r="I41" s="103">
        <v>63971</v>
      </c>
      <c r="J41" s="104">
        <v>62603</v>
      </c>
      <c r="K41" s="104">
        <v>63120</v>
      </c>
      <c r="L41" s="104">
        <v>61430</v>
      </c>
      <c r="M41" s="105">
        <v>60561</v>
      </c>
    </row>
    <row r="42" spans="2:13" ht="27.75" customHeight="1" x14ac:dyDescent="0.15">
      <c r="B42" s="1281"/>
      <c r="C42" s="1282"/>
      <c r="D42" s="106"/>
      <c r="E42" s="1287" t="s">
        <v>32</v>
      </c>
      <c r="F42" s="1287"/>
      <c r="G42" s="1287"/>
      <c r="H42" s="1288"/>
      <c r="I42" s="107">
        <v>173</v>
      </c>
      <c r="J42" s="108">
        <v>127</v>
      </c>
      <c r="K42" s="108">
        <v>84</v>
      </c>
      <c r="L42" s="108">
        <v>43</v>
      </c>
      <c r="M42" s="109">
        <v>26</v>
      </c>
    </row>
    <row r="43" spans="2:13" ht="27.75" customHeight="1" x14ac:dyDescent="0.15">
      <c r="B43" s="1281"/>
      <c r="C43" s="1282"/>
      <c r="D43" s="106"/>
      <c r="E43" s="1287" t="s">
        <v>33</v>
      </c>
      <c r="F43" s="1287"/>
      <c r="G43" s="1287"/>
      <c r="H43" s="1288"/>
      <c r="I43" s="107">
        <v>26985</v>
      </c>
      <c r="J43" s="108">
        <v>27272</v>
      </c>
      <c r="K43" s="108">
        <v>26391</v>
      </c>
      <c r="L43" s="108">
        <v>24950</v>
      </c>
      <c r="M43" s="109">
        <v>22978</v>
      </c>
    </row>
    <row r="44" spans="2:13" ht="27.75" customHeight="1" x14ac:dyDescent="0.15">
      <c r="B44" s="1281"/>
      <c r="C44" s="1282"/>
      <c r="D44" s="106"/>
      <c r="E44" s="1287" t="s">
        <v>34</v>
      </c>
      <c r="F44" s="1287"/>
      <c r="G44" s="1287"/>
      <c r="H44" s="1288"/>
      <c r="I44" s="107">
        <v>446</v>
      </c>
      <c r="J44" s="108">
        <v>192</v>
      </c>
      <c r="K44" s="108">
        <v>199</v>
      </c>
      <c r="L44" s="108">
        <v>350</v>
      </c>
      <c r="M44" s="109">
        <v>1665</v>
      </c>
    </row>
    <row r="45" spans="2:13" ht="27.75" customHeight="1" x14ac:dyDescent="0.15">
      <c r="B45" s="1281"/>
      <c r="C45" s="1282"/>
      <c r="D45" s="106"/>
      <c r="E45" s="1287" t="s">
        <v>35</v>
      </c>
      <c r="F45" s="1287"/>
      <c r="G45" s="1287"/>
      <c r="H45" s="1288"/>
      <c r="I45" s="107">
        <v>9189</v>
      </c>
      <c r="J45" s="108">
        <v>8785</v>
      </c>
      <c r="K45" s="108">
        <v>8880</v>
      </c>
      <c r="L45" s="108">
        <v>8174</v>
      </c>
      <c r="M45" s="109">
        <v>7657</v>
      </c>
    </row>
    <row r="46" spans="2:13" ht="27.75" customHeight="1" x14ac:dyDescent="0.15">
      <c r="B46" s="1281"/>
      <c r="C46" s="1282"/>
      <c r="D46" s="110"/>
      <c r="E46" s="1287" t="s">
        <v>36</v>
      </c>
      <c r="F46" s="1287"/>
      <c r="G46" s="1287"/>
      <c r="H46" s="1288"/>
      <c r="I46" s="107" t="s">
        <v>517</v>
      </c>
      <c r="J46" s="108" t="s">
        <v>517</v>
      </c>
      <c r="K46" s="108" t="s">
        <v>517</v>
      </c>
      <c r="L46" s="108" t="s">
        <v>517</v>
      </c>
      <c r="M46" s="109" t="s">
        <v>517</v>
      </c>
    </row>
    <row r="47" spans="2:13" ht="27.75" customHeight="1" x14ac:dyDescent="0.15">
      <c r="B47" s="1281"/>
      <c r="C47" s="1282"/>
      <c r="D47" s="111"/>
      <c r="E47" s="1289" t="s">
        <v>37</v>
      </c>
      <c r="F47" s="1290"/>
      <c r="G47" s="1290"/>
      <c r="H47" s="1291"/>
      <c r="I47" s="107" t="s">
        <v>517</v>
      </c>
      <c r="J47" s="108" t="s">
        <v>517</v>
      </c>
      <c r="K47" s="108" t="s">
        <v>517</v>
      </c>
      <c r="L47" s="108" t="s">
        <v>517</v>
      </c>
      <c r="M47" s="109" t="s">
        <v>517</v>
      </c>
    </row>
    <row r="48" spans="2:13" ht="27.75" customHeight="1" x14ac:dyDescent="0.15">
      <c r="B48" s="1281"/>
      <c r="C48" s="1282"/>
      <c r="D48" s="106"/>
      <c r="E48" s="1287" t="s">
        <v>38</v>
      </c>
      <c r="F48" s="1287"/>
      <c r="G48" s="1287"/>
      <c r="H48" s="1288"/>
      <c r="I48" s="107" t="s">
        <v>517</v>
      </c>
      <c r="J48" s="108" t="s">
        <v>517</v>
      </c>
      <c r="K48" s="108" t="s">
        <v>517</v>
      </c>
      <c r="L48" s="108" t="s">
        <v>517</v>
      </c>
      <c r="M48" s="109" t="s">
        <v>517</v>
      </c>
    </row>
    <row r="49" spans="2:13" ht="27.75" customHeight="1" x14ac:dyDescent="0.15">
      <c r="B49" s="1283"/>
      <c r="C49" s="1284"/>
      <c r="D49" s="106"/>
      <c r="E49" s="1287" t="s">
        <v>39</v>
      </c>
      <c r="F49" s="1287"/>
      <c r="G49" s="1287"/>
      <c r="H49" s="1288"/>
      <c r="I49" s="107" t="s">
        <v>517</v>
      </c>
      <c r="J49" s="108" t="s">
        <v>517</v>
      </c>
      <c r="K49" s="108" t="s">
        <v>517</v>
      </c>
      <c r="L49" s="108" t="s">
        <v>517</v>
      </c>
      <c r="M49" s="109" t="s">
        <v>517</v>
      </c>
    </row>
    <row r="50" spans="2:13" ht="27.75" customHeight="1" x14ac:dyDescent="0.15">
      <c r="B50" s="1292" t="s">
        <v>40</v>
      </c>
      <c r="C50" s="1293"/>
      <c r="D50" s="112"/>
      <c r="E50" s="1287" t="s">
        <v>41</v>
      </c>
      <c r="F50" s="1287"/>
      <c r="G50" s="1287"/>
      <c r="H50" s="1288"/>
      <c r="I50" s="107">
        <v>11314</v>
      </c>
      <c r="J50" s="108">
        <v>10538</v>
      </c>
      <c r="K50" s="108">
        <v>10586</v>
      </c>
      <c r="L50" s="108">
        <v>10301</v>
      </c>
      <c r="M50" s="109">
        <v>9585</v>
      </c>
    </row>
    <row r="51" spans="2:13" ht="27.75" customHeight="1" x14ac:dyDescent="0.15">
      <c r="B51" s="1281"/>
      <c r="C51" s="1282"/>
      <c r="D51" s="106"/>
      <c r="E51" s="1287" t="s">
        <v>42</v>
      </c>
      <c r="F51" s="1287"/>
      <c r="G51" s="1287"/>
      <c r="H51" s="1288"/>
      <c r="I51" s="107">
        <v>14636</v>
      </c>
      <c r="J51" s="108">
        <v>14156</v>
      </c>
      <c r="K51" s="108">
        <v>13973</v>
      </c>
      <c r="L51" s="108">
        <v>13507</v>
      </c>
      <c r="M51" s="109">
        <v>12945</v>
      </c>
    </row>
    <row r="52" spans="2:13" ht="27.75" customHeight="1" x14ac:dyDescent="0.15">
      <c r="B52" s="1283"/>
      <c r="C52" s="1284"/>
      <c r="D52" s="106"/>
      <c r="E52" s="1287" t="s">
        <v>43</v>
      </c>
      <c r="F52" s="1287"/>
      <c r="G52" s="1287"/>
      <c r="H52" s="1288"/>
      <c r="I52" s="107">
        <v>64989</v>
      </c>
      <c r="J52" s="108">
        <v>63681</v>
      </c>
      <c r="K52" s="108">
        <v>64058</v>
      </c>
      <c r="L52" s="108">
        <v>63162</v>
      </c>
      <c r="M52" s="109">
        <v>61626</v>
      </c>
    </row>
    <row r="53" spans="2:13" ht="27.75" customHeight="1" thickBot="1" x14ac:dyDescent="0.2">
      <c r="B53" s="1294" t="s">
        <v>44</v>
      </c>
      <c r="C53" s="1295"/>
      <c r="D53" s="113"/>
      <c r="E53" s="1296" t="s">
        <v>45</v>
      </c>
      <c r="F53" s="1296"/>
      <c r="G53" s="1296"/>
      <c r="H53" s="1297"/>
      <c r="I53" s="114">
        <v>9825</v>
      </c>
      <c r="J53" s="115">
        <v>10603</v>
      </c>
      <c r="K53" s="115">
        <v>10056</v>
      </c>
      <c r="L53" s="115">
        <v>7976</v>
      </c>
      <c r="M53" s="116">
        <v>8730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iGHmLyViPsELRnftNJDxOiA/sy2s2QFczEx6L5mWI7UBKqmm1ZGIp/z9VJkc3aoVdxZKlIUZK0+cIYVbem3Dw==" saltValue="c533UAd/ATpSzpOtLr7G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25" zoomScaleNormal="2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6" t="s">
        <v>48</v>
      </c>
      <c r="D55" s="1306"/>
      <c r="E55" s="1307"/>
      <c r="F55" s="128">
        <v>3341</v>
      </c>
      <c r="G55" s="128">
        <v>3030</v>
      </c>
      <c r="H55" s="129">
        <v>3233</v>
      </c>
    </row>
    <row r="56" spans="2:8" ht="52.5" customHeight="1" x14ac:dyDescent="0.15">
      <c r="B56" s="130"/>
      <c r="C56" s="1308" t="s">
        <v>49</v>
      </c>
      <c r="D56" s="1308"/>
      <c r="E56" s="1309"/>
      <c r="F56" s="131">
        <v>2110</v>
      </c>
      <c r="G56" s="131">
        <v>1529</v>
      </c>
      <c r="H56" s="132">
        <v>579</v>
      </c>
    </row>
    <row r="57" spans="2:8" ht="53.25" customHeight="1" x14ac:dyDescent="0.15">
      <c r="B57" s="130"/>
      <c r="C57" s="1310" t="s">
        <v>50</v>
      </c>
      <c r="D57" s="1310"/>
      <c r="E57" s="1311"/>
      <c r="F57" s="133">
        <v>5651</v>
      </c>
      <c r="G57" s="133">
        <v>5158</v>
      </c>
      <c r="H57" s="134">
        <v>4797</v>
      </c>
    </row>
    <row r="58" spans="2:8" ht="45.75" customHeight="1" x14ac:dyDescent="0.15">
      <c r="B58" s="135"/>
      <c r="C58" s="1298" t="s">
        <v>583</v>
      </c>
      <c r="D58" s="1299"/>
      <c r="E58" s="1300"/>
      <c r="F58" s="136">
        <v>3057</v>
      </c>
      <c r="G58" s="136">
        <v>3060</v>
      </c>
      <c r="H58" s="137">
        <v>3064</v>
      </c>
    </row>
    <row r="59" spans="2:8" ht="45.75" customHeight="1" x14ac:dyDescent="0.15">
      <c r="B59" s="135"/>
      <c r="C59" s="1298" t="s">
        <v>584</v>
      </c>
      <c r="D59" s="1299"/>
      <c r="E59" s="1300"/>
      <c r="F59" s="136"/>
      <c r="G59" s="136">
        <v>243</v>
      </c>
      <c r="H59" s="137">
        <v>484</v>
      </c>
    </row>
    <row r="60" spans="2:8" ht="45.75" customHeight="1" x14ac:dyDescent="0.15">
      <c r="B60" s="135"/>
      <c r="C60" s="1298" t="s">
        <v>585</v>
      </c>
      <c r="D60" s="1299"/>
      <c r="E60" s="1300"/>
      <c r="F60" s="136"/>
      <c r="G60" s="136"/>
      <c r="H60" s="137">
        <v>304</v>
      </c>
    </row>
    <row r="61" spans="2:8" ht="45.75" customHeight="1" x14ac:dyDescent="0.15">
      <c r="B61" s="135"/>
      <c r="C61" s="1298" t="s">
        <v>586</v>
      </c>
      <c r="D61" s="1299"/>
      <c r="E61" s="1300"/>
      <c r="F61" s="136">
        <v>158</v>
      </c>
      <c r="G61" s="136">
        <v>160</v>
      </c>
      <c r="H61" s="137">
        <v>172</v>
      </c>
    </row>
    <row r="62" spans="2:8" ht="45.75" customHeight="1" thickBot="1" x14ac:dyDescent="0.2">
      <c r="B62" s="138"/>
      <c r="C62" s="1301" t="s">
        <v>587</v>
      </c>
      <c r="D62" s="1302"/>
      <c r="E62" s="1303"/>
      <c r="F62" s="139">
        <v>157</v>
      </c>
      <c r="G62" s="139">
        <v>145</v>
      </c>
      <c r="H62" s="140">
        <v>134</v>
      </c>
    </row>
    <row r="63" spans="2:8" ht="52.5" customHeight="1" thickBot="1" x14ac:dyDescent="0.2">
      <c r="B63" s="141"/>
      <c r="C63" s="1304" t="s">
        <v>51</v>
      </c>
      <c r="D63" s="1304"/>
      <c r="E63" s="1305"/>
      <c r="F63" s="142">
        <v>11102</v>
      </c>
      <c r="G63" s="142">
        <v>9717</v>
      </c>
      <c r="H63" s="143">
        <v>8609</v>
      </c>
    </row>
    <row r="64" spans="2:8" ht="15" customHeight="1" x14ac:dyDescent="0.15"/>
  </sheetData>
  <sheetProtection algorithmName="SHA-512" hashValue="i29ge0qZGgVUd4gb2wpJYTKR72QFxkeiwaoi0CutgX2XNmhXNamlDoFfcq/96iwn1x9yC4/ormJy+d7fk1k8Lg==" saltValue="diVRBFdt85dPuzrvc1zR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70" zoomScaleNormal="7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614</v>
      </c>
    </row>
    <row r="50" spans="1:109" ht="13.5" x14ac:dyDescent="0.15">
      <c r="B50" s="387"/>
      <c r="G50" s="1322"/>
      <c r="H50" s="1322"/>
      <c r="I50" s="1322"/>
      <c r="J50" s="1322"/>
      <c r="K50" s="396"/>
      <c r="L50" s="396"/>
      <c r="M50" s="395"/>
      <c r="N50" s="39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559</v>
      </c>
      <c r="BQ50" s="1326"/>
      <c r="BR50" s="1326"/>
      <c r="BS50" s="1326"/>
      <c r="BT50" s="1326"/>
      <c r="BU50" s="1326"/>
      <c r="BV50" s="1326"/>
      <c r="BW50" s="1326"/>
      <c r="BX50" s="1326" t="s">
        <v>560</v>
      </c>
      <c r="BY50" s="1326"/>
      <c r="BZ50" s="1326"/>
      <c r="CA50" s="1326"/>
      <c r="CB50" s="1326"/>
      <c r="CC50" s="1326"/>
      <c r="CD50" s="1326"/>
      <c r="CE50" s="1326"/>
      <c r="CF50" s="1326" t="s">
        <v>561</v>
      </c>
      <c r="CG50" s="1326"/>
      <c r="CH50" s="1326"/>
      <c r="CI50" s="1326"/>
      <c r="CJ50" s="1326"/>
      <c r="CK50" s="1326"/>
      <c r="CL50" s="1326"/>
      <c r="CM50" s="1326"/>
      <c r="CN50" s="1326" t="s">
        <v>562</v>
      </c>
      <c r="CO50" s="1326"/>
      <c r="CP50" s="1326"/>
      <c r="CQ50" s="1326"/>
      <c r="CR50" s="1326"/>
      <c r="CS50" s="1326"/>
      <c r="CT50" s="1326"/>
      <c r="CU50" s="1326"/>
      <c r="CV50" s="1326" t="s">
        <v>563</v>
      </c>
      <c r="CW50" s="1326"/>
      <c r="CX50" s="1326"/>
      <c r="CY50" s="1326"/>
      <c r="CZ50" s="1326"/>
      <c r="DA50" s="1326"/>
      <c r="DB50" s="1326"/>
      <c r="DC50" s="1326"/>
    </row>
    <row r="51" spans="1:109" ht="13.5" customHeight="1" x14ac:dyDescent="0.15">
      <c r="B51" s="387"/>
      <c r="G51" s="1331"/>
      <c r="H51" s="1331"/>
      <c r="I51" s="1329"/>
      <c r="J51" s="1329"/>
      <c r="K51" s="1328"/>
      <c r="L51" s="1328"/>
      <c r="M51" s="1328"/>
      <c r="N51" s="1328"/>
      <c r="AM51" s="394"/>
      <c r="AN51" s="1327" t="s">
        <v>613</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12">
        <v>40.5</v>
      </c>
      <c r="BQ51" s="1312"/>
      <c r="BR51" s="1312"/>
      <c r="BS51" s="1312"/>
      <c r="BT51" s="1312"/>
      <c r="BU51" s="1312"/>
      <c r="BV51" s="1312"/>
      <c r="BW51" s="1312"/>
      <c r="BX51" s="1312">
        <v>44.6</v>
      </c>
      <c r="BY51" s="1312"/>
      <c r="BZ51" s="1312"/>
      <c r="CA51" s="1312"/>
      <c r="CB51" s="1312"/>
      <c r="CC51" s="1312"/>
      <c r="CD51" s="1312"/>
      <c r="CE51" s="1312"/>
      <c r="CF51" s="1312">
        <v>42.4</v>
      </c>
      <c r="CG51" s="1312"/>
      <c r="CH51" s="1312"/>
      <c r="CI51" s="1312"/>
      <c r="CJ51" s="1312"/>
      <c r="CK51" s="1312"/>
      <c r="CL51" s="1312"/>
      <c r="CM51" s="1312"/>
      <c r="CN51" s="1312">
        <v>34.299999999999997</v>
      </c>
      <c r="CO51" s="1312"/>
      <c r="CP51" s="1312"/>
      <c r="CQ51" s="1312"/>
      <c r="CR51" s="1312"/>
      <c r="CS51" s="1312"/>
      <c r="CT51" s="1312"/>
      <c r="CU51" s="1312"/>
      <c r="CV51" s="1312">
        <v>38</v>
      </c>
      <c r="CW51" s="1312"/>
      <c r="CX51" s="1312"/>
      <c r="CY51" s="1312"/>
      <c r="CZ51" s="1312"/>
      <c r="DA51" s="1312"/>
      <c r="DB51" s="1312"/>
      <c r="DC51" s="1312"/>
    </row>
    <row r="52" spans="1:109" ht="13.5" x14ac:dyDescent="0.15">
      <c r="B52" s="387"/>
      <c r="G52" s="1331"/>
      <c r="H52" s="1331"/>
      <c r="I52" s="1329"/>
      <c r="J52" s="1329"/>
      <c r="K52" s="1328"/>
      <c r="L52" s="1328"/>
      <c r="M52" s="1328"/>
      <c r="N52" s="1328"/>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2"/>
      <c r="B53" s="387"/>
      <c r="G53" s="1331"/>
      <c r="H53" s="1331"/>
      <c r="I53" s="1322"/>
      <c r="J53" s="1322"/>
      <c r="K53" s="1328"/>
      <c r="L53" s="1328"/>
      <c r="M53" s="1328"/>
      <c r="N53" s="1328"/>
      <c r="AM53" s="394"/>
      <c r="AN53" s="1327"/>
      <c r="AO53" s="1327"/>
      <c r="AP53" s="1327"/>
      <c r="AQ53" s="1327"/>
      <c r="AR53" s="1327"/>
      <c r="AS53" s="1327"/>
      <c r="AT53" s="1327"/>
      <c r="AU53" s="1327"/>
      <c r="AV53" s="1327"/>
      <c r="AW53" s="1327"/>
      <c r="AX53" s="1327"/>
      <c r="AY53" s="1327"/>
      <c r="AZ53" s="1327"/>
      <c r="BA53" s="1327"/>
      <c r="BB53" s="1327" t="s">
        <v>618</v>
      </c>
      <c r="BC53" s="1327"/>
      <c r="BD53" s="1327"/>
      <c r="BE53" s="1327"/>
      <c r="BF53" s="1327"/>
      <c r="BG53" s="1327"/>
      <c r="BH53" s="1327"/>
      <c r="BI53" s="1327"/>
      <c r="BJ53" s="1327"/>
      <c r="BK53" s="1327"/>
      <c r="BL53" s="1327"/>
      <c r="BM53" s="1327"/>
      <c r="BN53" s="1327"/>
      <c r="BO53" s="1327"/>
      <c r="BP53" s="1312">
        <v>56.7</v>
      </c>
      <c r="BQ53" s="1312"/>
      <c r="BR53" s="1312"/>
      <c r="BS53" s="1312"/>
      <c r="BT53" s="1312"/>
      <c r="BU53" s="1312"/>
      <c r="BV53" s="1312"/>
      <c r="BW53" s="1312"/>
      <c r="BX53" s="1312">
        <v>58.3</v>
      </c>
      <c r="BY53" s="1312"/>
      <c r="BZ53" s="1312"/>
      <c r="CA53" s="1312"/>
      <c r="CB53" s="1312"/>
      <c r="CC53" s="1312"/>
      <c r="CD53" s="1312"/>
      <c r="CE53" s="1312"/>
      <c r="CF53" s="1312">
        <v>59.5</v>
      </c>
      <c r="CG53" s="1312"/>
      <c r="CH53" s="1312"/>
      <c r="CI53" s="1312"/>
      <c r="CJ53" s="1312"/>
      <c r="CK53" s="1312"/>
      <c r="CL53" s="1312"/>
      <c r="CM53" s="1312"/>
      <c r="CN53" s="1312">
        <v>61.2</v>
      </c>
      <c r="CO53" s="1312"/>
      <c r="CP53" s="1312"/>
      <c r="CQ53" s="1312"/>
      <c r="CR53" s="1312"/>
      <c r="CS53" s="1312"/>
      <c r="CT53" s="1312"/>
      <c r="CU53" s="1312"/>
      <c r="CV53" s="1312">
        <v>62.4</v>
      </c>
      <c r="CW53" s="1312"/>
      <c r="CX53" s="1312"/>
      <c r="CY53" s="1312"/>
      <c r="CZ53" s="1312"/>
      <c r="DA53" s="1312"/>
      <c r="DB53" s="1312"/>
      <c r="DC53" s="1312"/>
    </row>
    <row r="54" spans="1:109" ht="13.5" x14ac:dyDescent="0.15">
      <c r="A54" s="402"/>
      <c r="B54" s="387"/>
      <c r="G54" s="1331"/>
      <c r="H54" s="1331"/>
      <c r="I54" s="1322"/>
      <c r="J54" s="1322"/>
      <c r="K54" s="1328"/>
      <c r="L54" s="1328"/>
      <c r="M54" s="1328"/>
      <c r="N54" s="1328"/>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2"/>
      <c r="B55" s="387"/>
      <c r="G55" s="1322"/>
      <c r="H55" s="1322"/>
      <c r="I55" s="1322"/>
      <c r="J55" s="1322"/>
      <c r="K55" s="1328"/>
      <c r="L55" s="1328"/>
      <c r="M55" s="1328"/>
      <c r="N55" s="1328"/>
      <c r="AN55" s="1326" t="s">
        <v>612</v>
      </c>
      <c r="AO55" s="1326"/>
      <c r="AP55" s="1326"/>
      <c r="AQ55" s="1326"/>
      <c r="AR55" s="1326"/>
      <c r="AS55" s="1326"/>
      <c r="AT55" s="1326"/>
      <c r="AU55" s="1326"/>
      <c r="AV55" s="1326"/>
      <c r="AW55" s="1326"/>
      <c r="AX55" s="1326"/>
      <c r="AY55" s="1326"/>
      <c r="AZ55" s="1326"/>
      <c r="BA55" s="1326"/>
      <c r="BB55" s="1327" t="s">
        <v>611</v>
      </c>
      <c r="BC55" s="1327"/>
      <c r="BD55" s="1327"/>
      <c r="BE55" s="1327"/>
      <c r="BF55" s="1327"/>
      <c r="BG55" s="1327"/>
      <c r="BH55" s="1327"/>
      <c r="BI55" s="1327"/>
      <c r="BJ55" s="1327"/>
      <c r="BK55" s="1327"/>
      <c r="BL55" s="1327"/>
      <c r="BM55" s="1327"/>
      <c r="BN55" s="1327"/>
      <c r="BO55" s="1327"/>
      <c r="BP55" s="1312">
        <v>34.9</v>
      </c>
      <c r="BQ55" s="1312"/>
      <c r="BR55" s="1312"/>
      <c r="BS55" s="1312"/>
      <c r="BT55" s="1312"/>
      <c r="BU55" s="1312"/>
      <c r="BV55" s="1312"/>
      <c r="BW55" s="1312"/>
      <c r="BX55" s="1312">
        <v>53.1</v>
      </c>
      <c r="BY55" s="1312"/>
      <c r="BZ55" s="1312"/>
      <c r="CA55" s="1312"/>
      <c r="CB55" s="1312"/>
      <c r="CC55" s="1312"/>
      <c r="CD55" s="1312"/>
      <c r="CE55" s="1312"/>
      <c r="CF55" s="1312">
        <v>51.2</v>
      </c>
      <c r="CG55" s="1312"/>
      <c r="CH55" s="1312"/>
      <c r="CI55" s="1312"/>
      <c r="CJ55" s="1312"/>
      <c r="CK55" s="1312"/>
      <c r="CL55" s="1312"/>
      <c r="CM55" s="1312"/>
      <c r="CN55" s="1312">
        <v>47.2</v>
      </c>
      <c r="CO55" s="1312"/>
      <c r="CP55" s="1312"/>
      <c r="CQ55" s="1312"/>
      <c r="CR55" s="1312"/>
      <c r="CS55" s="1312"/>
      <c r="CT55" s="1312"/>
      <c r="CU55" s="1312"/>
      <c r="CV55" s="1312">
        <v>49.5</v>
      </c>
      <c r="CW55" s="1312"/>
      <c r="CX55" s="1312"/>
      <c r="CY55" s="1312"/>
      <c r="CZ55" s="1312"/>
      <c r="DA55" s="1312"/>
      <c r="DB55" s="1312"/>
      <c r="DC55" s="1312"/>
    </row>
    <row r="56" spans="1:109" ht="13.5" x14ac:dyDescent="0.15">
      <c r="A56" s="402"/>
      <c r="B56" s="38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ht="13.5" x14ac:dyDescent="0.15">
      <c r="B57" s="408"/>
      <c r="G57" s="1322"/>
      <c r="H57" s="1322"/>
      <c r="I57" s="1330"/>
      <c r="J57" s="1330"/>
      <c r="K57" s="1328"/>
      <c r="L57" s="1328"/>
      <c r="M57" s="1328"/>
      <c r="N57" s="1328"/>
      <c r="AM57" s="386"/>
      <c r="AN57" s="1326"/>
      <c r="AO57" s="1326"/>
      <c r="AP57" s="1326"/>
      <c r="AQ57" s="1326"/>
      <c r="AR57" s="1326"/>
      <c r="AS57" s="1326"/>
      <c r="AT57" s="1326"/>
      <c r="AU57" s="1326"/>
      <c r="AV57" s="1326"/>
      <c r="AW57" s="1326"/>
      <c r="AX57" s="1326"/>
      <c r="AY57" s="1326"/>
      <c r="AZ57" s="1326"/>
      <c r="BA57" s="1326"/>
      <c r="BB57" s="1327" t="s">
        <v>618</v>
      </c>
      <c r="BC57" s="1327"/>
      <c r="BD57" s="1327"/>
      <c r="BE57" s="1327"/>
      <c r="BF57" s="1327"/>
      <c r="BG57" s="1327"/>
      <c r="BH57" s="1327"/>
      <c r="BI57" s="1327"/>
      <c r="BJ57" s="1327"/>
      <c r="BK57" s="1327"/>
      <c r="BL57" s="1327"/>
      <c r="BM57" s="1327"/>
      <c r="BN57" s="1327"/>
      <c r="BO57" s="1327"/>
      <c r="BP57" s="1312">
        <v>60.2</v>
      </c>
      <c r="BQ57" s="1312"/>
      <c r="BR57" s="1312"/>
      <c r="BS57" s="1312"/>
      <c r="BT57" s="1312"/>
      <c r="BU57" s="1312"/>
      <c r="BV57" s="1312"/>
      <c r="BW57" s="1312"/>
      <c r="BX57" s="1312">
        <v>57.4</v>
      </c>
      <c r="BY57" s="1312"/>
      <c r="BZ57" s="1312"/>
      <c r="CA57" s="1312"/>
      <c r="CB57" s="1312"/>
      <c r="CC57" s="1312"/>
      <c r="CD57" s="1312"/>
      <c r="CE57" s="1312"/>
      <c r="CF57" s="1312">
        <v>58.7</v>
      </c>
      <c r="CG57" s="1312"/>
      <c r="CH57" s="1312"/>
      <c r="CI57" s="1312"/>
      <c r="CJ57" s="1312"/>
      <c r="CK57" s="1312"/>
      <c r="CL57" s="1312"/>
      <c r="CM57" s="1312"/>
      <c r="CN57" s="1312">
        <v>59.8</v>
      </c>
      <c r="CO57" s="1312"/>
      <c r="CP57" s="1312"/>
      <c r="CQ57" s="1312"/>
      <c r="CR57" s="1312"/>
      <c r="CS57" s="1312"/>
      <c r="CT57" s="1312"/>
      <c r="CU57" s="1312"/>
      <c r="CV57" s="1312">
        <v>60.9</v>
      </c>
      <c r="CW57" s="1312"/>
      <c r="CX57" s="1312"/>
      <c r="CY57" s="1312"/>
      <c r="CZ57" s="1312"/>
      <c r="DA57" s="1312"/>
      <c r="DB57" s="1312"/>
      <c r="DC57" s="1312"/>
      <c r="DD57" s="413"/>
      <c r="DE57" s="408"/>
    </row>
    <row r="58" spans="1:109" s="402" customFormat="1" ht="13.5" x14ac:dyDescent="0.15">
      <c r="A58" s="386"/>
      <c r="B58" s="408"/>
      <c r="G58" s="1322"/>
      <c r="H58" s="1322"/>
      <c r="I58" s="1330"/>
      <c r="J58" s="1330"/>
      <c r="K58" s="1328"/>
      <c r="L58" s="1328"/>
      <c r="M58" s="1328"/>
      <c r="N58" s="1328"/>
      <c r="AM58" s="386"/>
      <c r="AN58" s="1326"/>
      <c r="AO58" s="1326"/>
      <c r="AP58" s="1326"/>
      <c r="AQ58" s="1326"/>
      <c r="AR58" s="1326"/>
      <c r="AS58" s="1326"/>
      <c r="AT58" s="1326"/>
      <c r="AU58" s="1326"/>
      <c r="AV58" s="1326"/>
      <c r="AW58" s="1326"/>
      <c r="AX58" s="1326"/>
      <c r="AY58" s="1326"/>
      <c r="AZ58" s="1326"/>
      <c r="BA58" s="1326"/>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617</v>
      </c>
    </row>
    <row r="64" spans="1:109" ht="13.5" x14ac:dyDescent="0.15">
      <c r="B64" s="387"/>
      <c r="G64" s="403"/>
      <c r="I64" s="405"/>
      <c r="J64" s="405"/>
      <c r="K64" s="405"/>
      <c r="L64" s="405"/>
      <c r="M64" s="405"/>
      <c r="N64" s="404"/>
      <c r="AM64" s="403"/>
      <c r="AN64" s="403" t="s">
        <v>616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614</v>
      </c>
    </row>
    <row r="72" spans="2:107" ht="13.5" x14ac:dyDescent="0.15">
      <c r="B72" s="387"/>
      <c r="G72" s="1322"/>
      <c r="H72" s="1322"/>
      <c r="I72" s="1322"/>
      <c r="J72" s="1322"/>
      <c r="K72" s="396"/>
      <c r="L72" s="396"/>
      <c r="M72" s="395"/>
      <c r="N72" s="39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559</v>
      </c>
      <c r="BQ72" s="1326"/>
      <c r="BR72" s="1326"/>
      <c r="BS72" s="1326"/>
      <c r="BT72" s="1326"/>
      <c r="BU72" s="1326"/>
      <c r="BV72" s="1326"/>
      <c r="BW72" s="1326"/>
      <c r="BX72" s="1326" t="s">
        <v>560</v>
      </c>
      <c r="BY72" s="1326"/>
      <c r="BZ72" s="1326"/>
      <c r="CA72" s="1326"/>
      <c r="CB72" s="1326"/>
      <c r="CC72" s="1326"/>
      <c r="CD72" s="1326"/>
      <c r="CE72" s="1326"/>
      <c r="CF72" s="1326" t="s">
        <v>561</v>
      </c>
      <c r="CG72" s="1326"/>
      <c r="CH72" s="1326"/>
      <c r="CI72" s="1326"/>
      <c r="CJ72" s="1326"/>
      <c r="CK72" s="1326"/>
      <c r="CL72" s="1326"/>
      <c r="CM72" s="1326"/>
      <c r="CN72" s="1326" t="s">
        <v>562</v>
      </c>
      <c r="CO72" s="1326"/>
      <c r="CP72" s="1326"/>
      <c r="CQ72" s="1326"/>
      <c r="CR72" s="1326"/>
      <c r="CS72" s="1326"/>
      <c r="CT72" s="1326"/>
      <c r="CU72" s="1326"/>
      <c r="CV72" s="1326" t="s">
        <v>563</v>
      </c>
      <c r="CW72" s="1326"/>
      <c r="CX72" s="1326"/>
      <c r="CY72" s="1326"/>
      <c r="CZ72" s="1326"/>
      <c r="DA72" s="1326"/>
      <c r="DB72" s="1326"/>
      <c r="DC72" s="1326"/>
    </row>
    <row r="73" spans="2:107" ht="13.5" x14ac:dyDescent="0.15">
      <c r="B73" s="387"/>
      <c r="G73" s="1331"/>
      <c r="H73" s="1331"/>
      <c r="I73" s="1331"/>
      <c r="J73" s="1331"/>
      <c r="K73" s="1332"/>
      <c r="L73" s="1332"/>
      <c r="M73" s="1332"/>
      <c r="N73" s="1332"/>
      <c r="AM73" s="394"/>
      <c r="AN73" s="1327" t="s">
        <v>613</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12">
        <v>40.5</v>
      </c>
      <c r="BQ73" s="1312"/>
      <c r="BR73" s="1312"/>
      <c r="BS73" s="1312"/>
      <c r="BT73" s="1312"/>
      <c r="BU73" s="1312"/>
      <c r="BV73" s="1312"/>
      <c r="BW73" s="1312"/>
      <c r="BX73" s="1312">
        <v>44.6</v>
      </c>
      <c r="BY73" s="1312"/>
      <c r="BZ73" s="1312"/>
      <c r="CA73" s="1312"/>
      <c r="CB73" s="1312"/>
      <c r="CC73" s="1312"/>
      <c r="CD73" s="1312"/>
      <c r="CE73" s="1312"/>
      <c r="CF73" s="1312">
        <v>42.4</v>
      </c>
      <c r="CG73" s="1312"/>
      <c r="CH73" s="1312"/>
      <c r="CI73" s="1312"/>
      <c r="CJ73" s="1312"/>
      <c r="CK73" s="1312"/>
      <c r="CL73" s="1312"/>
      <c r="CM73" s="1312"/>
      <c r="CN73" s="1312">
        <v>34.299999999999997</v>
      </c>
      <c r="CO73" s="1312"/>
      <c r="CP73" s="1312"/>
      <c r="CQ73" s="1312"/>
      <c r="CR73" s="1312"/>
      <c r="CS73" s="1312"/>
      <c r="CT73" s="1312"/>
      <c r="CU73" s="1312"/>
      <c r="CV73" s="1312">
        <v>38</v>
      </c>
      <c r="CW73" s="1312"/>
      <c r="CX73" s="1312"/>
      <c r="CY73" s="1312"/>
      <c r="CZ73" s="1312"/>
      <c r="DA73" s="1312"/>
      <c r="DB73" s="1312"/>
      <c r="DC73" s="1312"/>
    </row>
    <row r="74" spans="2:107" ht="13.5" x14ac:dyDescent="0.15">
      <c r="B74" s="387"/>
      <c r="G74" s="1331"/>
      <c r="H74" s="1331"/>
      <c r="I74" s="1331"/>
      <c r="J74" s="1331"/>
      <c r="K74" s="1332"/>
      <c r="L74" s="1332"/>
      <c r="M74" s="1332"/>
      <c r="N74" s="1332"/>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7"/>
      <c r="G75" s="1331"/>
      <c r="H75" s="1331"/>
      <c r="I75" s="1322"/>
      <c r="J75" s="1322"/>
      <c r="K75" s="1328"/>
      <c r="L75" s="1328"/>
      <c r="M75" s="1328"/>
      <c r="N75" s="1328"/>
      <c r="AM75" s="394"/>
      <c r="AN75" s="1327"/>
      <c r="AO75" s="1327"/>
      <c r="AP75" s="1327"/>
      <c r="AQ75" s="1327"/>
      <c r="AR75" s="1327"/>
      <c r="AS75" s="1327"/>
      <c r="AT75" s="1327"/>
      <c r="AU75" s="1327"/>
      <c r="AV75" s="1327"/>
      <c r="AW75" s="1327"/>
      <c r="AX75" s="1327"/>
      <c r="AY75" s="1327"/>
      <c r="AZ75" s="1327"/>
      <c r="BA75" s="1327"/>
      <c r="BB75" s="1327" t="s">
        <v>610</v>
      </c>
      <c r="BC75" s="1327"/>
      <c r="BD75" s="1327"/>
      <c r="BE75" s="1327"/>
      <c r="BF75" s="1327"/>
      <c r="BG75" s="1327"/>
      <c r="BH75" s="1327"/>
      <c r="BI75" s="1327"/>
      <c r="BJ75" s="1327"/>
      <c r="BK75" s="1327"/>
      <c r="BL75" s="1327"/>
      <c r="BM75" s="1327"/>
      <c r="BN75" s="1327"/>
      <c r="BO75" s="1327"/>
      <c r="BP75" s="1312">
        <v>11.4</v>
      </c>
      <c r="BQ75" s="1312"/>
      <c r="BR75" s="1312"/>
      <c r="BS75" s="1312"/>
      <c r="BT75" s="1312"/>
      <c r="BU75" s="1312"/>
      <c r="BV75" s="1312"/>
      <c r="BW75" s="1312"/>
      <c r="BX75" s="1312">
        <v>11.8</v>
      </c>
      <c r="BY75" s="1312"/>
      <c r="BZ75" s="1312"/>
      <c r="CA75" s="1312"/>
      <c r="CB75" s="1312"/>
      <c r="CC75" s="1312"/>
      <c r="CD75" s="1312"/>
      <c r="CE75" s="1312"/>
      <c r="CF75" s="1312">
        <v>11.3</v>
      </c>
      <c r="CG75" s="1312"/>
      <c r="CH75" s="1312"/>
      <c r="CI75" s="1312"/>
      <c r="CJ75" s="1312"/>
      <c r="CK75" s="1312"/>
      <c r="CL75" s="1312"/>
      <c r="CM75" s="1312"/>
      <c r="CN75" s="1312">
        <v>10.6</v>
      </c>
      <c r="CO75" s="1312"/>
      <c r="CP75" s="1312"/>
      <c r="CQ75" s="1312"/>
      <c r="CR75" s="1312"/>
      <c r="CS75" s="1312"/>
      <c r="CT75" s="1312"/>
      <c r="CU75" s="1312"/>
      <c r="CV75" s="1312">
        <v>10.1</v>
      </c>
      <c r="CW75" s="1312"/>
      <c r="CX75" s="1312"/>
      <c r="CY75" s="1312"/>
      <c r="CZ75" s="1312"/>
      <c r="DA75" s="1312"/>
      <c r="DB75" s="1312"/>
      <c r="DC75" s="1312"/>
    </row>
    <row r="76" spans="2:107" ht="13.5" x14ac:dyDescent="0.15">
      <c r="B76" s="387"/>
      <c r="G76" s="1331"/>
      <c r="H76" s="1331"/>
      <c r="I76" s="1322"/>
      <c r="J76" s="1322"/>
      <c r="K76" s="1328"/>
      <c r="L76" s="1328"/>
      <c r="M76" s="1328"/>
      <c r="N76" s="1328"/>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7"/>
      <c r="G77" s="1322"/>
      <c r="H77" s="1322"/>
      <c r="I77" s="1322"/>
      <c r="J77" s="1322"/>
      <c r="K77" s="1332"/>
      <c r="L77" s="1332"/>
      <c r="M77" s="1332"/>
      <c r="N77" s="1332"/>
      <c r="AN77" s="1326" t="s">
        <v>612</v>
      </c>
      <c r="AO77" s="1326"/>
      <c r="AP77" s="1326"/>
      <c r="AQ77" s="1326"/>
      <c r="AR77" s="1326"/>
      <c r="AS77" s="1326"/>
      <c r="AT77" s="1326"/>
      <c r="AU77" s="1326"/>
      <c r="AV77" s="1326"/>
      <c r="AW77" s="1326"/>
      <c r="AX77" s="1326"/>
      <c r="AY77" s="1326"/>
      <c r="AZ77" s="1326"/>
      <c r="BA77" s="1326"/>
      <c r="BB77" s="1327" t="s">
        <v>611</v>
      </c>
      <c r="BC77" s="1327"/>
      <c r="BD77" s="1327"/>
      <c r="BE77" s="1327"/>
      <c r="BF77" s="1327"/>
      <c r="BG77" s="1327"/>
      <c r="BH77" s="1327"/>
      <c r="BI77" s="1327"/>
      <c r="BJ77" s="1327"/>
      <c r="BK77" s="1327"/>
      <c r="BL77" s="1327"/>
      <c r="BM77" s="1327"/>
      <c r="BN77" s="1327"/>
      <c r="BO77" s="1327"/>
      <c r="BP77" s="1312">
        <v>34.9</v>
      </c>
      <c r="BQ77" s="1312"/>
      <c r="BR77" s="1312"/>
      <c r="BS77" s="1312"/>
      <c r="BT77" s="1312"/>
      <c r="BU77" s="1312"/>
      <c r="BV77" s="1312"/>
      <c r="BW77" s="1312"/>
      <c r="BX77" s="1312">
        <v>53.1</v>
      </c>
      <c r="BY77" s="1312"/>
      <c r="BZ77" s="1312"/>
      <c r="CA77" s="1312"/>
      <c r="CB77" s="1312"/>
      <c r="CC77" s="1312"/>
      <c r="CD77" s="1312"/>
      <c r="CE77" s="1312"/>
      <c r="CF77" s="1312">
        <v>51.2</v>
      </c>
      <c r="CG77" s="1312"/>
      <c r="CH77" s="1312"/>
      <c r="CI77" s="1312"/>
      <c r="CJ77" s="1312"/>
      <c r="CK77" s="1312"/>
      <c r="CL77" s="1312"/>
      <c r="CM77" s="1312"/>
      <c r="CN77" s="1312">
        <v>47.2</v>
      </c>
      <c r="CO77" s="1312"/>
      <c r="CP77" s="1312"/>
      <c r="CQ77" s="1312"/>
      <c r="CR77" s="1312"/>
      <c r="CS77" s="1312"/>
      <c r="CT77" s="1312"/>
      <c r="CU77" s="1312"/>
      <c r="CV77" s="1312">
        <v>49.5</v>
      </c>
      <c r="CW77" s="1312"/>
      <c r="CX77" s="1312"/>
      <c r="CY77" s="1312"/>
      <c r="CZ77" s="1312"/>
      <c r="DA77" s="1312"/>
      <c r="DB77" s="1312"/>
      <c r="DC77" s="1312"/>
    </row>
    <row r="78" spans="2:107" ht="13.5" x14ac:dyDescent="0.15">
      <c r="B78" s="387"/>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7"/>
      <c r="G79" s="1322"/>
      <c r="H79" s="1322"/>
      <c r="I79" s="1330"/>
      <c r="J79" s="1330"/>
      <c r="K79" s="1333"/>
      <c r="L79" s="1333"/>
      <c r="M79" s="1333"/>
      <c r="N79" s="1333"/>
      <c r="AN79" s="1326"/>
      <c r="AO79" s="1326"/>
      <c r="AP79" s="1326"/>
      <c r="AQ79" s="1326"/>
      <c r="AR79" s="1326"/>
      <c r="AS79" s="1326"/>
      <c r="AT79" s="1326"/>
      <c r="AU79" s="1326"/>
      <c r="AV79" s="1326"/>
      <c r="AW79" s="1326"/>
      <c r="AX79" s="1326"/>
      <c r="AY79" s="1326"/>
      <c r="AZ79" s="1326"/>
      <c r="BA79" s="1326"/>
      <c r="BB79" s="1327" t="s">
        <v>610</v>
      </c>
      <c r="BC79" s="1327"/>
      <c r="BD79" s="1327"/>
      <c r="BE79" s="1327"/>
      <c r="BF79" s="1327"/>
      <c r="BG79" s="1327"/>
      <c r="BH79" s="1327"/>
      <c r="BI79" s="1327"/>
      <c r="BJ79" s="1327"/>
      <c r="BK79" s="1327"/>
      <c r="BL79" s="1327"/>
      <c r="BM79" s="1327"/>
      <c r="BN79" s="1327"/>
      <c r="BO79" s="1327"/>
      <c r="BP79" s="1312">
        <v>7.2</v>
      </c>
      <c r="BQ79" s="1312"/>
      <c r="BR79" s="1312"/>
      <c r="BS79" s="1312"/>
      <c r="BT79" s="1312"/>
      <c r="BU79" s="1312"/>
      <c r="BV79" s="1312"/>
      <c r="BW79" s="1312"/>
      <c r="BX79" s="1312">
        <v>8.6</v>
      </c>
      <c r="BY79" s="1312"/>
      <c r="BZ79" s="1312"/>
      <c r="CA79" s="1312"/>
      <c r="CB79" s="1312"/>
      <c r="CC79" s="1312"/>
      <c r="CD79" s="1312"/>
      <c r="CE79" s="1312"/>
      <c r="CF79" s="1312">
        <v>8.1999999999999993</v>
      </c>
      <c r="CG79" s="1312"/>
      <c r="CH79" s="1312"/>
      <c r="CI79" s="1312"/>
      <c r="CJ79" s="1312"/>
      <c r="CK79" s="1312"/>
      <c r="CL79" s="1312"/>
      <c r="CM79" s="1312"/>
      <c r="CN79" s="1312">
        <v>7.8</v>
      </c>
      <c r="CO79" s="1312"/>
      <c r="CP79" s="1312"/>
      <c r="CQ79" s="1312"/>
      <c r="CR79" s="1312"/>
      <c r="CS79" s="1312"/>
      <c r="CT79" s="1312"/>
      <c r="CU79" s="1312"/>
      <c r="CV79" s="1312">
        <v>7.6</v>
      </c>
      <c r="CW79" s="1312"/>
      <c r="CX79" s="1312"/>
      <c r="CY79" s="1312"/>
      <c r="CZ79" s="1312"/>
      <c r="DA79" s="1312"/>
      <c r="DB79" s="1312"/>
      <c r="DC79" s="1312"/>
    </row>
    <row r="80" spans="2:107" ht="13.5" x14ac:dyDescent="0.15">
      <c r="B80" s="387"/>
      <c r="G80" s="1322"/>
      <c r="H80" s="1322"/>
      <c r="I80" s="1330"/>
      <c r="J80" s="1330"/>
      <c r="K80" s="1333"/>
      <c r="L80" s="1333"/>
      <c r="M80" s="1333"/>
      <c r="N80" s="1333"/>
      <c r="AN80" s="1326"/>
      <c r="AO80" s="1326"/>
      <c r="AP80" s="1326"/>
      <c r="AQ80" s="1326"/>
      <c r="AR80" s="1326"/>
      <c r="AS80" s="1326"/>
      <c r="AT80" s="1326"/>
      <c r="AU80" s="1326"/>
      <c r="AV80" s="1326"/>
      <c r="AW80" s="1326"/>
      <c r="AX80" s="1326"/>
      <c r="AY80" s="1326"/>
      <c r="AZ80" s="1326"/>
      <c r="BA80" s="1326"/>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ymSDDMZHEH5HsyWNwUR+G3S49/RmqdxsnA03XQgD1KS4JEwiZ/miT5DviJUqiUkI3NCFdCp6PcDpvhJvhG8Iqg==" saltValue="HQhLx8pNItEt+0tuHhDoB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0" zoomScale="55" zoomScaleNormal="55" zoomScaleSheetLayoutView="70" workbookViewId="0">
      <selection activeCell="CO96" sqref="CO9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KUJYSQIrzreMT0Ai5tFSGQapkmkPvp/yRIPJnuA8tz1YoeFGJYTIcs/ZRGMtVgOemP4Q805Fl0FdQ+H0MtZWrA==" saltValue="0yc4m38PKQFBbcqtojBM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3" zoomScale="70" zoomScaleNormal="70" zoomScaleSheetLayoutView="55" workbookViewId="0">
      <selection activeCell="BJ111" sqref="BJ1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D2Rc7jwQb+PJCd+CKOoOU/711EMvJbhWT/BRBG9XNvvend/IewtqmO3JVCUuz9hWEj0y8mXurzDuk8vQ8WSb4A==" saltValue="UXqTjJl4fM+miiPIfoGW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57070</v>
      </c>
      <c r="E3" s="162"/>
      <c r="F3" s="163">
        <v>58051</v>
      </c>
      <c r="G3" s="164"/>
      <c r="H3" s="165"/>
    </row>
    <row r="4" spans="1:8" x14ac:dyDescent="0.15">
      <c r="A4" s="166"/>
      <c r="B4" s="167"/>
      <c r="C4" s="168"/>
      <c r="D4" s="169">
        <v>45968</v>
      </c>
      <c r="E4" s="170"/>
      <c r="F4" s="171">
        <v>32143</v>
      </c>
      <c r="G4" s="172"/>
      <c r="H4" s="173"/>
    </row>
    <row r="5" spans="1:8" x14ac:dyDescent="0.15">
      <c r="A5" s="154" t="s">
        <v>551</v>
      </c>
      <c r="B5" s="159"/>
      <c r="C5" s="160"/>
      <c r="D5" s="161">
        <v>45586</v>
      </c>
      <c r="E5" s="162"/>
      <c r="F5" s="163">
        <v>65942</v>
      </c>
      <c r="G5" s="164"/>
      <c r="H5" s="165"/>
    </row>
    <row r="6" spans="1:8" x14ac:dyDescent="0.15">
      <c r="A6" s="166"/>
      <c r="B6" s="167"/>
      <c r="C6" s="168"/>
      <c r="D6" s="169">
        <v>28515</v>
      </c>
      <c r="E6" s="170"/>
      <c r="F6" s="171">
        <v>32778</v>
      </c>
      <c r="G6" s="172"/>
      <c r="H6" s="173"/>
    </row>
    <row r="7" spans="1:8" x14ac:dyDescent="0.15">
      <c r="A7" s="154" t="s">
        <v>552</v>
      </c>
      <c r="B7" s="159"/>
      <c r="C7" s="160"/>
      <c r="D7" s="161">
        <v>69363</v>
      </c>
      <c r="E7" s="162"/>
      <c r="F7" s="163">
        <v>68655</v>
      </c>
      <c r="G7" s="164"/>
      <c r="H7" s="165"/>
    </row>
    <row r="8" spans="1:8" x14ac:dyDescent="0.15">
      <c r="A8" s="166"/>
      <c r="B8" s="167"/>
      <c r="C8" s="168"/>
      <c r="D8" s="169">
        <v>43207</v>
      </c>
      <c r="E8" s="170"/>
      <c r="F8" s="171">
        <v>32316</v>
      </c>
      <c r="G8" s="172"/>
      <c r="H8" s="173"/>
    </row>
    <row r="9" spans="1:8" x14ac:dyDescent="0.15">
      <c r="A9" s="154" t="s">
        <v>553</v>
      </c>
      <c r="B9" s="159"/>
      <c r="C9" s="160"/>
      <c r="D9" s="161">
        <v>47179</v>
      </c>
      <c r="E9" s="162"/>
      <c r="F9" s="163">
        <v>66863</v>
      </c>
      <c r="G9" s="164"/>
      <c r="H9" s="165"/>
    </row>
    <row r="10" spans="1:8" x14ac:dyDescent="0.15">
      <c r="A10" s="166"/>
      <c r="B10" s="167"/>
      <c r="C10" s="168"/>
      <c r="D10" s="169">
        <v>22488</v>
      </c>
      <c r="E10" s="170"/>
      <c r="F10" s="171">
        <v>32770</v>
      </c>
      <c r="G10" s="172"/>
      <c r="H10" s="173"/>
    </row>
    <row r="11" spans="1:8" x14ac:dyDescent="0.15">
      <c r="A11" s="154" t="s">
        <v>554</v>
      </c>
      <c r="B11" s="159"/>
      <c r="C11" s="160"/>
      <c r="D11" s="161">
        <v>58951</v>
      </c>
      <c r="E11" s="162"/>
      <c r="F11" s="163">
        <v>72051</v>
      </c>
      <c r="G11" s="164"/>
      <c r="H11" s="165"/>
    </row>
    <row r="12" spans="1:8" x14ac:dyDescent="0.15">
      <c r="A12" s="166"/>
      <c r="B12" s="167"/>
      <c r="C12" s="174"/>
      <c r="D12" s="169">
        <v>25604</v>
      </c>
      <c r="E12" s="170"/>
      <c r="F12" s="171">
        <v>34140</v>
      </c>
      <c r="G12" s="172"/>
      <c r="H12" s="173"/>
    </row>
    <row r="13" spans="1:8" x14ac:dyDescent="0.15">
      <c r="A13" s="154"/>
      <c r="B13" s="159"/>
      <c r="C13" s="175"/>
      <c r="D13" s="176">
        <v>55630</v>
      </c>
      <c r="E13" s="177"/>
      <c r="F13" s="178">
        <v>66312</v>
      </c>
      <c r="G13" s="179"/>
      <c r="H13" s="165"/>
    </row>
    <row r="14" spans="1:8" x14ac:dyDescent="0.15">
      <c r="A14" s="166"/>
      <c r="B14" s="167"/>
      <c r="C14" s="168"/>
      <c r="D14" s="169">
        <v>33156</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4.67</v>
      </c>
      <c r="C19" s="180">
        <f>ROUND(VALUE(SUBSTITUTE(実質収支比率等に係る経年分析!G$48,"▲","-")),2)</f>
        <v>4.9400000000000004</v>
      </c>
      <c r="D19" s="180">
        <f>ROUND(VALUE(SUBSTITUTE(実質収支比率等に係る経年分析!H$48,"▲","-")),2)</f>
        <v>3.68</v>
      </c>
      <c r="E19" s="180">
        <f>ROUND(VALUE(SUBSTITUTE(実質収支比率等に係る経年分析!I$48,"▲","-")),2)</f>
        <v>3.71</v>
      </c>
      <c r="F19" s="180">
        <f>ROUND(VALUE(SUBSTITUTE(実質収支比率等に係る経年分析!J$48,"▲","-")),2)</f>
        <v>5.13</v>
      </c>
    </row>
    <row r="20" spans="1:11" x14ac:dyDescent="0.15">
      <c r="A20" s="180" t="s">
        <v>55</v>
      </c>
      <c r="B20" s="180">
        <f>ROUND(VALUE(SUBSTITUTE(実質収支比率等に係る経年分析!F$47,"▲","-")),2)</f>
        <v>13.04</v>
      </c>
      <c r="C20" s="180">
        <f>ROUND(VALUE(SUBSTITUTE(実質収支比率等に係る経年分析!G$47,"▲","-")),2)</f>
        <v>11.06</v>
      </c>
      <c r="D20" s="180">
        <f>ROUND(VALUE(SUBSTITUTE(実質収支比率等に係る経年分析!H$47,"▲","-")),2)</f>
        <v>11.21</v>
      </c>
      <c r="E20" s="180">
        <f>ROUND(VALUE(SUBSTITUTE(実質収支比率等に係る経年分析!I$47,"▲","-")),2)</f>
        <v>10.33</v>
      </c>
      <c r="F20" s="180">
        <f>ROUND(VALUE(SUBSTITUTE(実質収支比率等に係る経年分析!J$47,"▲","-")),2)</f>
        <v>11.18</v>
      </c>
    </row>
    <row r="21" spans="1:11" x14ac:dyDescent="0.15">
      <c r="A21" s="180" t="s">
        <v>56</v>
      </c>
      <c r="B21" s="180">
        <f>IF(ISNUMBER(VALUE(SUBSTITUTE(実質収支比率等に係る経年分析!F$49,"▲","-"))),ROUND(VALUE(SUBSTITUTE(実質収支比率等に係る経年分析!F$49,"▲","-")),2),NA())</f>
        <v>2.1</v>
      </c>
      <c r="C21" s="180">
        <f>IF(ISNUMBER(VALUE(SUBSTITUTE(実質収支比率等に係る経年分析!G$49,"▲","-"))),ROUND(VALUE(SUBSTITUTE(実質収支比率等に係る経年分析!G$49,"▲","-")),2),NA())</f>
        <v>-2.09</v>
      </c>
      <c r="D21" s="180">
        <f>IF(ISNUMBER(VALUE(SUBSTITUTE(実質収支比率等に係る経年分析!H$49,"▲","-"))),ROUND(VALUE(SUBSTITUTE(実質収支比率等に係る経年分析!H$49,"▲","-")),2),NA())</f>
        <v>-1.05</v>
      </c>
      <c r="E21" s="180">
        <f>IF(ISNUMBER(VALUE(SUBSTITUTE(実質収支比率等に係る経年分析!I$49,"▲","-"))),ROUND(VALUE(SUBSTITUTE(実質収支比率等に係る経年分析!I$49,"▲","-")),2),NA())</f>
        <v>-1</v>
      </c>
      <c r="F21" s="180">
        <f>IF(ISNUMBER(VALUE(SUBSTITUTE(実質収支比率等に係る経年分析!J$49,"▲","-"))),ROUND(VALUE(SUBSTITUTE(実質収支比率等に係る経年分析!J$49,"▲","-")),2),NA())</f>
        <v>2.29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2.72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酒田市定期航路事業特別会計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酒田市後期高齢者医療事業特別会計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酒田市駐車場事業特別会計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酒田市国民健康保険特別会計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酒田市介護保険特別会計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酒田市下水道事業会計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5.0999999999999996</v>
      </c>
    </row>
    <row r="36" spans="1:16" x14ac:dyDescent="0.15">
      <c r="A36" s="181" t="str">
        <f>IF(連結実質赤字比率に係る赤字・黒字の構成分析!C$34="",NA(),連結実質赤字比率に係る赤字・黒字の構成分析!C$34)</f>
        <v>酒田市水道事業会計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16.850000000000001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7761</v>
      </c>
      <c r="E42" s="182"/>
      <c r="F42" s="182"/>
      <c r="G42" s="182">
        <f>'実質公債費比率（分子）の構造'!L$52</f>
        <v>7644</v>
      </c>
      <c r="H42" s="182"/>
      <c r="I42" s="182"/>
      <c r="J42" s="182">
        <f>'実質公債費比率（分子）の構造'!M$52</f>
        <v>7562</v>
      </c>
      <c r="K42" s="182"/>
      <c r="L42" s="182"/>
      <c r="M42" s="182">
        <f>'実質公債費比率（分子）の構造'!N$52</f>
        <v>7534</v>
      </c>
      <c r="N42" s="182"/>
      <c r="O42" s="182"/>
      <c r="P42" s="182">
        <f>'実質公債費比率（分子）の構造'!O$52</f>
        <v>7328</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75</v>
      </c>
      <c r="C44" s="182"/>
      <c r="D44" s="182"/>
      <c r="E44" s="182">
        <f>'実質公債費比率（分子）の構造'!L$50</f>
        <v>50</v>
      </c>
      <c r="F44" s="182"/>
      <c r="G44" s="182"/>
      <c r="H44" s="182">
        <f>'実質公債費比率（分子）の構造'!M$50</f>
        <v>45</v>
      </c>
      <c r="I44" s="182"/>
      <c r="J44" s="182"/>
      <c r="K44" s="182">
        <f>'実質公債費比率（分子）の構造'!N$50</f>
        <v>42</v>
      </c>
      <c r="L44" s="182"/>
      <c r="M44" s="182"/>
      <c r="N44" s="182">
        <f>'実質公債費比率（分子）の構造'!O$50</f>
        <v>18</v>
      </c>
      <c r="O44" s="182"/>
      <c r="P44" s="182"/>
    </row>
    <row r="45" spans="1:16" x14ac:dyDescent="0.15">
      <c r="A45" s="182" t="s">
        <v>66</v>
      </c>
      <c r="B45" s="182">
        <f>'実質公債費比率（分子）の構造'!K$49</f>
        <v>491</v>
      </c>
      <c r="C45" s="182"/>
      <c r="D45" s="182"/>
      <c r="E45" s="182">
        <f>'実質公債費比率（分子）の構造'!L$49</f>
        <v>275</v>
      </c>
      <c r="F45" s="182"/>
      <c r="G45" s="182"/>
      <c r="H45" s="182">
        <f>'実質公債費比率（分子）の構造'!M$49</f>
        <v>41</v>
      </c>
      <c r="I45" s="182"/>
      <c r="J45" s="182"/>
      <c r="K45" s="182">
        <f>'実質公債費比率（分子）の構造'!N$49</f>
        <v>39</v>
      </c>
      <c r="L45" s="182"/>
      <c r="M45" s="182"/>
      <c r="N45" s="182">
        <f>'実質公債費比率（分子）の構造'!O$49</f>
        <v>44</v>
      </c>
      <c r="O45" s="182"/>
      <c r="P45" s="182"/>
    </row>
    <row r="46" spans="1:16" x14ac:dyDescent="0.15">
      <c r="A46" s="182" t="s">
        <v>67</v>
      </c>
      <c r="B46" s="182">
        <f>'実質公債費比率（分子）の構造'!K$48</f>
        <v>2357</v>
      </c>
      <c r="C46" s="182"/>
      <c r="D46" s="182"/>
      <c r="E46" s="182">
        <f>'実質公債費比率（分子）の構造'!L$48</f>
        <v>2496</v>
      </c>
      <c r="F46" s="182"/>
      <c r="G46" s="182"/>
      <c r="H46" s="182">
        <f>'実質公債費比率（分子）の構造'!M$48</f>
        <v>2316</v>
      </c>
      <c r="I46" s="182"/>
      <c r="J46" s="182"/>
      <c r="K46" s="182">
        <f>'実質公債費比率（分子）の構造'!N$48</f>
        <v>2236</v>
      </c>
      <c r="L46" s="182"/>
      <c r="M46" s="182"/>
      <c r="N46" s="182">
        <f>'実質公債費比率（分子）の構造'!O$48</f>
        <v>2359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7720</v>
      </c>
      <c r="C49" s="182"/>
      <c r="D49" s="182"/>
      <c r="E49" s="182">
        <f>'実質公債費比率（分子）の構造'!L$45</f>
        <v>7618</v>
      </c>
      <c r="F49" s="182"/>
      <c r="G49" s="182"/>
      <c r="H49" s="182">
        <f>'実質公債費比率（分子）の構造'!M$45</f>
        <v>7596</v>
      </c>
      <c r="I49" s="182"/>
      <c r="J49" s="182"/>
      <c r="K49" s="182">
        <f>'実質公債費比率（分子）の構造'!N$45</f>
        <v>7533</v>
      </c>
      <c r="L49" s="182"/>
      <c r="M49" s="182"/>
      <c r="N49" s="182">
        <f>'実質公債費比率（分子）の構造'!O$45</f>
        <v>7281</v>
      </c>
      <c r="O49" s="182"/>
      <c r="P49" s="182"/>
    </row>
    <row r="50" spans="1:16" x14ac:dyDescent="0.15">
      <c r="A50" s="182" t="s">
        <v>71</v>
      </c>
      <c r="B50" s="182" t="e">
        <f>NA()</f>
        <v>#N/A</v>
      </c>
      <c r="C50" s="182">
        <f>IF(ISNUMBER('実質公債費比率（分子）の構造'!K$53),'実質公債費比率（分子）の構造'!K$53,NA())</f>
        <v>2882</v>
      </c>
      <c r="D50" s="182" t="e">
        <f>NA()</f>
        <v>#N/A</v>
      </c>
      <c r="E50" s="182" t="e">
        <f>NA()</f>
        <v>#N/A</v>
      </c>
      <c r="F50" s="182">
        <f>IF(ISNUMBER('実質公債費比率（分子）の構造'!L$53),'実質公債費比率（分子）の構造'!L$53,NA())</f>
        <v>2795</v>
      </c>
      <c r="G50" s="182" t="e">
        <f>NA()</f>
        <v>#N/A</v>
      </c>
      <c r="H50" s="182" t="e">
        <f>NA()</f>
        <v>#N/A</v>
      </c>
      <c r="I50" s="182">
        <f>IF(ISNUMBER('実質公債費比率（分子）の構造'!M$53),'実質公債費比率（分子）の構造'!M$53,NA())</f>
        <v>2436</v>
      </c>
      <c r="J50" s="182" t="e">
        <f>NA()</f>
        <v>#N/A</v>
      </c>
      <c r="K50" s="182" t="e">
        <f>NA()</f>
        <v>#N/A</v>
      </c>
      <c r="L50" s="182">
        <f>IF(ISNUMBER('実質公債費比率（分子）の構造'!N$53),'実質公債費比率（分子）の構造'!N$53,NA())</f>
        <v>2316</v>
      </c>
      <c r="M50" s="182" t="e">
        <f>NA()</f>
        <v>#N/A</v>
      </c>
      <c r="N50" s="182" t="e">
        <f>NA()</f>
        <v>#N/A</v>
      </c>
      <c r="O50" s="182">
        <f>IF(ISNUMBER('実質公債費比率（分子）の構造'!O$53),'実質公債費比率（分子）の構造'!O$53,NA())</f>
        <v>2374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64989</v>
      </c>
      <c r="E56" s="181"/>
      <c r="F56" s="181"/>
      <c r="G56" s="181">
        <f>'将来負担比率（分子）の構造'!J$52</f>
        <v>63681</v>
      </c>
      <c r="H56" s="181"/>
      <c r="I56" s="181"/>
      <c r="J56" s="181">
        <f>'将来負担比率（分子）の構造'!K$52</f>
        <v>64058</v>
      </c>
      <c r="K56" s="181"/>
      <c r="L56" s="181"/>
      <c r="M56" s="181">
        <f>'将来負担比率（分子）の構造'!L$52</f>
        <v>63162</v>
      </c>
      <c r="N56" s="181"/>
      <c r="O56" s="181"/>
      <c r="P56" s="181">
        <f>'将来負担比率（分子）の構造'!M$52</f>
        <v>61626</v>
      </c>
    </row>
    <row r="57" spans="1:16" x14ac:dyDescent="0.15">
      <c r="A57" s="181" t="s">
        <v>42</v>
      </c>
      <c r="B57" s="181"/>
      <c r="C57" s="181"/>
      <c r="D57" s="181">
        <f>'将来負担比率（分子）の構造'!I$51</f>
        <v>14636</v>
      </c>
      <c r="E57" s="181"/>
      <c r="F57" s="181"/>
      <c r="G57" s="181">
        <f>'将来負担比率（分子）の構造'!J$51</f>
        <v>14156</v>
      </c>
      <c r="H57" s="181"/>
      <c r="I57" s="181"/>
      <c r="J57" s="181">
        <f>'将来負担比率（分子）の構造'!K$51</f>
        <v>13973</v>
      </c>
      <c r="K57" s="181"/>
      <c r="L57" s="181"/>
      <c r="M57" s="181">
        <f>'将来負担比率（分子）の構造'!L$51</f>
        <v>13507</v>
      </c>
      <c r="N57" s="181"/>
      <c r="O57" s="181"/>
      <c r="P57" s="181">
        <f>'将来負担比率（分子）の構造'!M$51</f>
        <v>12945</v>
      </c>
    </row>
    <row r="58" spans="1:16" x14ac:dyDescent="0.15">
      <c r="A58" s="181" t="s">
        <v>41</v>
      </c>
      <c r="B58" s="181"/>
      <c r="C58" s="181"/>
      <c r="D58" s="181">
        <f>'将来負担比率（分子）の構造'!I$50</f>
        <v>11314</v>
      </c>
      <c r="E58" s="181"/>
      <c r="F58" s="181"/>
      <c r="G58" s="181">
        <f>'将来負担比率（分子）の構造'!J$50</f>
        <v>10538</v>
      </c>
      <c r="H58" s="181"/>
      <c r="I58" s="181"/>
      <c r="J58" s="181">
        <f>'将来負担比率（分子）の構造'!K$50</f>
        <v>10586</v>
      </c>
      <c r="K58" s="181"/>
      <c r="L58" s="181"/>
      <c r="M58" s="181">
        <f>'将来負担比率（分子）の構造'!L$50</f>
        <v>10301</v>
      </c>
      <c r="N58" s="181"/>
      <c r="O58" s="181"/>
      <c r="P58" s="181">
        <f>'将来負担比率（分子）の構造'!M$50</f>
        <v>9585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9189</v>
      </c>
      <c r="C62" s="181"/>
      <c r="D62" s="181"/>
      <c r="E62" s="181">
        <f>'将来負担比率（分子）の構造'!J$45</f>
        <v>8785</v>
      </c>
      <c r="F62" s="181"/>
      <c r="G62" s="181"/>
      <c r="H62" s="181">
        <f>'将来負担比率（分子）の構造'!K$45</f>
        <v>8880</v>
      </c>
      <c r="I62" s="181"/>
      <c r="J62" s="181"/>
      <c r="K62" s="181">
        <f>'将来負担比率（分子）の構造'!L$45</f>
        <v>8174</v>
      </c>
      <c r="L62" s="181"/>
      <c r="M62" s="181"/>
      <c r="N62" s="181">
        <f>'将来負担比率（分子）の構造'!M$45</f>
        <v>7657</v>
      </c>
      <c r="O62" s="181"/>
      <c r="P62" s="181"/>
    </row>
    <row r="63" spans="1:16" x14ac:dyDescent="0.15">
      <c r="A63" s="181" t="s">
        <v>34</v>
      </c>
      <c r="B63" s="181">
        <f>'将来負担比率（分子）の構造'!I$44</f>
        <v>446</v>
      </c>
      <c r="C63" s="181"/>
      <c r="D63" s="181"/>
      <c r="E63" s="181">
        <f>'将来負担比率（分子）の構造'!J$44</f>
        <v>192</v>
      </c>
      <c r="F63" s="181"/>
      <c r="G63" s="181"/>
      <c r="H63" s="181">
        <f>'将来負担比率（分子）の構造'!K$44</f>
        <v>199</v>
      </c>
      <c r="I63" s="181"/>
      <c r="J63" s="181"/>
      <c r="K63" s="181">
        <f>'将来負担比率（分子）の構造'!L$44</f>
        <v>350</v>
      </c>
      <c r="L63" s="181"/>
      <c r="M63" s="181"/>
      <c r="N63" s="181">
        <f>'将来負担比率（分子）の構造'!M$44</f>
        <v>1665</v>
      </c>
      <c r="O63" s="181"/>
      <c r="P63" s="181"/>
    </row>
    <row r="64" spans="1:16" x14ac:dyDescent="0.15">
      <c r="A64" s="181" t="s">
        <v>33</v>
      </c>
      <c r="B64" s="181">
        <f>'将来負担比率（分子）の構造'!I$43</f>
        <v>26985</v>
      </c>
      <c r="C64" s="181"/>
      <c r="D64" s="181"/>
      <c r="E64" s="181">
        <f>'将来負担比率（分子）の構造'!J$43</f>
        <v>27272</v>
      </c>
      <c r="F64" s="181"/>
      <c r="G64" s="181"/>
      <c r="H64" s="181">
        <f>'将来負担比率（分子）の構造'!K$43</f>
        <v>26391</v>
      </c>
      <c r="I64" s="181"/>
      <c r="J64" s="181"/>
      <c r="K64" s="181">
        <f>'将来負担比率（分子）の構造'!L$43</f>
        <v>24950</v>
      </c>
      <c r="L64" s="181"/>
      <c r="M64" s="181"/>
      <c r="N64" s="181">
        <f>'将来負担比率（分子）の構造'!M$43</f>
        <v>22978</v>
      </c>
      <c r="O64" s="181"/>
      <c r="P64" s="181"/>
    </row>
    <row r="65" spans="1:16" x14ac:dyDescent="0.15">
      <c r="A65" s="181" t="s">
        <v>32</v>
      </c>
      <c r="B65" s="181">
        <f>'将来負担比率（分子）の構造'!I$42</f>
        <v>173</v>
      </c>
      <c r="C65" s="181"/>
      <c r="D65" s="181"/>
      <c r="E65" s="181">
        <f>'将来負担比率（分子）の構造'!J$42</f>
        <v>127</v>
      </c>
      <c r="F65" s="181"/>
      <c r="G65" s="181"/>
      <c r="H65" s="181">
        <f>'将来負担比率（分子）の構造'!K$42</f>
        <v>84</v>
      </c>
      <c r="I65" s="181"/>
      <c r="J65" s="181"/>
      <c r="K65" s="181">
        <f>'将来負担比率（分子）の構造'!L$42</f>
        <v>43</v>
      </c>
      <c r="L65" s="181"/>
      <c r="M65" s="181"/>
      <c r="N65" s="181">
        <f>'将来負担比率（分子）の構造'!M$42</f>
        <v>26</v>
      </c>
      <c r="O65" s="181"/>
      <c r="P65" s="181"/>
    </row>
    <row r="66" spans="1:16" x14ac:dyDescent="0.15">
      <c r="A66" s="181" t="s">
        <v>31</v>
      </c>
      <c r="B66" s="181">
        <f>'将来負担比率（分子）の構造'!I$41</f>
        <v>63971</v>
      </c>
      <c r="C66" s="181"/>
      <c r="D66" s="181"/>
      <c r="E66" s="181">
        <f>'将来負担比率（分子）の構造'!J$41</f>
        <v>62603</v>
      </c>
      <c r="F66" s="181"/>
      <c r="G66" s="181"/>
      <c r="H66" s="181">
        <f>'将来負担比率（分子）の構造'!K$41</f>
        <v>63120</v>
      </c>
      <c r="I66" s="181"/>
      <c r="J66" s="181"/>
      <c r="K66" s="181">
        <f>'将来負担比率（分子）の構造'!L$41</f>
        <v>61430</v>
      </c>
      <c r="L66" s="181"/>
      <c r="M66" s="181"/>
      <c r="N66" s="181">
        <f>'将来負担比率（分子）の構造'!M$41</f>
        <v>60561</v>
      </c>
      <c r="O66" s="181"/>
      <c r="P66" s="181"/>
    </row>
    <row r="67" spans="1:16" x14ac:dyDescent="0.15">
      <c r="A67" s="181" t="s">
        <v>75</v>
      </c>
      <c r="B67" s="181" t="e">
        <f>NA()</f>
        <v>#N/A</v>
      </c>
      <c r="C67" s="181">
        <f>IF(ISNUMBER('将来負担比率（分子）の構造'!I$53), IF('将来負担比率（分子）の構造'!I$53 &lt; 0, 0, '将来負担比率（分子）の構造'!I$53), NA())</f>
        <v>9825</v>
      </c>
      <c r="D67" s="181" t="e">
        <f>NA()</f>
        <v>#N/A</v>
      </c>
      <c r="E67" s="181" t="e">
        <f>NA()</f>
        <v>#N/A</v>
      </c>
      <c r="F67" s="181">
        <f>IF(ISNUMBER('将来負担比率（分子）の構造'!J$53), IF('将来負担比率（分子）の構造'!J$53 &lt; 0, 0, '将来負担比率（分子）の構造'!J$53), NA())</f>
        <v>10603</v>
      </c>
      <c r="G67" s="181" t="e">
        <f>NA()</f>
        <v>#N/A</v>
      </c>
      <c r="H67" s="181" t="e">
        <f>NA()</f>
        <v>#N/A</v>
      </c>
      <c r="I67" s="181">
        <f>IF(ISNUMBER('将来負担比率（分子）の構造'!K$53), IF('将来負担比率（分子）の構造'!K$53 &lt; 0, 0, '将来負担比率（分子）の構造'!K$53), NA())</f>
        <v>10056</v>
      </c>
      <c r="J67" s="181" t="e">
        <f>NA()</f>
        <v>#N/A</v>
      </c>
      <c r="K67" s="181" t="e">
        <f>NA()</f>
        <v>#N/A</v>
      </c>
      <c r="L67" s="181">
        <f>IF(ISNUMBER('将来負担比率（分子）の構造'!L$53), IF('将来負担比率（分子）の構造'!L$53 &lt; 0, 0, '将来負担比率（分子）の構造'!L$53), NA())</f>
        <v>7976</v>
      </c>
      <c r="M67" s="181" t="e">
        <f>NA()</f>
        <v>#N/A</v>
      </c>
      <c r="N67" s="181" t="e">
        <f>NA()</f>
        <v>#N/A</v>
      </c>
      <c r="O67" s="181">
        <f>IF(ISNUMBER('将来負担比率（分子）の構造'!M$53), IF('将来負担比率（分子）の構造'!M$53 &lt; 0, 0, '将来負担比率（分子）の構造'!M$53), NA())</f>
        <v>8730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3341</v>
      </c>
      <c r="C72" s="185">
        <f>基金残高に係る経年分析!G55</f>
        <v>3030</v>
      </c>
      <c r="D72" s="185">
        <f>基金残高に係る経年分析!H55</f>
        <v>3233</v>
      </c>
    </row>
    <row r="73" spans="1:16" x14ac:dyDescent="0.15">
      <c r="A73" s="184" t="s">
        <v>78</v>
      </c>
      <c r="B73" s="185">
        <f>基金残高に係る経年分析!F56</f>
        <v>2110</v>
      </c>
      <c r="C73" s="185">
        <f>基金残高に係る経年分析!G56</f>
        <v>1529</v>
      </c>
      <c r="D73" s="185">
        <f>基金残高に係る経年分析!H56</f>
        <v>579</v>
      </c>
    </row>
    <row r="74" spans="1:16" x14ac:dyDescent="0.15">
      <c r="A74" s="184" t="s">
        <v>79</v>
      </c>
      <c r="B74" s="185">
        <f>基金残高に係る経年分析!F57</f>
        <v>5651</v>
      </c>
      <c r="C74" s="185">
        <f>基金残高に係る経年分析!G57</f>
        <v>5158</v>
      </c>
      <c r="D74" s="185">
        <f>基金残高に係る経年分析!H57</f>
        <v>4797</v>
      </c>
    </row>
  </sheetData>
  <sheetProtection algorithmName="SHA-512" hashValue="DTOBxbcZq8fQrH/qSV4ZRg6HzUfmEVwpo8LjrQ1i5PWHQYW3Jk4AQT4GcctR/dYqQjiJmWkijEWoion9IzIX2w==" saltValue="2H+xIQrv00vdx5JHNNZSN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13665925</v>
      </c>
      <c r="S5" s="673"/>
      <c r="T5" s="673"/>
      <c r="U5" s="673"/>
      <c r="V5" s="673"/>
      <c r="W5" s="673"/>
      <c r="X5" s="673"/>
      <c r="Y5" s="674"/>
      <c r="Z5" s="675">
        <v>24.1</v>
      </c>
      <c r="AA5" s="675"/>
      <c r="AB5" s="675"/>
      <c r="AC5" s="675"/>
      <c r="AD5" s="676">
        <v>12829110</v>
      </c>
      <c r="AE5" s="676"/>
      <c r="AF5" s="676"/>
      <c r="AG5" s="676"/>
      <c r="AH5" s="676"/>
      <c r="AI5" s="676"/>
      <c r="AJ5" s="676"/>
      <c r="AK5" s="676"/>
      <c r="AL5" s="677">
        <v>45.4</v>
      </c>
      <c r="AM5" s="678"/>
      <c r="AN5" s="678"/>
      <c r="AO5" s="679"/>
      <c r="AP5" s="669" t="s">
        <v>226</v>
      </c>
      <c r="AQ5" s="670"/>
      <c r="AR5" s="670"/>
      <c r="AS5" s="670"/>
      <c r="AT5" s="670"/>
      <c r="AU5" s="670"/>
      <c r="AV5" s="670"/>
      <c r="AW5" s="670"/>
      <c r="AX5" s="670"/>
      <c r="AY5" s="670"/>
      <c r="AZ5" s="670"/>
      <c r="BA5" s="670"/>
      <c r="BB5" s="670"/>
      <c r="BC5" s="670"/>
      <c r="BD5" s="670"/>
      <c r="BE5" s="670"/>
      <c r="BF5" s="671"/>
      <c r="BG5" s="683">
        <v>12798793</v>
      </c>
      <c r="BH5" s="684"/>
      <c r="BI5" s="684"/>
      <c r="BJ5" s="684"/>
      <c r="BK5" s="684"/>
      <c r="BL5" s="684"/>
      <c r="BM5" s="684"/>
      <c r="BN5" s="685"/>
      <c r="BO5" s="686">
        <v>93.7</v>
      </c>
      <c r="BP5" s="686"/>
      <c r="BQ5" s="686"/>
      <c r="BR5" s="686"/>
      <c r="BS5" s="687">
        <v>177994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446088</v>
      </c>
      <c r="S6" s="684"/>
      <c r="T6" s="684"/>
      <c r="U6" s="684"/>
      <c r="V6" s="684"/>
      <c r="W6" s="684"/>
      <c r="X6" s="684"/>
      <c r="Y6" s="685"/>
      <c r="Z6" s="686">
        <v>0.8</v>
      </c>
      <c r="AA6" s="686"/>
      <c r="AB6" s="686"/>
      <c r="AC6" s="686"/>
      <c r="AD6" s="687">
        <v>446088</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12798793</v>
      </c>
      <c r="BH6" s="684"/>
      <c r="BI6" s="684"/>
      <c r="BJ6" s="684"/>
      <c r="BK6" s="684"/>
      <c r="BL6" s="684"/>
      <c r="BM6" s="684"/>
      <c r="BN6" s="685"/>
      <c r="BO6" s="686">
        <v>93.7</v>
      </c>
      <c r="BP6" s="686"/>
      <c r="BQ6" s="686"/>
      <c r="BR6" s="686"/>
      <c r="BS6" s="687">
        <v>177994</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353087</v>
      </c>
      <c r="CS6" s="684"/>
      <c r="CT6" s="684"/>
      <c r="CU6" s="684"/>
      <c r="CV6" s="684"/>
      <c r="CW6" s="684"/>
      <c r="CX6" s="684"/>
      <c r="CY6" s="685"/>
      <c r="CZ6" s="677">
        <v>0.6</v>
      </c>
      <c r="DA6" s="678"/>
      <c r="DB6" s="678"/>
      <c r="DC6" s="697"/>
      <c r="DD6" s="692" t="s">
        <v>128</v>
      </c>
      <c r="DE6" s="684"/>
      <c r="DF6" s="684"/>
      <c r="DG6" s="684"/>
      <c r="DH6" s="684"/>
      <c r="DI6" s="684"/>
      <c r="DJ6" s="684"/>
      <c r="DK6" s="684"/>
      <c r="DL6" s="684"/>
      <c r="DM6" s="684"/>
      <c r="DN6" s="684"/>
      <c r="DO6" s="684"/>
      <c r="DP6" s="685"/>
      <c r="DQ6" s="692">
        <v>352999</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10645</v>
      </c>
      <c r="S7" s="684"/>
      <c r="T7" s="684"/>
      <c r="U7" s="684"/>
      <c r="V7" s="684"/>
      <c r="W7" s="684"/>
      <c r="X7" s="684"/>
      <c r="Y7" s="685"/>
      <c r="Z7" s="686">
        <v>0</v>
      </c>
      <c r="AA7" s="686"/>
      <c r="AB7" s="686"/>
      <c r="AC7" s="686"/>
      <c r="AD7" s="687">
        <v>10645</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5693791</v>
      </c>
      <c r="BH7" s="684"/>
      <c r="BI7" s="684"/>
      <c r="BJ7" s="684"/>
      <c r="BK7" s="684"/>
      <c r="BL7" s="684"/>
      <c r="BM7" s="684"/>
      <c r="BN7" s="685"/>
      <c r="BO7" s="686">
        <v>41.7</v>
      </c>
      <c r="BP7" s="686"/>
      <c r="BQ7" s="686"/>
      <c r="BR7" s="686"/>
      <c r="BS7" s="687">
        <v>177994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8100620</v>
      </c>
      <c r="CS7" s="684"/>
      <c r="CT7" s="684"/>
      <c r="CU7" s="684"/>
      <c r="CV7" s="684"/>
      <c r="CW7" s="684"/>
      <c r="CX7" s="684"/>
      <c r="CY7" s="685"/>
      <c r="CZ7" s="686">
        <v>14.7</v>
      </c>
      <c r="DA7" s="686"/>
      <c r="DB7" s="686"/>
      <c r="DC7" s="686"/>
      <c r="DD7" s="692">
        <v>319468</v>
      </c>
      <c r="DE7" s="684"/>
      <c r="DF7" s="684"/>
      <c r="DG7" s="684"/>
      <c r="DH7" s="684"/>
      <c r="DI7" s="684"/>
      <c r="DJ7" s="684"/>
      <c r="DK7" s="684"/>
      <c r="DL7" s="684"/>
      <c r="DM7" s="684"/>
      <c r="DN7" s="684"/>
      <c r="DO7" s="684"/>
      <c r="DP7" s="685"/>
      <c r="DQ7" s="692">
        <v>6833061</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30008</v>
      </c>
      <c r="S8" s="684"/>
      <c r="T8" s="684"/>
      <c r="U8" s="684"/>
      <c r="V8" s="684"/>
      <c r="W8" s="684"/>
      <c r="X8" s="684"/>
      <c r="Y8" s="685"/>
      <c r="Z8" s="686">
        <v>0.1</v>
      </c>
      <c r="AA8" s="686"/>
      <c r="AB8" s="686"/>
      <c r="AC8" s="686"/>
      <c r="AD8" s="687">
        <v>30008</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182828</v>
      </c>
      <c r="BH8" s="684"/>
      <c r="BI8" s="684"/>
      <c r="BJ8" s="684"/>
      <c r="BK8" s="684"/>
      <c r="BL8" s="684"/>
      <c r="BM8" s="684"/>
      <c r="BN8" s="685"/>
      <c r="BO8" s="686">
        <v>1.3</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16345314</v>
      </c>
      <c r="CS8" s="684"/>
      <c r="CT8" s="684"/>
      <c r="CU8" s="684"/>
      <c r="CV8" s="684"/>
      <c r="CW8" s="684"/>
      <c r="CX8" s="684"/>
      <c r="CY8" s="685"/>
      <c r="CZ8" s="686">
        <v>29.6</v>
      </c>
      <c r="DA8" s="686"/>
      <c r="DB8" s="686"/>
      <c r="DC8" s="686"/>
      <c r="DD8" s="692">
        <v>604209</v>
      </c>
      <c r="DE8" s="684"/>
      <c r="DF8" s="684"/>
      <c r="DG8" s="684"/>
      <c r="DH8" s="684"/>
      <c r="DI8" s="684"/>
      <c r="DJ8" s="684"/>
      <c r="DK8" s="684"/>
      <c r="DL8" s="684"/>
      <c r="DM8" s="684"/>
      <c r="DN8" s="684"/>
      <c r="DO8" s="684"/>
      <c r="DP8" s="685"/>
      <c r="DQ8" s="692">
        <v>7725506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16699</v>
      </c>
      <c r="S9" s="684"/>
      <c r="T9" s="684"/>
      <c r="U9" s="684"/>
      <c r="V9" s="684"/>
      <c r="W9" s="684"/>
      <c r="X9" s="684"/>
      <c r="Y9" s="685"/>
      <c r="Z9" s="686">
        <v>0</v>
      </c>
      <c r="AA9" s="686"/>
      <c r="AB9" s="686"/>
      <c r="AC9" s="686"/>
      <c r="AD9" s="687">
        <v>16699</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4268651</v>
      </c>
      <c r="BH9" s="684"/>
      <c r="BI9" s="684"/>
      <c r="BJ9" s="684"/>
      <c r="BK9" s="684"/>
      <c r="BL9" s="684"/>
      <c r="BM9" s="684"/>
      <c r="BN9" s="685"/>
      <c r="BO9" s="686">
        <v>31.2</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4285530</v>
      </c>
      <c r="CS9" s="684"/>
      <c r="CT9" s="684"/>
      <c r="CU9" s="684"/>
      <c r="CV9" s="684"/>
      <c r="CW9" s="684"/>
      <c r="CX9" s="684"/>
      <c r="CY9" s="685"/>
      <c r="CZ9" s="686">
        <v>7.8</v>
      </c>
      <c r="DA9" s="686"/>
      <c r="DB9" s="686"/>
      <c r="DC9" s="686"/>
      <c r="DD9" s="692">
        <v>125585</v>
      </c>
      <c r="DE9" s="684"/>
      <c r="DF9" s="684"/>
      <c r="DG9" s="684"/>
      <c r="DH9" s="684"/>
      <c r="DI9" s="684"/>
      <c r="DJ9" s="684"/>
      <c r="DK9" s="684"/>
      <c r="DL9" s="684"/>
      <c r="DM9" s="684"/>
      <c r="DN9" s="684"/>
      <c r="DO9" s="684"/>
      <c r="DP9" s="685"/>
      <c r="DQ9" s="692">
        <v>3288149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241</v>
      </c>
      <c r="AA10" s="686"/>
      <c r="AB10" s="686"/>
      <c r="AC10" s="686"/>
      <c r="AD10" s="687" t="s">
        <v>128</v>
      </c>
      <c r="AE10" s="687"/>
      <c r="AF10" s="687"/>
      <c r="AG10" s="687"/>
      <c r="AH10" s="687"/>
      <c r="AI10" s="687"/>
      <c r="AJ10" s="687"/>
      <c r="AK10" s="687"/>
      <c r="AL10" s="688" t="s">
        <v>128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344924</v>
      </c>
      <c r="BH10" s="684"/>
      <c r="BI10" s="684"/>
      <c r="BJ10" s="684"/>
      <c r="BK10" s="684"/>
      <c r="BL10" s="684"/>
      <c r="BM10" s="684"/>
      <c r="BN10" s="685"/>
      <c r="BO10" s="686">
        <v>2.5</v>
      </c>
      <c r="BP10" s="686"/>
      <c r="BQ10" s="686"/>
      <c r="BR10" s="686"/>
      <c r="BS10" s="692" t="s">
        <v>128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124075</v>
      </c>
      <c r="CS10" s="684"/>
      <c r="CT10" s="684"/>
      <c r="CU10" s="684"/>
      <c r="CV10" s="684"/>
      <c r="CW10" s="684"/>
      <c r="CX10" s="684"/>
      <c r="CY10" s="685"/>
      <c r="CZ10" s="686">
        <v>0.2</v>
      </c>
      <c r="DA10" s="686"/>
      <c r="DB10" s="686"/>
      <c r="DC10" s="686"/>
      <c r="DD10" s="692">
        <v>5431</v>
      </c>
      <c r="DE10" s="684"/>
      <c r="DF10" s="684"/>
      <c r="DG10" s="684"/>
      <c r="DH10" s="684"/>
      <c r="DI10" s="684"/>
      <c r="DJ10" s="684"/>
      <c r="DK10" s="684"/>
      <c r="DL10" s="684"/>
      <c r="DM10" s="684"/>
      <c r="DN10" s="684"/>
      <c r="DO10" s="684"/>
      <c r="DP10" s="685"/>
      <c r="DQ10" s="692">
        <v>42331</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1953019</v>
      </c>
      <c r="S11" s="684"/>
      <c r="T11" s="684"/>
      <c r="U11" s="684"/>
      <c r="V11" s="684"/>
      <c r="W11" s="684"/>
      <c r="X11" s="684"/>
      <c r="Y11" s="685"/>
      <c r="Z11" s="688">
        <v>3.4</v>
      </c>
      <c r="AA11" s="689"/>
      <c r="AB11" s="689"/>
      <c r="AC11" s="701"/>
      <c r="AD11" s="692">
        <v>1953019</v>
      </c>
      <c r="AE11" s="684"/>
      <c r="AF11" s="684"/>
      <c r="AG11" s="684"/>
      <c r="AH11" s="684"/>
      <c r="AI11" s="684"/>
      <c r="AJ11" s="684"/>
      <c r="AK11" s="685"/>
      <c r="AL11" s="688">
        <v>6.9</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897388</v>
      </c>
      <c r="BH11" s="684"/>
      <c r="BI11" s="684"/>
      <c r="BJ11" s="684"/>
      <c r="BK11" s="684"/>
      <c r="BL11" s="684"/>
      <c r="BM11" s="684"/>
      <c r="BN11" s="685"/>
      <c r="BO11" s="686">
        <v>6.6</v>
      </c>
      <c r="BP11" s="686"/>
      <c r="BQ11" s="686"/>
      <c r="BR11" s="686"/>
      <c r="BS11" s="692">
        <v>177994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1993019</v>
      </c>
      <c r="CS11" s="684"/>
      <c r="CT11" s="684"/>
      <c r="CU11" s="684"/>
      <c r="CV11" s="684"/>
      <c r="CW11" s="684"/>
      <c r="CX11" s="684"/>
      <c r="CY11" s="685"/>
      <c r="CZ11" s="686">
        <v>3.6</v>
      </c>
      <c r="DA11" s="686"/>
      <c r="DB11" s="686"/>
      <c r="DC11" s="686"/>
      <c r="DD11" s="692">
        <v>556824</v>
      </c>
      <c r="DE11" s="684"/>
      <c r="DF11" s="684"/>
      <c r="DG11" s="684"/>
      <c r="DH11" s="684"/>
      <c r="DI11" s="684"/>
      <c r="DJ11" s="684"/>
      <c r="DK11" s="684"/>
      <c r="DL11" s="684"/>
      <c r="DM11" s="684"/>
      <c r="DN11" s="684"/>
      <c r="DO11" s="684"/>
      <c r="DP11" s="685"/>
      <c r="DQ11" s="692">
        <v>809318</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5624</v>
      </c>
      <c r="S12" s="684"/>
      <c r="T12" s="684"/>
      <c r="U12" s="684"/>
      <c r="V12" s="684"/>
      <c r="W12" s="684"/>
      <c r="X12" s="684"/>
      <c r="Y12" s="685"/>
      <c r="Z12" s="686">
        <v>0</v>
      </c>
      <c r="AA12" s="686"/>
      <c r="AB12" s="686"/>
      <c r="AC12" s="686"/>
      <c r="AD12" s="687">
        <v>5624</v>
      </c>
      <c r="AE12" s="687"/>
      <c r="AF12" s="687"/>
      <c r="AG12" s="687"/>
      <c r="AH12" s="687"/>
      <c r="AI12" s="687"/>
      <c r="AJ12" s="687"/>
      <c r="AK12" s="687"/>
      <c r="AL12" s="688">
        <v>0</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6132218</v>
      </c>
      <c r="BH12" s="684"/>
      <c r="BI12" s="684"/>
      <c r="BJ12" s="684"/>
      <c r="BK12" s="684"/>
      <c r="BL12" s="684"/>
      <c r="BM12" s="684"/>
      <c r="BN12" s="685"/>
      <c r="BO12" s="686">
        <v>44.9</v>
      </c>
      <c r="BP12" s="686"/>
      <c r="BQ12" s="686"/>
      <c r="BR12" s="686"/>
      <c r="BS12" s="692" t="s">
        <v>241</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2407764</v>
      </c>
      <c r="CS12" s="684"/>
      <c r="CT12" s="684"/>
      <c r="CU12" s="684"/>
      <c r="CV12" s="684"/>
      <c r="CW12" s="684"/>
      <c r="CX12" s="684"/>
      <c r="CY12" s="685"/>
      <c r="CZ12" s="686">
        <v>4.4000000000000004</v>
      </c>
      <c r="DA12" s="686"/>
      <c r="DB12" s="686"/>
      <c r="DC12" s="686"/>
      <c r="DD12" s="692">
        <v>54430</v>
      </c>
      <c r="DE12" s="684"/>
      <c r="DF12" s="684"/>
      <c r="DG12" s="684"/>
      <c r="DH12" s="684"/>
      <c r="DI12" s="684"/>
      <c r="DJ12" s="684"/>
      <c r="DK12" s="684"/>
      <c r="DL12" s="684"/>
      <c r="DM12" s="684"/>
      <c r="DN12" s="684"/>
      <c r="DO12" s="684"/>
      <c r="DP12" s="685"/>
      <c r="DQ12" s="692">
        <v>663085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128</v>
      </c>
      <c r="AA13" s="686"/>
      <c r="AB13" s="686"/>
      <c r="AC13" s="686"/>
      <c r="AD13" s="687" t="s">
        <v>241</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6069811</v>
      </c>
      <c r="BH13" s="684"/>
      <c r="BI13" s="684"/>
      <c r="BJ13" s="684"/>
      <c r="BK13" s="684"/>
      <c r="BL13" s="684"/>
      <c r="BM13" s="684"/>
      <c r="BN13" s="685"/>
      <c r="BO13" s="686">
        <v>44.4</v>
      </c>
      <c r="BP13" s="686"/>
      <c r="BQ13" s="686"/>
      <c r="BR13" s="686"/>
      <c r="BS13" s="692" t="s">
        <v>241</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6303384</v>
      </c>
      <c r="CS13" s="684"/>
      <c r="CT13" s="684"/>
      <c r="CU13" s="684"/>
      <c r="CV13" s="684"/>
      <c r="CW13" s="684"/>
      <c r="CX13" s="684"/>
      <c r="CY13" s="685"/>
      <c r="CZ13" s="686">
        <v>11.4</v>
      </c>
      <c r="DA13" s="686"/>
      <c r="DB13" s="686"/>
      <c r="DC13" s="686"/>
      <c r="DD13" s="692">
        <v>2490725</v>
      </c>
      <c r="DE13" s="684"/>
      <c r="DF13" s="684"/>
      <c r="DG13" s="684"/>
      <c r="DH13" s="684"/>
      <c r="DI13" s="684"/>
      <c r="DJ13" s="684"/>
      <c r="DK13" s="684"/>
      <c r="DL13" s="684"/>
      <c r="DM13" s="684"/>
      <c r="DN13" s="684"/>
      <c r="DO13" s="684"/>
      <c r="DP13" s="685"/>
      <c r="DQ13" s="692">
        <v>3918785</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56121</v>
      </c>
      <c r="S14" s="684"/>
      <c r="T14" s="684"/>
      <c r="U14" s="684"/>
      <c r="V14" s="684"/>
      <c r="W14" s="684"/>
      <c r="X14" s="684"/>
      <c r="Y14" s="685"/>
      <c r="Z14" s="686">
        <v>0.1</v>
      </c>
      <c r="AA14" s="686"/>
      <c r="AB14" s="686"/>
      <c r="AC14" s="686"/>
      <c r="AD14" s="687">
        <v>56121</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338995</v>
      </c>
      <c r="BH14" s="684"/>
      <c r="BI14" s="684"/>
      <c r="BJ14" s="684"/>
      <c r="BK14" s="684"/>
      <c r="BL14" s="684"/>
      <c r="BM14" s="684"/>
      <c r="BN14" s="685"/>
      <c r="BO14" s="686">
        <v>2.5</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1794523</v>
      </c>
      <c r="CS14" s="684"/>
      <c r="CT14" s="684"/>
      <c r="CU14" s="684"/>
      <c r="CV14" s="684"/>
      <c r="CW14" s="684"/>
      <c r="CX14" s="684"/>
      <c r="CY14" s="685"/>
      <c r="CZ14" s="686">
        <v>3.3</v>
      </c>
      <c r="DA14" s="686"/>
      <c r="DB14" s="686"/>
      <c r="DC14" s="686"/>
      <c r="DD14" s="692">
        <v>118078</v>
      </c>
      <c r="DE14" s="684"/>
      <c r="DF14" s="684"/>
      <c r="DG14" s="684"/>
      <c r="DH14" s="684"/>
      <c r="DI14" s="684"/>
      <c r="DJ14" s="684"/>
      <c r="DK14" s="684"/>
      <c r="DL14" s="684"/>
      <c r="DM14" s="684"/>
      <c r="DN14" s="684"/>
      <c r="DO14" s="684"/>
      <c r="DP14" s="685"/>
      <c r="DQ14" s="692">
        <v>1499129</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633788</v>
      </c>
      <c r="BH15" s="684"/>
      <c r="BI15" s="684"/>
      <c r="BJ15" s="684"/>
      <c r="BK15" s="684"/>
      <c r="BL15" s="684"/>
      <c r="BM15" s="684"/>
      <c r="BN15" s="685"/>
      <c r="BO15" s="686">
        <v>4.5999999999999996</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5739000</v>
      </c>
      <c r="CS15" s="684"/>
      <c r="CT15" s="684"/>
      <c r="CU15" s="684"/>
      <c r="CV15" s="684"/>
      <c r="CW15" s="684"/>
      <c r="CX15" s="684"/>
      <c r="CY15" s="685"/>
      <c r="CZ15" s="686">
        <v>10.4</v>
      </c>
      <c r="DA15" s="686"/>
      <c r="DB15" s="686"/>
      <c r="DC15" s="686"/>
      <c r="DD15" s="692">
        <v>1698854</v>
      </c>
      <c r="DE15" s="684"/>
      <c r="DF15" s="684"/>
      <c r="DG15" s="684"/>
      <c r="DH15" s="684"/>
      <c r="DI15" s="684"/>
      <c r="DJ15" s="684"/>
      <c r="DK15" s="684"/>
      <c r="DL15" s="684"/>
      <c r="DM15" s="684"/>
      <c r="DN15" s="684"/>
      <c r="DO15" s="684"/>
      <c r="DP15" s="685"/>
      <c r="DQ15" s="692">
        <v>3523081</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14115</v>
      </c>
      <c r="S16" s="684"/>
      <c r="T16" s="684"/>
      <c r="U16" s="684"/>
      <c r="V16" s="684"/>
      <c r="W16" s="684"/>
      <c r="X16" s="684"/>
      <c r="Y16" s="685"/>
      <c r="Z16" s="686">
        <v>0</v>
      </c>
      <c r="AA16" s="686"/>
      <c r="AB16" s="686"/>
      <c r="AC16" s="686"/>
      <c r="AD16" s="687">
        <v>14115</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v>1</v>
      </c>
      <c r="BH16" s="684"/>
      <c r="BI16" s="684"/>
      <c r="BJ16" s="684"/>
      <c r="BK16" s="684"/>
      <c r="BL16" s="684"/>
      <c r="BM16" s="684"/>
      <c r="BN16" s="685"/>
      <c r="BO16" s="686">
        <v>0</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38613</v>
      </c>
      <c r="CS16" s="684"/>
      <c r="CT16" s="684"/>
      <c r="CU16" s="684"/>
      <c r="CV16" s="684"/>
      <c r="CW16" s="684"/>
      <c r="CX16" s="684"/>
      <c r="CY16" s="685"/>
      <c r="CZ16" s="686">
        <v>0.1</v>
      </c>
      <c r="DA16" s="686"/>
      <c r="DB16" s="686"/>
      <c r="DC16" s="686"/>
      <c r="DD16" s="692" t="s">
        <v>241</v>
      </c>
      <c r="DE16" s="684"/>
      <c r="DF16" s="684"/>
      <c r="DG16" s="684"/>
      <c r="DH16" s="684"/>
      <c r="DI16" s="684"/>
      <c r="DJ16" s="684"/>
      <c r="DK16" s="684"/>
      <c r="DL16" s="684"/>
      <c r="DM16" s="684"/>
      <c r="DN16" s="684"/>
      <c r="DO16" s="684"/>
      <c r="DP16" s="685"/>
      <c r="DQ16" s="692">
        <v>250</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202743</v>
      </c>
      <c r="S17" s="684"/>
      <c r="T17" s="684"/>
      <c r="U17" s="684"/>
      <c r="V17" s="684"/>
      <c r="W17" s="684"/>
      <c r="X17" s="684"/>
      <c r="Y17" s="685"/>
      <c r="Z17" s="686">
        <v>0.4</v>
      </c>
      <c r="AA17" s="686"/>
      <c r="AB17" s="686"/>
      <c r="AC17" s="686"/>
      <c r="AD17" s="687">
        <v>202743</v>
      </c>
      <c r="AE17" s="687"/>
      <c r="AF17" s="687"/>
      <c r="AG17" s="687"/>
      <c r="AH17" s="687"/>
      <c r="AI17" s="687"/>
      <c r="AJ17" s="687"/>
      <c r="AK17" s="687"/>
      <c r="AL17" s="688">
        <v>0.7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241</v>
      </c>
      <c r="BP17" s="686"/>
      <c r="BQ17" s="686"/>
      <c r="BR17" s="686"/>
      <c r="BS17" s="692" t="s">
        <v>128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7325272</v>
      </c>
      <c r="CS17" s="684"/>
      <c r="CT17" s="684"/>
      <c r="CU17" s="684"/>
      <c r="CV17" s="684"/>
      <c r="CW17" s="684"/>
      <c r="CX17" s="684"/>
      <c r="CY17" s="685"/>
      <c r="CZ17" s="686">
        <v>13.3</v>
      </c>
      <c r="DA17" s="686"/>
      <c r="DB17" s="686"/>
      <c r="DC17" s="686"/>
      <c r="DD17" s="692" t="s">
        <v>241</v>
      </c>
      <c r="DE17" s="684"/>
      <c r="DF17" s="684"/>
      <c r="DG17" s="684"/>
      <c r="DH17" s="684"/>
      <c r="DI17" s="684"/>
      <c r="DJ17" s="684"/>
      <c r="DK17" s="684"/>
      <c r="DL17" s="684"/>
      <c r="DM17" s="684"/>
      <c r="DN17" s="684"/>
      <c r="DO17" s="684"/>
      <c r="DP17" s="685"/>
      <c r="DQ17" s="692">
        <v>6666696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63176</v>
      </c>
      <c r="S18" s="684"/>
      <c r="T18" s="684"/>
      <c r="U18" s="684"/>
      <c r="V18" s="684"/>
      <c r="W18" s="684"/>
      <c r="X18" s="684"/>
      <c r="Y18" s="685"/>
      <c r="Z18" s="686">
        <v>0.1</v>
      </c>
      <c r="AA18" s="686"/>
      <c r="AB18" s="686"/>
      <c r="AC18" s="686"/>
      <c r="AD18" s="687">
        <v>63176</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v>317972</v>
      </c>
      <c r="CS18" s="684"/>
      <c r="CT18" s="684"/>
      <c r="CU18" s="684"/>
      <c r="CV18" s="684"/>
      <c r="CW18" s="684"/>
      <c r="CX18" s="684"/>
      <c r="CY18" s="685"/>
      <c r="CZ18" s="686">
        <v>0.6</v>
      </c>
      <c r="DA18" s="686"/>
      <c r="DB18" s="686"/>
      <c r="DC18" s="686"/>
      <c r="DD18" s="692" t="s">
        <v>241</v>
      </c>
      <c r="DE18" s="684"/>
      <c r="DF18" s="684"/>
      <c r="DG18" s="684"/>
      <c r="DH18" s="684"/>
      <c r="DI18" s="684"/>
      <c r="DJ18" s="684"/>
      <c r="DK18" s="684"/>
      <c r="DL18" s="684"/>
      <c r="DM18" s="684"/>
      <c r="DN18" s="684"/>
      <c r="DO18" s="684"/>
      <c r="DP18" s="685"/>
      <c r="DQ18" s="692">
        <v>317972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7593</v>
      </c>
      <c r="S19" s="684"/>
      <c r="T19" s="684"/>
      <c r="U19" s="684"/>
      <c r="V19" s="684"/>
      <c r="W19" s="684"/>
      <c r="X19" s="684"/>
      <c r="Y19" s="685"/>
      <c r="Z19" s="686">
        <v>0</v>
      </c>
      <c r="AA19" s="686"/>
      <c r="AB19" s="686"/>
      <c r="AC19" s="686"/>
      <c r="AD19" s="687">
        <v>7593</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867132</v>
      </c>
      <c r="BH19" s="684"/>
      <c r="BI19" s="684"/>
      <c r="BJ19" s="684"/>
      <c r="BK19" s="684"/>
      <c r="BL19" s="684"/>
      <c r="BM19" s="684"/>
      <c r="BN19" s="685"/>
      <c r="BO19" s="686">
        <v>6.3</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241</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2875</v>
      </c>
      <c r="S20" s="684"/>
      <c r="T20" s="684"/>
      <c r="U20" s="684"/>
      <c r="V20" s="684"/>
      <c r="W20" s="684"/>
      <c r="X20" s="684"/>
      <c r="Y20" s="685"/>
      <c r="Z20" s="686">
        <v>0</v>
      </c>
      <c r="AA20" s="686"/>
      <c r="AB20" s="686"/>
      <c r="AC20" s="686"/>
      <c r="AD20" s="687">
        <v>2875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867132</v>
      </c>
      <c r="BH20" s="684"/>
      <c r="BI20" s="684"/>
      <c r="BJ20" s="684"/>
      <c r="BK20" s="684"/>
      <c r="BL20" s="684"/>
      <c r="BM20" s="684"/>
      <c r="BN20" s="685"/>
      <c r="BO20" s="686">
        <v>6.3</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55128173</v>
      </c>
      <c r="CS20" s="684"/>
      <c r="CT20" s="684"/>
      <c r="CU20" s="684"/>
      <c r="CV20" s="684"/>
      <c r="CW20" s="684"/>
      <c r="CX20" s="684"/>
      <c r="CY20" s="685"/>
      <c r="CZ20" s="686">
        <v>100</v>
      </c>
      <c r="DA20" s="686"/>
      <c r="DB20" s="686"/>
      <c r="DC20" s="686"/>
      <c r="DD20" s="692">
        <v>5973604</v>
      </c>
      <c r="DE20" s="684"/>
      <c r="DF20" s="684"/>
      <c r="DG20" s="684"/>
      <c r="DH20" s="684"/>
      <c r="DI20" s="684"/>
      <c r="DJ20" s="684"/>
      <c r="DK20" s="684"/>
      <c r="DL20" s="684"/>
      <c r="DM20" s="684"/>
      <c r="DN20" s="684"/>
      <c r="DO20" s="684"/>
      <c r="DP20" s="685"/>
      <c r="DQ20" s="692">
        <v>35640362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129099</v>
      </c>
      <c r="S21" s="684"/>
      <c r="T21" s="684"/>
      <c r="U21" s="684"/>
      <c r="V21" s="684"/>
      <c r="W21" s="684"/>
      <c r="X21" s="684"/>
      <c r="Y21" s="685"/>
      <c r="Z21" s="686">
        <v>0.2</v>
      </c>
      <c r="AA21" s="686"/>
      <c r="AB21" s="686"/>
      <c r="AC21" s="686"/>
      <c r="AD21" s="687">
        <v>129099</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30318</v>
      </c>
      <c r="BH21" s="684"/>
      <c r="BI21" s="684"/>
      <c r="BJ21" s="684"/>
      <c r="BK21" s="684"/>
      <c r="BL21" s="684"/>
      <c r="BM21" s="684"/>
      <c r="BN21" s="685"/>
      <c r="BO21" s="686">
        <v>0.2</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13776046</v>
      </c>
      <c r="S22" s="684"/>
      <c r="T22" s="684"/>
      <c r="U22" s="684"/>
      <c r="V22" s="684"/>
      <c r="W22" s="684"/>
      <c r="X22" s="684"/>
      <c r="Y22" s="685"/>
      <c r="Z22" s="686">
        <v>24.3</v>
      </c>
      <c r="AA22" s="686"/>
      <c r="AB22" s="686"/>
      <c r="AC22" s="686"/>
      <c r="AD22" s="687">
        <v>12498163</v>
      </c>
      <c r="AE22" s="687"/>
      <c r="AF22" s="687"/>
      <c r="AG22" s="687"/>
      <c r="AH22" s="687"/>
      <c r="AI22" s="687"/>
      <c r="AJ22" s="687"/>
      <c r="AK22" s="687"/>
      <c r="AL22" s="688">
        <v>44.2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241</v>
      </c>
      <c r="BP22" s="686"/>
      <c r="BQ22" s="686"/>
      <c r="BR22" s="686"/>
      <c r="BS22" s="692" t="s">
        <v>241</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12498163</v>
      </c>
      <c r="S23" s="684"/>
      <c r="T23" s="684"/>
      <c r="U23" s="684"/>
      <c r="V23" s="684"/>
      <c r="W23" s="684"/>
      <c r="X23" s="684"/>
      <c r="Y23" s="685"/>
      <c r="Z23" s="686">
        <v>22.1</v>
      </c>
      <c r="AA23" s="686"/>
      <c r="AB23" s="686"/>
      <c r="AC23" s="686"/>
      <c r="AD23" s="687">
        <v>12498163</v>
      </c>
      <c r="AE23" s="687"/>
      <c r="AF23" s="687"/>
      <c r="AG23" s="687"/>
      <c r="AH23" s="687"/>
      <c r="AI23" s="687"/>
      <c r="AJ23" s="687"/>
      <c r="AK23" s="687"/>
      <c r="AL23" s="688">
        <v>44.2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836814</v>
      </c>
      <c r="BH23" s="684"/>
      <c r="BI23" s="684"/>
      <c r="BJ23" s="684"/>
      <c r="BK23" s="684"/>
      <c r="BL23" s="684"/>
      <c r="BM23" s="684"/>
      <c r="BN23" s="685"/>
      <c r="BO23" s="686">
        <v>6.1</v>
      </c>
      <c r="BP23" s="686"/>
      <c r="BQ23" s="686"/>
      <c r="BR23" s="686"/>
      <c r="BS23" s="692" t="s">
        <v>241</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1275783</v>
      </c>
      <c r="S24" s="684"/>
      <c r="T24" s="684"/>
      <c r="U24" s="684"/>
      <c r="V24" s="684"/>
      <c r="W24" s="684"/>
      <c r="X24" s="684"/>
      <c r="Y24" s="685"/>
      <c r="Z24" s="686">
        <v>2.2999999999999998</v>
      </c>
      <c r="AA24" s="686"/>
      <c r="AB24" s="686"/>
      <c r="AC24" s="686"/>
      <c r="AD24" s="687" t="s">
        <v>241</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24414073</v>
      </c>
      <c r="CS24" s="673"/>
      <c r="CT24" s="673"/>
      <c r="CU24" s="673"/>
      <c r="CV24" s="673"/>
      <c r="CW24" s="673"/>
      <c r="CX24" s="673"/>
      <c r="CY24" s="674"/>
      <c r="CZ24" s="677">
        <v>44.3</v>
      </c>
      <c r="DA24" s="678"/>
      <c r="DB24" s="678"/>
      <c r="DC24" s="697"/>
      <c r="DD24" s="722">
        <v>16746343</v>
      </c>
      <c r="DE24" s="673"/>
      <c r="DF24" s="673"/>
      <c r="DG24" s="673"/>
      <c r="DH24" s="673"/>
      <c r="DI24" s="673"/>
      <c r="DJ24" s="673"/>
      <c r="DK24" s="674"/>
      <c r="DL24" s="722">
        <v>16080989</v>
      </c>
      <c r="DM24" s="673"/>
      <c r="DN24" s="673"/>
      <c r="DO24" s="673"/>
      <c r="DP24" s="673"/>
      <c r="DQ24" s="673"/>
      <c r="DR24" s="673"/>
      <c r="DS24" s="673"/>
      <c r="DT24" s="673"/>
      <c r="DU24" s="673"/>
      <c r="DV24" s="674"/>
      <c r="DW24" s="677">
        <v>54.6</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2100</v>
      </c>
      <c r="S25" s="684"/>
      <c r="T25" s="684"/>
      <c r="U25" s="684"/>
      <c r="V25" s="684"/>
      <c r="W25" s="684"/>
      <c r="X25" s="684"/>
      <c r="Y25" s="685"/>
      <c r="Z25" s="686">
        <v>0</v>
      </c>
      <c r="AA25" s="686"/>
      <c r="AB25" s="686"/>
      <c r="AC25" s="686"/>
      <c r="AD25" s="687" t="s">
        <v>241</v>
      </c>
      <c r="AE25" s="687"/>
      <c r="AF25" s="687"/>
      <c r="AG25" s="687"/>
      <c r="AH25" s="687"/>
      <c r="AI25" s="687"/>
      <c r="AJ25" s="687"/>
      <c r="AK25" s="687"/>
      <c r="AL25" s="688" t="s">
        <v>241</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241</v>
      </c>
      <c r="BP25" s="686"/>
      <c r="BQ25" s="686"/>
      <c r="BR25" s="686"/>
      <c r="BS25" s="692" t="s">
        <v>241</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7703030</v>
      </c>
      <c r="CS25" s="719"/>
      <c r="CT25" s="719"/>
      <c r="CU25" s="719"/>
      <c r="CV25" s="719"/>
      <c r="CW25" s="719"/>
      <c r="CX25" s="719"/>
      <c r="CY25" s="720"/>
      <c r="CZ25" s="688">
        <v>14</v>
      </c>
      <c r="DA25" s="717"/>
      <c r="DB25" s="717"/>
      <c r="DC25" s="721"/>
      <c r="DD25" s="692">
        <v>7079511</v>
      </c>
      <c r="DE25" s="719"/>
      <c r="DF25" s="719"/>
      <c r="DG25" s="719"/>
      <c r="DH25" s="719"/>
      <c r="DI25" s="719"/>
      <c r="DJ25" s="719"/>
      <c r="DK25" s="720"/>
      <c r="DL25" s="692">
        <v>6497595</v>
      </c>
      <c r="DM25" s="719"/>
      <c r="DN25" s="719"/>
      <c r="DO25" s="719"/>
      <c r="DP25" s="719"/>
      <c r="DQ25" s="719"/>
      <c r="DR25" s="719"/>
      <c r="DS25" s="719"/>
      <c r="DT25" s="719"/>
      <c r="DU25" s="719"/>
      <c r="DV25" s="720"/>
      <c r="DW25" s="688">
        <v>22.1</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30177033</v>
      </c>
      <c r="S26" s="684"/>
      <c r="T26" s="684"/>
      <c r="U26" s="684"/>
      <c r="V26" s="684"/>
      <c r="W26" s="684"/>
      <c r="X26" s="684"/>
      <c r="Y26" s="685"/>
      <c r="Z26" s="686">
        <v>53.3</v>
      </c>
      <c r="AA26" s="686"/>
      <c r="AB26" s="686"/>
      <c r="AC26" s="686"/>
      <c r="AD26" s="687">
        <v>28062335</v>
      </c>
      <c r="AE26" s="687"/>
      <c r="AF26" s="687"/>
      <c r="AG26" s="687"/>
      <c r="AH26" s="687"/>
      <c r="AI26" s="687"/>
      <c r="AJ26" s="687"/>
      <c r="AK26" s="687"/>
      <c r="AL26" s="688">
        <v>99.3</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241</v>
      </c>
      <c r="BP26" s="686"/>
      <c r="BQ26" s="686"/>
      <c r="BR26" s="686"/>
      <c r="BS26" s="692" t="s">
        <v>241</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4368888</v>
      </c>
      <c r="CS26" s="684"/>
      <c r="CT26" s="684"/>
      <c r="CU26" s="684"/>
      <c r="CV26" s="684"/>
      <c r="CW26" s="684"/>
      <c r="CX26" s="684"/>
      <c r="CY26" s="685"/>
      <c r="CZ26" s="688">
        <v>7.9</v>
      </c>
      <c r="DA26" s="717"/>
      <c r="DB26" s="717"/>
      <c r="DC26" s="721"/>
      <c r="DD26" s="692">
        <v>3848008</v>
      </c>
      <c r="DE26" s="684"/>
      <c r="DF26" s="684"/>
      <c r="DG26" s="684"/>
      <c r="DH26" s="684"/>
      <c r="DI26" s="684"/>
      <c r="DJ26" s="684"/>
      <c r="DK26" s="685"/>
      <c r="DL26" s="692" t="s">
        <v>241</v>
      </c>
      <c r="DM26" s="684"/>
      <c r="DN26" s="684"/>
      <c r="DO26" s="684"/>
      <c r="DP26" s="684"/>
      <c r="DQ26" s="684"/>
      <c r="DR26" s="684"/>
      <c r="DS26" s="684"/>
      <c r="DT26" s="684"/>
      <c r="DU26" s="684"/>
      <c r="DV26" s="685"/>
      <c r="DW26" s="688" t="s">
        <v>241</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16376</v>
      </c>
      <c r="S27" s="684"/>
      <c r="T27" s="684"/>
      <c r="U27" s="684"/>
      <c r="V27" s="684"/>
      <c r="W27" s="684"/>
      <c r="X27" s="684"/>
      <c r="Y27" s="685"/>
      <c r="Z27" s="686">
        <v>0</v>
      </c>
      <c r="AA27" s="686"/>
      <c r="AB27" s="686"/>
      <c r="AC27" s="686"/>
      <c r="AD27" s="687">
        <v>16376</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13665925</v>
      </c>
      <c r="BH27" s="684"/>
      <c r="BI27" s="684"/>
      <c r="BJ27" s="684"/>
      <c r="BK27" s="684"/>
      <c r="BL27" s="684"/>
      <c r="BM27" s="684"/>
      <c r="BN27" s="685"/>
      <c r="BO27" s="686">
        <v>100</v>
      </c>
      <c r="BP27" s="686"/>
      <c r="BQ27" s="686"/>
      <c r="BR27" s="686"/>
      <c r="BS27" s="692">
        <v>177994</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9385771</v>
      </c>
      <c r="CS27" s="719"/>
      <c r="CT27" s="719"/>
      <c r="CU27" s="719"/>
      <c r="CV27" s="719"/>
      <c r="CW27" s="719"/>
      <c r="CX27" s="719"/>
      <c r="CY27" s="720"/>
      <c r="CZ27" s="688">
        <v>17</v>
      </c>
      <c r="DA27" s="717"/>
      <c r="DB27" s="717"/>
      <c r="DC27" s="721"/>
      <c r="DD27" s="692">
        <v>3000136</v>
      </c>
      <c r="DE27" s="719"/>
      <c r="DF27" s="719"/>
      <c r="DG27" s="719"/>
      <c r="DH27" s="719"/>
      <c r="DI27" s="719"/>
      <c r="DJ27" s="719"/>
      <c r="DK27" s="720"/>
      <c r="DL27" s="692">
        <v>2979231</v>
      </c>
      <c r="DM27" s="719"/>
      <c r="DN27" s="719"/>
      <c r="DO27" s="719"/>
      <c r="DP27" s="719"/>
      <c r="DQ27" s="719"/>
      <c r="DR27" s="719"/>
      <c r="DS27" s="719"/>
      <c r="DT27" s="719"/>
      <c r="DU27" s="719"/>
      <c r="DV27" s="720"/>
      <c r="DW27" s="688">
        <v>10.1</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253909</v>
      </c>
      <c r="S28" s="684"/>
      <c r="T28" s="684"/>
      <c r="U28" s="684"/>
      <c r="V28" s="684"/>
      <c r="W28" s="684"/>
      <c r="X28" s="684"/>
      <c r="Y28" s="685"/>
      <c r="Z28" s="686">
        <v>0.4</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7325272</v>
      </c>
      <c r="CS28" s="684"/>
      <c r="CT28" s="684"/>
      <c r="CU28" s="684"/>
      <c r="CV28" s="684"/>
      <c r="CW28" s="684"/>
      <c r="CX28" s="684"/>
      <c r="CY28" s="685"/>
      <c r="CZ28" s="688">
        <v>13.3</v>
      </c>
      <c r="DA28" s="717"/>
      <c r="DB28" s="717"/>
      <c r="DC28" s="721"/>
      <c r="DD28" s="692">
        <v>6666696</v>
      </c>
      <c r="DE28" s="684"/>
      <c r="DF28" s="684"/>
      <c r="DG28" s="684"/>
      <c r="DH28" s="684"/>
      <c r="DI28" s="684"/>
      <c r="DJ28" s="684"/>
      <c r="DK28" s="685"/>
      <c r="DL28" s="692">
        <v>6604163</v>
      </c>
      <c r="DM28" s="684"/>
      <c r="DN28" s="684"/>
      <c r="DO28" s="684"/>
      <c r="DP28" s="684"/>
      <c r="DQ28" s="684"/>
      <c r="DR28" s="684"/>
      <c r="DS28" s="684"/>
      <c r="DT28" s="684"/>
      <c r="DU28" s="684"/>
      <c r="DV28" s="685"/>
      <c r="DW28" s="688">
        <v>22.4</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455162</v>
      </c>
      <c r="S29" s="684"/>
      <c r="T29" s="684"/>
      <c r="U29" s="684"/>
      <c r="V29" s="684"/>
      <c r="W29" s="684"/>
      <c r="X29" s="684"/>
      <c r="Y29" s="685"/>
      <c r="Z29" s="686">
        <v>0.8</v>
      </c>
      <c r="AA29" s="686"/>
      <c r="AB29" s="686"/>
      <c r="AC29" s="686"/>
      <c r="AD29" s="687">
        <v>46681</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7325125</v>
      </c>
      <c r="CS29" s="719"/>
      <c r="CT29" s="719"/>
      <c r="CU29" s="719"/>
      <c r="CV29" s="719"/>
      <c r="CW29" s="719"/>
      <c r="CX29" s="719"/>
      <c r="CY29" s="720"/>
      <c r="CZ29" s="688">
        <v>13.3</v>
      </c>
      <c r="DA29" s="717"/>
      <c r="DB29" s="717"/>
      <c r="DC29" s="721"/>
      <c r="DD29" s="692">
        <v>6666549</v>
      </c>
      <c r="DE29" s="719"/>
      <c r="DF29" s="719"/>
      <c r="DG29" s="719"/>
      <c r="DH29" s="719"/>
      <c r="DI29" s="719"/>
      <c r="DJ29" s="719"/>
      <c r="DK29" s="720"/>
      <c r="DL29" s="692">
        <v>6604016</v>
      </c>
      <c r="DM29" s="719"/>
      <c r="DN29" s="719"/>
      <c r="DO29" s="719"/>
      <c r="DP29" s="719"/>
      <c r="DQ29" s="719"/>
      <c r="DR29" s="719"/>
      <c r="DS29" s="719"/>
      <c r="DT29" s="719"/>
      <c r="DU29" s="719"/>
      <c r="DV29" s="720"/>
      <c r="DW29" s="688">
        <v>22.4</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77920</v>
      </c>
      <c r="S30" s="684"/>
      <c r="T30" s="684"/>
      <c r="U30" s="684"/>
      <c r="V30" s="684"/>
      <c r="W30" s="684"/>
      <c r="X30" s="684"/>
      <c r="Y30" s="685"/>
      <c r="Z30" s="686">
        <v>0.1</v>
      </c>
      <c r="AA30" s="686"/>
      <c r="AB30" s="686"/>
      <c r="AC30" s="686"/>
      <c r="AD30" s="687">
        <v>8</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6967598</v>
      </c>
      <c r="CS30" s="684"/>
      <c r="CT30" s="684"/>
      <c r="CU30" s="684"/>
      <c r="CV30" s="684"/>
      <c r="CW30" s="684"/>
      <c r="CX30" s="684"/>
      <c r="CY30" s="685"/>
      <c r="CZ30" s="688">
        <v>12.6</v>
      </c>
      <c r="DA30" s="717"/>
      <c r="DB30" s="717"/>
      <c r="DC30" s="721"/>
      <c r="DD30" s="692">
        <v>6375541</v>
      </c>
      <c r="DE30" s="684"/>
      <c r="DF30" s="684"/>
      <c r="DG30" s="684"/>
      <c r="DH30" s="684"/>
      <c r="DI30" s="684"/>
      <c r="DJ30" s="684"/>
      <c r="DK30" s="685"/>
      <c r="DL30" s="692">
        <v>6313008</v>
      </c>
      <c r="DM30" s="684"/>
      <c r="DN30" s="684"/>
      <c r="DO30" s="684"/>
      <c r="DP30" s="684"/>
      <c r="DQ30" s="684"/>
      <c r="DR30" s="684"/>
      <c r="DS30" s="684"/>
      <c r="DT30" s="684"/>
      <c r="DU30" s="684"/>
      <c r="DV30" s="685"/>
      <c r="DW30" s="688">
        <v>21.4</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6418508</v>
      </c>
      <c r="S31" s="684"/>
      <c r="T31" s="684"/>
      <c r="U31" s="684"/>
      <c r="V31" s="684"/>
      <c r="W31" s="684"/>
      <c r="X31" s="684"/>
      <c r="Y31" s="685"/>
      <c r="Z31" s="686">
        <v>11.3</v>
      </c>
      <c r="AA31" s="686"/>
      <c r="AB31" s="686"/>
      <c r="AC31" s="686"/>
      <c r="AD31" s="687" t="s">
        <v>128</v>
      </c>
      <c r="AE31" s="687"/>
      <c r="AF31" s="687"/>
      <c r="AG31" s="687"/>
      <c r="AH31" s="687"/>
      <c r="AI31" s="687"/>
      <c r="AJ31" s="687"/>
      <c r="AK31" s="687"/>
      <c r="AL31" s="688" t="s">
        <v>241</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99.3</v>
      </c>
      <c r="BH31" s="738"/>
      <c r="BI31" s="738"/>
      <c r="BJ31" s="738"/>
      <c r="BK31" s="738"/>
      <c r="BL31" s="738"/>
      <c r="BM31" s="678">
        <v>96.8</v>
      </c>
      <c r="BN31" s="738"/>
      <c r="BO31" s="738"/>
      <c r="BP31" s="738"/>
      <c r="BQ31" s="739"/>
      <c r="BR31" s="751">
        <v>99.4</v>
      </c>
      <c r="BS31" s="738"/>
      <c r="BT31" s="738"/>
      <c r="BU31" s="738"/>
      <c r="BV31" s="738"/>
      <c r="BW31" s="738"/>
      <c r="BX31" s="678">
        <v>96.1</v>
      </c>
      <c r="BY31" s="738"/>
      <c r="BZ31" s="738"/>
      <c r="CA31" s="738"/>
      <c r="CB31" s="739"/>
      <c r="CD31" s="725"/>
      <c r="CE31" s="726"/>
      <c r="CF31" s="698" t="s">
        <v>312</v>
      </c>
      <c r="CG31" s="699"/>
      <c r="CH31" s="699"/>
      <c r="CI31" s="699"/>
      <c r="CJ31" s="699"/>
      <c r="CK31" s="699"/>
      <c r="CL31" s="699"/>
      <c r="CM31" s="699"/>
      <c r="CN31" s="699"/>
      <c r="CO31" s="699"/>
      <c r="CP31" s="699"/>
      <c r="CQ31" s="700"/>
      <c r="CR31" s="683">
        <v>357527</v>
      </c>
      <c r="CS31" s="719"/>
      <c r="CT31" s="719"/>
      <c r="CU31" s="719"/>
      <c r="CV31" s="719"/>
      <c r="CW31" s="719"/>
      <c r="CX31" s="719"/>
      <c r="CY31" s="720"/>
      <c r="CZ31" s="688">
        <v>0.6</v>
      </c>
      <c r="DA31" s="717"/>
      <c r="DB31" s="717"/>
      <c r="DC31" s="721"/>
      <c r="DD31" s="692">
        <v>291008</v>
      </c>
      <c r="DE31" s="719"/>
      <c r="DF31" s="719"/>
      <c r="DG31" s="719"/>
      <c r="DH31" s="719"/>
      <c r="DI31" s="719"/>
      <c r="DJ31" s="719"/>
      <c r="DK31" s="720"/>
      <c r="DL31" s="692">
        <v>291008</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241</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99.5</v>
      </c>
      <c r="BH32" s="719"/>
      <c r="BI32" s="719"/>
      <c r="BJ32" s="719"/>
      <c r="BK32" s="719"/>
      <c r="BL32" s="719"/>
      <c r="BM32" s="689">
        <v>98.1</v>
      </c>
      <c r="BN32" s="749"/>
      <c r="BO32" s="749"/>
      <c r="BP32" s="749"/>
      <c r="BQ32" s="750"/>
      <c r="BR32" s="752">
        <v>99.8</v>
      </c>
      <c r="BS32" s="719"/>
      <c r="BT32" s="719"/>
      <c r="BU32" s="719"/>
      <c r="BV32" s="719"/>
      <c r="BW32" s="719"/>
      <c r="BX32" s="689">
        <v>98</v>
      </c>
      <c r="BY32" s="749"/>
      <c r="BZ32" s="749"/>
      <c r="CA32" s="749"/>
      <c r="CB32" s="750"/>
      <c r="CD32" s="727"/>
      <c r="CE32" s="728"/>
      <c r="CF32" s="698" t="s">
        <v>316</v>
      </c>
      <c r="CG32" s="699"/>
      <c r="CH32" s="699"/>
      <c r="CI32" s="699"/>
      <c r="CJ32" s="699"/>
      <c r="CK32" s="699"/>
      <c r="CL32" s="699"/>
      <c r="CM32" s="699"/>
      <c r="CN32" s="699"/>
      <c r="CO32" s="699"/>
      <c r="CP32" s="699"/>
      <c r="CQ32" s="700"/>
      <c r="CR32" s="683">
        <v>147</v>
      </c>
      <c r="CS32" s="684"/>
      <c r="CT32" s="684"/>
      <c r="CU32" s="684"/>
      <c r="CV32" s="684"/>
      <c r="CW32" s="684"/>
      <c r="CX32" s="684"/>
      <c r="CY32" s="685"/>
      <c r="CZ32" s="688">
        <v>0</v>
      </c>
      <c r="DA32" s="717"/>
      <c r="DB32" s="717"/>
      <c r="DC32" s="721"/>
      <c r="DD32" s="692">
        <v>147</v>
      </c>
      <c r="DE32" s="684"/>
      <c r="DF32" s="684"/>
      <c r="DG32" s="684"/>
      <c r="DH32" s="684"/>
      <c r="DI32" s="684"/>
      <c r="DJ32" s="684"/>
      <c r="DK32" s="685"/>
      <c r="DL32" s="692">
        <v>147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3702906</v>
      </c>
      <c r="S33" s="684"/>
      <c r="T33" s="684"/>
      <c r="U33" s="684"/>
      <c r="V33" s="684"/>
      <c r="W33" s="684"/>
      <c r="X33" s="684"/>
      <c r="Y33" s="685"/>
      <c r="Z33" s="686">
        <v>6.5</v>
      </c>
      <c r="AA33" s="686"/>
      <c r="AB33" s="686"/>
      <c r="AC33" s="686"/>
      <c r="AD33" s="687" t="s">
        <v>241</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v>
      </c>
      <c r="BH33" s="754"/>
      <c r="BI33" s="754"/>
      <c r="BJ33" s="754"/>
      <c r="BK33" s="754"/>
      <c r="BL33" s="754"/>
      <c r="BM33" s="755">
        <v>95.6</v>
      </c>
      <c r="BN33" s="754"/>
      <c r="BO33" s="754"/>
      <c r="BP33" s="754"/>
      <c r="BQ33" s="756"/>
      <c r="BR33" s="753">
        <v>98.9</v>
      </c>
      <c r="BS33" s="754"/>
      <c r="BT33" s="754"/>
      <c r="BU33" s="754"/>
      <c r="BV33" s="754"/>
      <c r="BW33" s="754"/>
      <c r="BX33" s="755">
        <v>94.3</v>
      </c>
      <c r="BY33" s="754"/>
      <c r="BZ33" s="754"/>
      <c r="CA33" s="754"/>
      <c r="CB33" s="756"/>
      <c r="CD33" s="698" t="s">
        <v>319</v>
      </c>
      <c r="CE33" s="699"/>
      <c r="CF33" s="699"/>
      <c r="CG33" s="699"/>
      <c r="CH33" s="699"/>
      <c r="CI33" s="699"/>
      <c r="CJ33" s="699"/>
      <c r="CK33" s="699"/>
      <c r="CL33" s="699"/>
      <c r="CM33" s="699"/>
      <c r="CN33" s="699"/>
      <c r="CO33" s="699"/>
      <c r="CP33" s="699"/>
      <c r="CQ33" s="700"/>
      <c r="CR33" s="683">
        <v>24701883</v>
      </c>
      <c r="CS33" s="719"/>
      <c r="CT33" s="719"/>
      <c r="CU33" s="719"/>
      <c r="CV33" s="719"/>
      <c r="CW33" s="719"/>
      <c r="CX33" s="719"/>
      <c r="CY33" s="720"/>
      <c r="CZ33" s="688">
        <v>44.8</v>
      </c>
      <c r="DA33" s="717"/>
      <c r="DB33" s="717"/>
      <c r="DC33" s="721"/>
      <c r="DD33" s="692">
        <v>18358130</v>
      </c>
      <c r="DE33" s="719"/>
      <c r="DF33" s="719"/>
      <c r="DG33" s="719"/>
      <c r="DH33" s="719"/>
      <c r="DI33" s="719"/>
      <c r="DJ33" s="719"/>
      <c r="DK33" s="720"/>
      <c r="DL33" s="692">
        <v>12480543</v>
      </c>
      <c r="DM33" s="719"/>
      <c r="DN33" s="719"/>
      <c r="DO33" s="719"/>
      <c r="DP33" s="719"/>
      <c r="DQ33" s="719"/>
      <c r="DR33" s="719"/>
      <c r="DS33" s="719"/>
      <c r="DT33" s="719"/>
      <c r="DU33" s="719"/>
      <c r="DV33" s="720"/>
      <c r="DW33" s="688">
        <v>42.4</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224911</v>
      </c>
      <c r="S34" s="684"/>
      <c r="T34" s="684"/>
      <c r="U34" s="684"/>
      <c r="V34" s="684"/>
      <c r="W34" s="684"/>
      <c r="X34" s="684"/>
      <c r="Y34" s="685"/>
      <c r="Z34" s="686">
        <v>0.4</v>
      </c>
      <c r="AA34" s="686"/>
      <c r="AB34" s="686"/>
      <c r="AC34" s="686"/>
      <c r="AD34" s="687">
        <v>25443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6141495</v>
      </c>
      <c r="CS34" s="684"/>
      <c r="CT34" s="684"/>
      <c r="CU34" s="684"/>
      <c r="CV34" s="684"/>
      <c r="CW34" s="684"/>
      <c r="CX34" s="684"/>
      <c r="CY34" s="685"/>
      <c r="CZ34" s="688">
        <v>11.1</v>
      </c>
      <c r="DA34" s="717"/>
      <c r="DB34" s="717"/>
      <c r="DC34" s="721"/>
      <c r="DD34" s="692">
        <v>4763728</v>
      </c>
      <c r="DE34" s="684"/>
      <c r="DF34" s="684"/>
      <c r="DG34" s="684"/>
      <c r="DH34" s="684"/>
      <c r="DI34" s="684"/>
      <c r="DJ34" s="684"/>
      <c r="DK34" s="685"/>
      <c r="DL34" s="692">
        <v>3571384</v>
      </c>
      <c r="DM34" s="684"/>
      <c r="DN34" s="684"/>
      <c r="DO34" s="684"/>
      <c r="DP34" s="684"/>
      <c r="DQ34" s="684"/>
      <c r="DR34" s="684"/>
      <c r="DS34" s="684"/>
      <c r="DT34" s="684"/>
      <c r="DU34" s="684"/>
      <c r="DV34" s="685"/>
      <c r="DW34" s="688">
        <v>12.1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1904789</v>
      </c>
      <c r="S35" s="684"/>
      <c r="T35" s="684"/>
      <c r="U35" s="684"/>
      <c r="V35" s="684"/>
      <c r="W35" s="684"/>
      <c r="X35" s="684"/>
      <c r="Y35" s="685"/>
      <c r="Z35" s="686">
        <v>3.4</v>
      </c>
      <c r="AA35" s="686"/>
      <c r="AB35" s="686"/>
      <c r="AC35" s="686"/>
      <c r="AD35" s="687" t="s">
        <v>128</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655691</v>
      </c>
      <c r="CS35" s="719"/>
      <c r="CT35" s="719"/>
      <c r="CU35" s="719"/>
      <c r="CV35" s="719"/>
      <c r="CW35" s="719"/>
      <c r="CX35" s="719"/>
      <c r="CY35" s="720"/>
      <c r="CZ35" s="688">
        <v>1.2</v>
      </c>
      <c r="DA35" s="717"/>
      <c r="DB35" s="717"/>
      <c r="DC35" s="721"/>
      <c r="DD35" s="692">
        <v>605234</v>
      </c>
      <c r="DE35" s="719"/>
      <c r="DF35" s="719"/>
      <c r="DG35" s="719"/>
      <c r="DH35" s="719"/>
      <c r="DI35" s="719"/>
      <c r="DJ35" s="719"/>
      <c r="DK35" s="720"/>
      <c r="DL35" s="692">
        <v>598548</v>
      </c>
      <c r="DM35" s="719"/>
      <c r="DN35" s="719"/>
      <c r="DO35" s="719"/>
      <c r="DP35" s="719"/>
      <c r="DQ35" s="719"/>
      <c r="DR35" s="719"/>
      <c r="DS35" s="719"/>
      <c r="DT35" s="719"/>
      <c r="DU35" s="719"/>
      <c r="DV35" s="720"/>
      <c r="DW35" s="688">
        <v>2</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3269260</v>
      </c>
      <c r="S36" s="684"/>
      <c r="T36" s="684"/>
      <c r="U36" s="684"/>
      <c r="V36" s="684"/>
      <c r="W36" s="684"/>
      <c r="X36" s="684"/>
      <c r="Y36" s="685"/>
      <c r="Z36" s="686">
        <v>5.8</v>
      </c>
      <c r="AA36" s="686"/>
      <c r="AB36" s="686"/>
      <c r="AC36" s="686"/>
      <c r="AD36" s="687" t="s">
        <v>241</v>
      </c>
      <c r="AE36" s="687"/>
      <c r="AF36" s="687"/>
      <c r="AG36" s="687"/>
      <c r="AH36" s="687"/>
      <c r="AI36" s="687"/>
      <c r="AJ36" s="687"/>
      <c r="AK36" s="687"/>
      <c r="AL36" s="688" t="s">
        <v>128</v>
      </c>
      <c r="AM36" s="689"/>
      <c r="AN36" s="689"/>
      <c r="AO36" s="690"/>
      <c r="AP36" s="235"/>
      <c r="AQ36" s="757" t="s">
        <v>327</v>
      </c>
      <c r="AR36" s="758"/>
      <c r="AS36" s="758"/>
      <c r="AT36" s="758"/>
      <c r="AU36" s="758"/>
      <c r="AV36" s="758"/>
      <c r="AW36" s="758"/>
      <c r="AX36" s="758"/>
      <c r="AY36" s="759"/>
      <c r="AZ36" s="672">
        <v>7225373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100067</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9131318</v>
      </c>
      <c r="CS36" s="684"/>
      <c r="CT36" s="684"/>
      <c r="CU36" s="684"/>
      <c r="CV36" s="684"/>
      <c r="CW36" s="684"/>
      <c r="CX36" s="684"/>
      <c r="CY36" s="685"/>
      <c r="CZ36" s="688">
        <v>16.600000000000001</v>
      </c>
      <c r="DA36" s="717"/>
      <c r="DB36" s="717"/>
      <c r="DC36" s="721"/>
      <c r="DD36" s="692">
        <v>7908824</v>
      </c>
      <c r="DE36" s="684"/>
      <c r="DF36" s="684"/>
      <c r="DG36" s="684"/>
      <c r="DH36" s="684"/>
      <c r="DI36" s="684"/>
      <c r="DJ36" s="684"/>
      <c r="DK36" s="685"/>
      <c r="DL36" s="692">
        <v>4945088</v>
      </c>
      <c r="DM36" s="684"/>
      <c r="DN36" s="684"/>
      <c r="DO36" s="684"/>
      <c r="DP36" s="684"/>
      <c r="DQ36" s="684"/>
      <c r="DR36" s="684"/>
      <c r="DS36" s="684"/>
      <c r="DT36" s="684"/>
      <c r="DU36" s="684"/>
      <c r="DV36" s="685"/>
      <c r="DW36" s="688">
        <v>16.8</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1204050</v>
      </c>
      <c r="S37" s="684"/>
      <c r="T37" s="684"/>
      <c r="U37" s="684"/>
      <c r="V37" s="684"/>
      <c r="W37" s="684"/>
      <c r="X37" s="684"/>
      <c r="Y37" s="685"/>
      <c r="Z37" s="686">
        <v>2.1</v>
      </c>
      <c r="AA37" s="686"/>
      <c r="AB37" s="686"/>
      <c r="AC37" s="686"/>
      <c r="AD37" s="687" t="s">
        <v>241</v>
      </c>
      <c r="AE37" s="687"/>
      <c r="AF37" s="687"/>
      <c r="AG37" s="687"/>
      <c r="AH37" s="687"/>
      <c r="AI37" s="687"/>
      <c r="AJ37" s="687"/>
      <c r="AK37" s="687"/>
      <c r="AL37" s="688" t="s">
        <v>241</v>
      </c>
      <c r="AM37" s="689"/>
      <c r="AN37" s="689"/>
      <c r="AO37" s="690"/>
      <c r="AQ37" s="761" t="s">
        <v>331</v>
      </c>
      <c r="AR37" s="762"/>
      <c r="AS37" s="762"/>
      <c r="AT37" s="762"/>
      <c r="AU37" s="762"/>
      <c r="AV37" s="762"/>
      <c r="AW37" s="762"/>
      <c r="AX37" s="762"/>
      <c r="AY37" s="763"/>
      <c r="AZ37" s="683">
        <v>2426000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43969</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2195684</v>
      </c>
      <c r="CS37" s="719"/>
      <c r="CT37" s="719"/>
      <c r="CU37" s="719"/>
      <c r="CV37" s="719"/>
      <c r="CW37" s="719"/>
      <c r="CX37" s="719"/>
      <c r="CY37" s="720"/>
      <c r="CZ37" s="688">
        <v>4</v>
      </c>
      <c r="DA37" s="717"/>
      <c r="DB37" s="717"/>
      <c r="DC37" s="721"/>
      <c r="DD37" s="692">
        <v>2015784</v>
      </c>
      <c r="DE37" s="719"/>
      <c r="DF37" s="719"/>
      <c r="DG37" s="719"/>
      <c r="DH37" s="719"/>
      <c r="DI37" s="719"/>
      <c r="DJ37" s="719"/>
      <c r="DK37" s="720"/>
      <c r="DL37" s="692">
        <v>1539558</v>
      </c>
      <c r="DM37" s="719"/>
      <c r="DN37" s="719"/>
      <c r="DO37" s="719"/>
      <c r="DP37" s="719"/>
      <c r="DQ37" s="719"/>
      <c r="DR37" s="719"/>
      <c r="DS37" s="719"/>
      <c r="DT37" s="719"/>
      <c r="DU37" s="719"/>
      <c r="DV37" s="720"/>
      <c r="DW37" s="688">
        <v>5.2</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2973162</v>
      </c>
      <c r="S38" s="684"/>
      <c r="T38" s="684"/>
      <c r="U38" s="684"/>
      <c r="V38" s="684"/>
      <c r="W38" s="684"/>
      <c r="X38" s="684"/>
      <c r="Y38" s="685"/>
      <c r="Z38" s="686">
        <v>5.2</v>
      </c>
      <c r="AA38" s="686"/>
      <c r="AB38" s="686"/>
      <c r="AC38" s="686"/>
      <c r="AD38" s="687">
        <v>114388</v>
      </c>
      <c r="AE38" s="687"/>
      <c r="AF38" s="687"/>
      <c r="AG38" s="687"/>
      <c r="AH38" s="687"/>
      <c r="AI38" s="687"/>
      <c r="AJ38" s="687"/>
      <c r="AK38" s="687"/>
      <c r="AL38" s="688">
        <v>0.4</v>
      </c>
      <c r="AM38" s="689"/>
      <c r="AN38" s="689"/>
      <c r="AO38" s="690"/>
      <c r="AQ38" s="761" t="s">
        <v>335</v>
      </c>
      <c r="AR38" s="762"/>
      <c r="AS38" s="762"/>
      <c r="AT38" s="762"/>
      <c r="AU38" s="762"/>
      <c r="AV38" s="762"/>
      <c r="AW38" s="762"/>
      <c r="AX38" s="762"/>
      <c r="AY38" s="763"/>
      <c r="AZ38" s="683">
        <v>291866</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13988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4616391</v>
      </c>
      <c r="CS38" s="684"/>
      <c r="CT38" s="684"/>
      <c r="CU38" s="684"/>
      <c r="CV38" s="684"/>
      <c r="CW38" s="684"/>
      <c r="CX38" s="684"/>
      <c r="CY38" s="685"/>
      <c r="CZ38" s="688">
        <v>8.4</v>
      </c>
      <c r="DA38" s="717"/>
      <c r="DB38" s="717"/>
      <c r="DC38" s="721"/>
      <c r="DD38" s="692">
        <v>3846523</v>
      </c>
      <c r="DE38" s="684"/>
      <c r="DF38" s="684"/>
      <c r="DG38" s="684"/>
      <c r="DH38" s="684"/>
      <c r="DI38" s="684"/>
      <c r="DJ38" s="684"/>
      <c r="DK38" s="685"/>
      <c r="DL38" s="692">
        <v>3357977</v>
      </c>
      <c r="DM38" s="684"/>
      <c r="DN38" s="684"/>
      <c r="DO38" s="684"/>
      <c r="DP38" s="684"/>
      <c r="DQ38" s="684"/>
      <c r="DR38" s="684"/>
      <c r="DS38" s="684"/>
      <c r="DT38" s="684"/>
      <c r="DU38" s="684"/>
      <c r="DV38" s="685"/>
      <c r="DW38" s="688">
        <v>11.4</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5970900</v>
      </c>
      <c r="S39" s="684"/>
      <c r="T39" s="684"/>
      <c r="U39" s="684"/>
      <c r="V39" s="684"/>
      <c r="W39" s="684"/>
      <c r="X39" s="684"/>
      <c r="Y39" s="685"/>
      <c r="Z39" s="686">
        <v>10.5</v>
      </c>
      <c r="AA39" s="686"/>
      <c r="AB39" s="686"/>
      <c r="AC39" s="686"/>
      <c r="AD39" s="687" t="s">
        <v>241</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v>164481</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21667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1957393</v>
      </c>
      <c r="CS39" s="719"/>
      <c r="CT39" s="719"/>
      <c r="CU39" s="719"/>
      <c r="CV39" s="719"/>
      <c r="CW39" s="719"/>
      <c r="CX39" s="719"/>
      <c r="CY39" s="720"/>
      <c r="CZ39" s="688">
        <v>3.6</v>
      </c>
      <c r="DA39" s="717"/>
      <c r="DB39" s="717"/>
      <c r="DC39" s="721"/>
      <c r="DD39" s="692">
        <v>1219306</v>
      </c>
      <c r="DE39" s="719"/>
      <c r="DF39" s="719"/>
      <c r="DG39" s="719"/>
      <c r="DH39" s="719"/>
      <c r="DI39" s="719"/>
      <c r="DJ39" s="719"/>
      <c r="DK39" s="720"/>
      <c r="DL39" s="692" t="s">
        <v>241</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241</v>
      </c>
      <c r="AA40" s="686"/>
      <c r="AB40" s="686"/>
      <c r="AC40" s="686"/>
      <c r="AD40" s="687" t="s">
        <v>128</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v>44782</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99</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2199595</v>
      </c>
      <c r="CS40" s="684"/>
      <c r="CT40" s="684"/>
      <c r="CU40" s="684"/>
      <c r="CV40" s="684"/>
      <c r="CW40" s="684"/>
      <c r="CX40" s="684"/>
      <c r="CY40" s="685"/>
      <c r="CZ40" s="688">
        <v>4</v>
      </c>
      <c r="DA40" s="717"/>
      <c r="DB40" s="717"/>
      <c r="DC40" s="721"/>
      <c r="DD40" s="692">
        <v>14515</v>
      </c>
      <c r="DE40" s="684"/>
      <c r="DF40" s="684"/>
      <c r="DG40" s="684"/>
      <c r="DH40" s="684"/>
      <c r="DI40" s="684"/>
      <c r="DJ40" s="684"/>
      <c r="DK40" s="685"/>
      <c r="DL40" s="692">
        <v>7546</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1168000</v>
      </c>
      <c r="S41" s="684"/>
      <c r="T41" s="684"/>
      <c r="U41" s="684"/>
      <c r="V41" s="684"/>
      <c r="W41" s="684"/>
      <c r="X41" s="684"/>
      <c r="Y41" s="685"/>
      <c r="Z41" s="686">
        <v>2.1</v>
      </c>
      <c r="AA41" s="686"/>
      <c r="AB41" s="686"/>
      <c r="AC41" s="686"/>
      <c r="AD41" s="687" t="s">
        <v>128</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920696</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241</v>
      </c>
      <c r="CS41" s="719"/>
      <c r="CT41" s="719"/>
      <c r="CU41" s="719"/>
      <c r="CV41" s="719"/>
      <c r="CW41" s="719"/>
      <c r="CX41" s="719"/>
      <c r="CY41" s="720"/>
      <c r="CZ41" s="688" t="s">
        <v>128</v>
      </c>
      <c r="DA41" s="717"/>
      <c r="DB41" s="717"/>
      <c r="DC41" s="721"/>
      <c r="DD41" s="692" t="s">
        <v>241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56648886</v>
      </c>
      <c r="S42" s="769"/>
      <c r="T42" s="769"/>
      <c r="U42" s="769"/>
      <c r="V42" s="769"/>
      <c r="W42" s="769"/>
      <c r="X42" s="769"/>
      <c r="Y42" s="777"/>
      <c r="Z42" s="778">
        <v>100</v>
      </c>
      <c r="AA42" s="778"/>
      <c r="AB42" s="778"/>
      <c r="AC42" s="778"/>
      <c r="AD42" s="779">
        <v>28265231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3377548</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340</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6012217</v>
      </c>
      <c r="CS42" s="684"/>
      <c r="CT42" s="684"/>
      <c r="CU42" s="684"/>
      <c r="CV42" s="684"/>
      <c r="CW42" s="684"/>
      <c r="CX42" s="684"/>
      <c r="CY42" s="685"/>
      <c r="CZ42" s="688">
        <v>10.9</v>
      </c>
      <c r="DA42" s="689"/>
      <c r="DB42" s="689"/>
      <c r="DC42" s="701"/>
      <c r="DD42" s="692">
        <v>535889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180367</v>
      </c>
      <c r="CS43" s="719"/>
      <c r="CT43" s="719"/>
      <c r="CU43" s="719"/>
      <c r="CV43" s="719"/>
      <c r="CW43" s="719"/>
      <c r="CX43" s="719"/>
      <c r="CY43" s="720"/>
      <c r="CZ43" s="688">
        <v>0.3</v>
      </c>
      <c r="DA43" s="717"/>
      <c r="DB43" s="717"/>
      <c r="DC43" s="721"/>
      <c r="DD43" s="692">
        <v>180367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5973604</v>
      </c>
      <c r="CS44" s="684"/>
      <c r="CT44" s="684"/>
      <c r="CU44" s="684"/>
      <c r="CV44" s="684"/>
      <c r="CW44" s="684"/>
      <c r="CX44" s="684"/>
      <c r="CY44" s="685"/>
      <c r="CZ44" s="688">
        <v>10.8</v>
      </c>
      <c r="DA44" s="689"/>
      <c r="DB44" s="689"/>
      <c r="DC44" s="701"/>
      <c r="DD44" s="692">
        <v>535639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2964964</v>
      </c>
      <c r="CS45" s="719"/>
      <c r="CT45" s="719"/>
      <c r="CU45" s="719"/>
      <c r="CV45" s="719"/>
      <c r="CW45" s="719"/>
      <c r="CX45" s="719"/>
      <c r="CY45" s="720"/>
      <c r="CZ45" s="688">
        <v>5.4</v>
      </c>
      <c r="DA45" s="717"/>
      <c r="DB45" s="717"/>
      <c r="DC45" s="721"/>
      <c r="DD45" s="692">
        <v>130633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2594492</v>
      </c>
      <c r="CS46" s="684"/>
      <c r="CT46" s="684"/>
      <c r="CU46" s="684"/>
      <c r="CV46" s="684"/>
      <c r="CW46" s="684"/>
      <c r="CX46" s="684"/>
      <c r="CY46" s="685"/>
      <c r="CZ46" s="688">
        <v>4.7</v>
      </c>
      <c r="DA46" s="689"/>
      <c r="DB46" s="689"/>
      <c r="DC46" s="701"/>
      <c r="DD46" s="692">
        <v>370281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38613</v>
      </c>
      <c r="CS47" s="719"/>
      <c r="CT47" s="719"/>
      <c r="CU47" s="719"/>
      <c r="CV47" s="719"/>
      <c r="CW47" s="719"/>
      <c r="CX47" s="719"/>
      <c r="CY47" s="720"/>
      <c r="CZ47" s="688">
        <v>0.1</v>
      </c>
      <c r="DA47" s="717"/>
      <c r="DB47" s="717"/>
      <c r="DC47" s="721"/>
      <c r="DD47" s="692">
        <v>250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241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55128173</v>
      </c>
      <c r="CS49" s="754"/>
      <c r="CT49" s="754"/>
      <c r="CU49" s="754"/>
      <c r="CV49" s="754"/>
      <c r="CW49" s="754"/>
      <c r="CX49" s="754"/>
      <c r="CY49" s="785"/>
      <c r="CZ49" s="780">
        <v>100</v>
      </c>
      <c r="DA49" s="786"/>
      <c r="DB49" s="786"/>
      <c r="DC49" s="787"/>
      <c r="DD49" s="788">
        <v>35640362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r0gGTtsotbMPOnfNW2t2s0/5zJZ7YhCdxX2W2kJuWIKQ1UFp2Vc+3S55mzjohgA/sxy1vU4n8kBPAR/whW4Ug==" saltValue="czgcxO4ghlzxhRHamSGD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56644</v>
      </c>
      <c r="R7" s="819"/>
      <c r="S7" s="819"/>
      <c r="T7" s="819"/>
      <c r="U7" s="819"/>
      <c r="V7" s="819">
        <v>55131</v>
      </c>
      <c r="W7" s="819"/>
      <c r="X7" s="819"/>
      <c r="Y7" s="819"/>
      <c r="Z7" s="819"/>
      <c r="AA7" s="819">
        <f>Q7-V7</f>
        <v>1513</v>
      </c>
      <c r="AB7" s="819"/>
      <c r="AC7" s="819"/>
      <c r="AD7" s="819"/>
      <c r="AE7" s="820"/>
      <c r="AF7" s="821">
        <v>1477</v>
      </c>
      <c r="AG7" s="822"/>
      <c r="AH7" s="822"/>
      <c r="AI7" s="822"/>
      <c r="AJ7" s="823"/>
      <c r="AK7" s="858">
        <v>3269</v>
      </c>
      <c r="AL7" s="859"/>
      <c r="AM7" s="859"/>
      <c r="AN7" s="859"/>
      <c r="AO7" s="859"/>
      <c r="AP7" s="859">
        <v>60561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-2</v>
      </c>
      <c r="CI7" s="856"/>
      <c r="CJ7" s="856"/>
      <c r="CK7" s="856"/>
      <c r="CL7" s="857"/>
      <c r="CM7" s="855">
        <v>103</v>
      </c>
      <c r="CN7" s="856"/>
      <c r="CO7" s="856"/>
      <c r="CP7" s="856"/>
      <c r="CQ7" s="857"/>
      <c r="CR7" s="855">
        <v>77</v>
      </c>
      <c r="CS7" s="856"/>
      <c r="CT7" s="856"/>
      <c r="CU7" s="856"/>
      <c r="CV7" s="857"/>
      <c r="CW7" s="855" t="s">
        <v>517</v>
      </c>
      <c r="CX7" s="856"/>
      <c r="CY7" s="856"/>
      <c r="CZ7" s="856"/>
      <c r="DA7" s="857"/>
      <c r="DB7" s="855" t="s">
        <v>517</v>
      </c>
      <c r="DC7" s="856"/>
      <c r="DD7" s="856"/>
      <c r="DE7" s="856"/>
      <c r="DF7" s="857"/>
      <c r="DG7" s="855" t="s">
        <v>517</v>
      </c>
      <c r="DH7" s="856"/>
      <c r="DI7" s="856"/>
      <c r="DJ7" s="856"/>
      <c r="DK7" s="857"/>
      <c r="DL7" s="855" t="s">
        <v>517</v>
      </c>
      <c r="DM7" s="856"/>
      <c r="DN7" s="856"/>
      <c r="DO7" s="856"/>
      <c r="DP7" s="857"/>
      <c r="DQ7" s="855" t="s">
        <v>517</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33</v>
      </c>
      <c r="R8" s="843"/>
      <c r="S8" s="843"/>
      <c r="T8" s="843"/>
      <c r="U8" s="843"/>
      <c r="V8" s="843">
        <v>25</v>
      </c>
      <c r="W8" s="843"/>
      <c r="X8" s="843"/>
      <c r="Y8" s="843"/>
      <c r="Z8" s="843"/>
      <c r="AA8" s="843">
        <f>Q8-V8</f>
        <v>8</v>
      </c>
      <c r="AB8" s="843"/>
      <c r="AC8" s="843"/>
      <c r="AD8" s="843"/>
      <c r="AE8" s="844"/>
      <c r="AF8" s="845">
        <v>8</v>
      </c>
      <c r="AG8" s="846"/>
      <c r="AH8" s="846"/>
      <c r="AI8" s="846"/>
      <c r="AJ8" s="847"/>
      <c r="AK8" s="848" t="s">
        <v>588</v>
      </c>
      <c r="AL8" s="849"/>
      <c r="AM8" s="849"/>
      <c r="AN8" s="849"/>
      <c r="AO8" s="849"/>
      <c r="AP8" s="849" t="s">
        <v>588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600</v>
      </c>
      <c r="BT8" s="853"/>
      <c r="BU8" s="853"/>
      <c r="BV8" s="853"/>
      <c r="BW8" s="853"/>
      <c r="BX8" s="853"/>
      <c r="BY8" s="853"/>
      <c r="BZ8" s="853"/>
      <c r="CA8" s="853"/>
      <c r="CB8" s="853"/>
      <c r="CC8" s="853"/>
      <c r="CD8" s="853"/>
      <c r="CE8" s="853"/>
      <c r="CF8" s="853"/>
      <c r="CG8" s="854"/>
      <c r="CH8" s="865">
        <v>0</v>
      </c>
      <c r="CI8" s="866"/>
      <c r="CJ8" s="866"/>
      <c r="CK8" s="866"/>
      <c r="CL8" s="867"/>
      <c r="CM8" s="865">
        <v>113</v>
      </c>
      <c r="CN8" s="866"/>
      <c r="CO8" s="866"/>
      <c r="CP8" s="866"/>
      <c r="CQ8" s="867"/>
      <c r="CR8" s="865">
        <v>102</v>
      </c>
      <c r="CS8" s="866"/>
      <c r="CT8" s="866"/>
      <c r="CU8" s="866"/>
      <c r="CV8" s="867"/>
      <c r="CW8" s="865" t="s">
        <v>517</v>
      </c>
      <c r="CX8" s="866"/>
      <c r="CY8" s="866"/>
      <c r="CZ8" s="866"/>
      <c r="DA8" s="867"/>
      <c r="DB8" s="865" t="s">
        <v>517</v>
      </c>
      <c r="DC8" s="866"/>
      <c r="DD8" s="866"/>
      <c r="DE8" s="866"/>
      <c r="DF8" s="867"/>
      <c r="DG8" s="865" t="s">
        <v>517</v>
      </c>
      <c r="DH8" s="866"/>
      <c r="DI8" s="866"/>
      <c r="DJ8" s="866"/>
      <c r="DK8" s="867"/>
      <c r="DL8" s="865" t="s">
        <v>517</v>
      </c>
      <c r="DM8" s="866"/>
      <c r="DN8" s="866"/>
      <c r="DO8" s="866"/>
      <c r="DP8" s="867"/>
      <c r="DQ8" s="865" t="s">
        <v>517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601</v>
      </c>
      <c r="BT9" s="853"/>
      <c r="BU9" s="853"/>
      <c r="BV9" s="853"/>
      <c r="BW9" s="853"/>
      <c r="BX9" s="853"/>
      <c r="BY9" s="853"/>
      <c r="BZ9" s="853"/>
      <c r="CA9" s="853"/>
      <c r="CB9" s="853"/>
      <c r="CC9" s="853"/>
      <c r="CD9" s="853"/>
      <c r="CE9" s="853"/>
      <c r="CF9" s="853"/>
      <c r="CG9" s="854"/>
      <c r="CH9" s="865">
        <v>-1</v>
      </c>
      <c r="CI9" s="866"/>
      <c r="CJ9" s="866"/>
      <c r="CK9" s="866"/>
      <c r="CL9" s="867"/>
      <c r="CM9" s="865">
        <v>15</v>
      </c>
      <c r="CN9" s="866"/>
      <c r="CO9" s="866"/>
      <c r="CP9" s="866"/>
      <c r="CQ9" s="867"/>
      <c r="CR9" s="865">
        <v>5</v>
      </c>
      <c r="CS9" s="866"/>
      <c r="CT9" s="866"/>
      <c r="CU9" s="866"/>
      <c r="CV9" s="867"/>
      <c r="CW9" s="865">
        <v>13</v>
      </c>
      <c r="CX9" s="866"/>
      <c r="CY9" s="866"/>
      <c r="CZ9" s="866"/>
      <c r="DA9" s="867"/>
      <c r="DB9" s="865" t="s">
        <v>517</v>
      </c>
      <c r="DC9" s="866"/>
      <c r="DD9" s="866"/>
      <c r="DE9" s="866"/>
      <c r="DF9" s="867"/>
      <c r="DG9" s="865" t="s">
        <v>517</v>
      </c>
      <c r="DH9" s="866"/>
      <c r="DI9" s="866"/>
      <c r="DJ9" s="866"/>
      <c r="DK9" s="867"/>
      <c r="DL9" s="865" t="s">
        <v>517</v>
      </c>
      <c r="DM9" s="866"/>
      <c r="DN9" s="866"/>
      <c r="DO9" s="866"/>
      <c r="DP9" s="867"/>
      <c r="DQ9" s="865" t="s">
        <v>517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602</v>
      </c>
      <c r="BT10" s="853"/>
      <c r="BU10" s="853"/>
      <c r="BV10" s="853"/>
      <c r="BW10" s="853"/>
      <c r="BX10" s="853"/>
      <c r="BY10" s="853"/>
      <c r="BZ10" s="853"/>
      <c r="CA10" s="853"/>
      <c r="CB10" s="853"/>
      <c r="CC10" s="853"/>
      <c r="CD10" s="853"/>
      <c r="CE10" s="853"/>
      <c r="CF10" s="853"/>
      <c r="CG10" s="854"/>
      <c r="CH10" s="865">
        <v>-1</v>
      </c>
      <c r="CI10" s="866"/>
      <c r="CJ10" s="866"/>
      <c r="CK10" s="866"/>
      <c r="CL10" s="867"/>
      <c r="CM10" s="865">
        <v>200</v>
      </c>
      <c r="CN10" s="866"/>
      <c r="CO10" s="866"/>
      <c r="CP10" s="866"/>
      <c r="CQ10" s="867"/>
      <c r="CR10" s="865">
        <v>59</v>
      </c>
      <c r="CS10" s="866"/>
      <c r="CT10" s="866"/>
      <c r="CU10" s="866"/>
      <c r="CV10" s="867"/>
      <c r="CW10" s="865" t="s">
        <v>517</v>
      </c>
      <c r="CX10" s="866"/>
      <c r="CY10" s="866"/>
      <c r="CZ10" s="866"/>
      <c r="DA10" s="867"/>
      <c r="DB10" s="865" t="s">
        <v>517</v>
      </c>
      <c r="DC10" s="866"/>
      <c r="DD10" s="866"/>
      <c r="DE10" s="866"/>
      <c r="DF10" s="867"/>
      <c r="DG10" s="865" t="s">
        <v>517</v>
      </c>
      <c r="DH10" s="866"/>
      <c r="DI10" s="866"/>
      <c r="DJ10" s="866"/>
      <c r="DK10" s="867"/>
      <c r="DL10" s="865" t="s">
        <v>517</v>
      </c>
      <c r="DM10" s="866"/>
      <c r="DN10" s="866"/>
      <c r="DO10" s="866"/>
      <c r="DP10" s="867"/>
      <c r="DQ10" s="865" t="s">
        <v>517</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603</v>
      </c>
      <c r="BT11" s="853"/>
      <c r="BU11" s="853"/>
      <c r="BV11" s="853"/>
      <c r="BW11" s="853"/>
      <c r="BX11" s="853"/>
      <c r="BY11" s="853"/>
      <c r="BZ11" s="853"/>
      <c r="CA11" s="853"/>
      <c r="CB11" s="853"/>
      <c r="CC11" s="853"/>
      <c r="CD11" s="853"/>
      <c r="CE11" s="853"/>
      <c r="CF11" s="853"/>
      <c r="CG11" s="854"/>
      <c r="CH11" s="865">
        <v>-1</v>
      </c>
      <c r="CI11" s="866"/>
      <c r="CJ11" s="866"/>
      <c r="CK11" s="866"/>
      <c r="CL11" s="867"/>
      <c r="CM11" s="865">
        <v>-16</v>
      </c>
      <c r="CN11" s="866"/>
      <c r="CO11" s="866"/>
      <c r="CP11" s="866"/>
      <c r="CQ11" s="867"/>
      <c r="CR11" s="865">
        <v>5</v>
      </c>
      <c r="CS11" s="866"/>
      <c r="CT11" s="866"/>
      <c r="CU11" s="866"/>
      <c r="CV11" s="867"/>
      <c r="CW11" s="865">
        <v>0</v>
      </c>
      <c r="CX11" s="866"/>
      <c r="CY11" s="866"/>
      <c r="CZ11" s="866"/>
      <c r="DA11" s="867"/>
      <c r="DB11" s="865" t="s">
        <v>517</v>
      </c>
      <c r="DC11" s="866"/>
      <c r="DD11" s="866"/>
      <c r="DE11" s="866"/>
      <c r="DF11" s="867"/>
      <c r="DG11" s="865" t="s">
        <v>517</v>
      </c>
      <c r="DH11" s="866"/>
      <c r="DI11" s="866"/>
      <c r="DJ11" s="866"/>
      <c r="DK11" s="867"/>
      <c r="DL11" s="865" t="s">
        <v>517</v>
      </c>
      <c r="DM11" s="866"/>
      <c r="DN11" s="866"/>
      <c r="DO11" s="866"/>
      <c r="DP11" s="867"/>
      <c r="DQ11" s="865" t="s">
        <v>517</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604</v>
      </c>
      <c r="BT12" s="853"/>
      <c r="BU12" s="853"/>
      <c r="BV12" s="853"/>
      <c r="BW12" s="853"/>
      <c r="BX12" s="853"/>
      <c r="BY12" s="853"/>
      <c r="BZ12" s="853"/>
      <c r="CA12" s="853"/>
      <c r="CB12" s="853"/>
      <c r="CC12" s="853"/>
      <c r="CD12" s="853"/>
      <c r="CE12" s="853"/>
      <c r="CF12" s="853"/>
      <c r="CG12" s="854"/>
      <c r="CH12" s="865">
        <v>17</v>
      </c>
      <c r="CI12" s="866"/>
      <c r="CJ12" s="866"/>
      <c r="CK12" s="866"/>
      <c r="CL12" s="867"/>
      <c r="CM12" s="865">
        <v>77</v>
      </c>
      <c r="CN12" s="866"/>
      <c r="CO12" s="866"/>
      <c r="CP12" s="866"/>
      <c r="CQ12" s="867"/>
      <c r="CR12" s="865">
        <v>23</v>
      </c>
      <c r="CS12" s="866"/>
      <c r="CT12" s="866"/>
      <c r="CU12" s="866"/>
      <c r="CV12" s="867"/>
      <c r="CW12" s="865" t="s">
        <v>517</v>
      </c>
      <c r="CX12" s="866"/>
      <c r="CY12" s="866"/>
      <c r="CZ12" s="866"/>
      <c r="DA12" s="867"/>
      <c r="DB12" s="865" t="s">
        <v>517</v>
      </c>
      <c r="DC12" s="866"/>
      <c r="DD12" s="866"/>
      <c r="DE12" s="866"/>
      <c r="DF12" s="867"/>
      <c r="DG12" s="865" t="s">
        <v>517</v>
      </c>
      <c r="DH12" s="866"/>
      <c r="DI12" s="866"/>
      <c r="DJ12" s="866"/>
      <c r="DK12" s="867"/>
      <c r="DL12" s="865" t="s">
        <v>517</v>
      </c>
      <c r="DM12" s="866"/>
      <c r="DN12" s="866"/>
      <c r="DO12" s="866"/>
      <c r="DP12" s="867"/>
      <c r="DQ12" s="865" t="s">
        <v>517</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605</v>
      </c>
      <c r="BT13" s="853"/>
      <c r="BU13" s="853"/>
      <c r="BV13" s="853"/>
      <c r="BW13" s="853"/>
      <c r="BX13" s="853"/>
      <c r="BY13" s="853"/>
      <c r="BZ13" s="853"/>
      <c r="CA13" s="853"/>
      <c r="CB13" s="853"/>
      <c r="CC13" s="853"/>
      <c r="CD13" s="853"/>
      <c r="CE13" s="853"/>
      <c r="CF13" s="853"/>
      <c r="CG13" s="854"/>
      <c r="CH13" s="865">
        <v>4</v>
      </c>
      <c r="CI13" s="866"/>
      <c r="CJ13" s="866"/>
      <c r="CK13" s="866"/>
      <c r="CL13" s="867"/>
      <c r="CM13" s="865">
        <v>17</v>
      </c>
      <c r="CN13" s="866"/>
      <c r="CO13" s="866"/>
      <c r="CP13" s="866"/>
      <c r="CQ13" s="867"/>
      <c r="CR13" s="865">
        <v>23</v>
      </c>
      <c r="CS13" s="866"/>
      <c r="CT13" s="866"/>
      <c r="CU13" s="866"/>
      <c r="CV13" s="867"/>
      <c r="CW13" s="865" t="s">
        <v>517</v>
      </c>
      <c r="CX13" s="866"/>
      <c r="CY13" s="866"/>
      <c r="CZ13" s="866"/>
      <c r="DA13" s="867"/>
      <c r="DB13" s="865" t="s">
        <v>517</v>
      </c>
      <c r="DC13" s="866"/>
      <c r="DD13" s="866"/>
      <c r="DE13" s="866"/>
      <c r="DF13" s="867"/>
      <c r="DG13" s="865" t="s">
        <v>517</v>
      </c>
      <c r="DH13" s="866"/>
      <c r="DI13" s="866"/>
      <c r="DJ13" s="866"/>
      <c r="DK13" s="867"/>
      <c r="DL13" s="865" t="s">
        <v>517</v>
      </c>
      <c r="DM13" s="866"/>
      <c r="DN13" s="866"/>
      <c r="DO13" s="866"/>
      <c r="DP13" s="867"/>
      <c r="DQ13" s="865" t="s">
        <v>517</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606</v>
      </c>
      <c r="BT14" s="853"/>
      <c r="BU14" s="853"/>
      <c r="BV14" s="853"/>
      <c r="BW14" s="853"/>
      <c r="BX14" s="853"/>
      <c r="BY14" s="853"/>
      <c r="BZ14" s="853"/>
      <c r="CA14" s="853"/>
      <c r="CB14" s="853"/>
      <c r="CC14" s="853"/>
      <c r="CD14" s="853"/>
      <c r="CE14" s="853"/>
      <c r="CF14" s="853"/>
      <c r="CG14" s="854"/>
      <c r="CH14" s="865">
        <v>-3</v>
      </c>
      <c r="CI14" s="866"/>
      <c r="CJ14" s="866"/>
      <c r="CK14" s="866"/>
      <c r="CL14" s="867"/>
      <c r="CM14" s="865">
        <v>6</v>
      </c>
      <c r="CN14" s="866"/>
      <c r="CO14" s="866"/>
      <c r="CP14" s="866"/>
      <c r="CQ14" s="867"/>
      <c r="CR14" s="865">
        <v>20</v>
      </c>
      <c r="CS14" s="866"/>
      <c r="CT14" s="866"/>
      <c r="CU14" s="866"/>
      <c r="CV14" s="867"/>
      <c r="CW14" s="865" t="s">
        <v>517</v>
      </c>
      <c r="CX14" s="866"/>
      <c r="CY14" s="866"/>
      <c r="CZ14" s="866"/>
      <c r="DA14" s="867"/>
      <c r="DB14" s="865" t="s">
        <v>517</v>
      </c>
      <c r="DC14" s="866"/>
      <c r="DD14" s="866"/>
      <c r="DE14" s="866"/>
      <c r="DF14" s="867"/>
      <c r="DG14" s="865" t="s">
        <v>517</v>
      </c>
      <c r="DH14" s="866"/>
      <c r="DI14" s="866"/>
      <c r="DJ14" s="866"/>
      <c r="DK14" s="867"/>
      <c r="DL14" s="865" t="s">
        <v>517</v>
      </c>
      <c r="DM14" s="866"/>
      <c r="DN14" s="866"/>
      <c r="DO14" s="866"/>
      <c r="DP14" s="867"/>
      <c r="DQ14" s="865" t="s">
        <v>517</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607</v>
      </c>
      <c r="BT15" s="853"/>
      <c r="BU15" s="853"/>
      <c r="BV15" s="853"/>
      <c r="BW15" s="853"/>
      <c r="BX15" s="853"/>
      <c r="BY15" s="853"/>
      <c r="BZ15" s="853"/>
      <c r="CA15" s="853"/>
      <c r="CB15" s="853"/>
      <c r="CC15" s="853"/>
      <c r="CD15" s="853"/>
      <c r="CE15" s="853"/>
      <c r="CF15" s="853"/>
      <c r="CG15" s="854"/>
      <c r="CH15" s="865">
        <v>490</v>
      </c>
      <c r="CI15" s="866"/>
      <c r="CJ15" s="866"/>
      <c r="CK15" s="866"/>
      <c r="CL15" s="867"/>
      <c r="CM15" s="865">
        <v>25801</v>
      </c>
      <c r="CN15" s="866"/>
      <c r="CO15" s="866"/>
      <c r="CP15" s="866"/>
      <c r="CQ15" s="867"/>
      <c r="CR15" s="865">
        <v>8097</v>
      </c>
      <c r="CS15" s="866"/>
      <c r="CT15" s="866"/>
      <c r="CU15" s="866"/>
      <c r="CV15" s="867"/>
      <c r="CW15" s="865">
        <v>932</v>
      </c>
      <c r="CX15" s="866"/>
      <c r="CY15" s="866"/>
      <c r="CZ15" s="866"/>
      <c r="DA15" s="867"/>
      <c r="DB15" s="865">
        <v>5284</v>
      </c>
      <c r="DC15" s="866"/>
      <c r="DD15" s="866"/>
      <c r="DE15" s="866"/>
      <c r="DF15" s="867"/>
      <c r="DG15" s="865" t="s">
        <v>517</v>
      </c>
      <c r="DH15" s="866"/>
      <c r="DI15" s="866"/>
      <c r="DJ15" s="866"/>
      <c r="DK15" s="867"/>
      <c r="DL15" s="865" t="s">
        <v>517</v>
      </c>
      <c r="DM15" s="866"/>
      <c r="DN15" s="866"/>
      <c r="DO15" s="866"/>
      <c r="DP15" s="867"/>
      <c r="DQ15" s="865" t="s">
        <v>517</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608</v>
      </c>
      <c r="BT16" s="853"/>
      <c r="BU16" s="853"/>
      <c r="BV16" s="853"/>
      <c r="BW16" s="853"/>
      <c r="BX16" s="853"/>
      <c r="BY16" s="853"/>
      <c r="BZ16" s="853"/>
      <c r="CA16" s="853"/>
      <c r="CB16" s="853"/>
      <c r="CC16" s="853"/>
      <c r="CD16" s="853"/>
      <c r="CE16" s="853"/>
      <c r="CF16" s="853"/>
      <c r="CG16" s="854"/>
      <c r="CH16" s="865">
        <v>0</v>
      </c>
      <c r="CI16" s="866"/>
      <c r="CJ16" s="866"/>
      <c r="CK16" s="866"/>
      <c r="CL16" s="867"/>
      <c r="CM16" s="865">
        <v>1</v>
      </c>
      <c r="CN16" s="866"/>
      <c r="CO16" s="866"/>
      <c r="CP16" s="866"/>
      <c r="CQ16" s="867"/>
      <c r="CR16" s="865">
        <v>1</v>
      </c>
      <c r="CS16" s="866"/>
      <c r="CT16" s="866"/>
      <c r="CU16" s="866"/>
      <c r="CV16" s="867"/>
      <c r="CW16" s="865" t="s">
        <v>517</v>
      </c>
      <c r="CX16" s="866"/>
      <c r="CY16" s="866"/>
      <c r="CZ16" s="866"/>
      <c r="DA16" s="867"/>
      <c r="DB16" s="865" t="s">
        <v>517</v>
      </c>
      <c r="DC16" s="866"/>
      <c r="DD16" s="866"/>
      <c r="DE16" s="866"/>
      <c r="DF16" s="867"/>
      <c r="DG16" s="865" t="s">
        <v>517</v>
      </c>
      <c r="DH16" s="866"/>
      <c r="DI16" s="866"/>
      <c r="DJ16" s="866"/>
      <c r="DK16" s="867"/>
      <c r="DL16" s="865" t="s">
        <v>517</v>
      </c>
      <c r="DM16" s="866"/>
      <c r="DN16" s="866"/>
      <c r="DO16" s="866"/>
      <c r="DP16" s="867"/>
      <c r="DQ16" s="865" t="s">
        <v>517</v>
      </c>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56664</v>
      </c>
      <c r="R23" s="878"/>
      <c r="S23" s="878"/>
      <c r="T23" s="878"/>
      <c r="U23" s="878"/>
      <c r="V23" s="878">
        <v>55143</v>
      </c>
      <c r="W23" s="878"/>
      <c r="X23" s="878"/>
      <c r="Y23" s="878"/>
      <c r="Z23" s="878"/>
      <c r="AA23" s="878">
        <f>Q23-V23</f>
        <v>1521</v>
      </c>
      <c r="AB23" s="878"/>
      <c r="AC23" s="878"/>
      <c r="AD23" s="878"/>
      <c r="AE23" s="879"/>
      <c r="AF23" s="880">
        <v>1485</v>
      </c>
      <c r="AG23" s="878"/>
      <c r="AH23" s="878"/>
      <c r="AI23" s="878"/>
      <c r="AJ23" s="881"/>
      <c r="AK23" s="882"/>
      <c r="AL23" s="883"/>
      <c r="AM23" s="883"/>
      <c r="AN23" s="883"/>
      <c r="AO23" s="883"/>
      <c r="AP23" s="878">
        <v>60561</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11182</v>
      </c>
      <c r="R28" s="907"/>
      <c r="S28" s="907"/>
      <c r="T28" s="907"/>
      <c r="U28" s="907"/>
      <c r="V28" s="907">
        <v>11082</v>
      </c>
      <c r="W28" s="907"/>
      <c r="X28" s="907"/>
      <c r="Y28" s="907"/>
      <c r="Z28" s="907"/>
      <c r="AA28" s="907">
        <f>Q28-V28</f>
        <v>100</v>
      </c>
      <c r="AB28" s="907"/>
      <c r="AC28" s="907"/>
      <c r="AD28" s="907"/>
      <c r="AE28" s="908"/>
      <c r="AF28" s="909">
        <v>100</v>
      </c>
      <c r="AG28" s="907"/>
      <c r="AH28" s="907"/>
      <c r="AI28" s="907"/>
      <c r="AJ28" s="910"/>
      <c r="AK28" s="911">
        <v>920</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12979</v>
      </c>
      <c r="R29" s="843"/>
      <c r="S29" s="843"/>
      <c r="T29" s="843"/>
      <c r="U29" s="843"/>
      <c r="V29" s="843">
        <v>12805</v>
      </c>
      <c r="W29" s="843"/>
      <c r="X29" s="843"/>
      <c r="Y29" s="843"/>
      <c r="Z29" s="843"/>
      <c r="AA29" s="843">
        <f t="shared" ref="AA29:AA32" si="0">Q29-V29</f>
        <v>174</v>
      </c>
      <c r="AB29" s="843"/>
      <c r="AC29" s="843"/>
      <c r="AD29" s="843"/>
      <c r="AE29" s="844"/>
      <c r="AF29" s="845">
        <v>174</v>
      </c>
      <c r="AG29" s="846"/>
      <c r="AH29" s="846"/>
      <c r="AI29" s="846"/>
      <c r="AJ29" s="847"/>
      <c r="AK29" s="914">
        <v>1886</v>
      </c>
      <c r="AL29" s="915"/>
      <c r="AM29" s="915"/>
      <c r="AN29" s="915"/>
      <c r="AO29" s="915"/>
      <c r="AP29" s="915" t="s">
        <v>589</v>
      </c>
      <c r="AQ29" s="915"/>
      <c r="AR29" s="915"/>
      <c r="AS29" s="915"/>
      <c r="AT29" s="915"/>
      <c r="AU29" s="915" t="s">
        <v>589</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1286</v>
      </c>
      <c r="R30" s="843"/>
      <c r="S30" s="843"/>
      <c r="T30" s="843"/>
      <c r="U30" s="843"/>
      <c r="V30" s="843">
        <v>1281</v>
      </c>
      <c r="W30" s="843"/>
      <c r="X30" s="843"/>
      <c r="Y30" s="843"/>
      <c r="Z30" s="843"/>
      <c r="AA30" s="843">
        <f t="shared" si="0"/>
        <v>5</v>
      </c>
      <c r="AB30" s="843"/>
      <c r="AC30" s="843"/>
      <c r="AD30" s="843"/>
      <c r="AE30" s="844"/>
      <c r="AF30" s="845">
        <v>5</v>
      </c>
      <c r="AG30" s="846"/>
      <c r="AH30" s="846"/>
      <c r="AI30" s="846"/>
      <c r="AJ30" s="847"/>
      <c r="AK30" s="914">
        <v>337</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2741</v>
      </c>
      <c r="R31" s="843"/>
      <c r="S31" s="843"/>
      <c r="T31" s="843"/>
      <c r="U31" s="843"/>
      <c r="V31" s="843">
        <v>2452</v>
      </c>
      <c r="W31" s="843"/>
      <c r="X31" s="843"/>
      <c r="Y31" s="843"/>
      <c r="Z31" s="843"/>
      <c r="AA31" s="843">
        <f t="shared" si="0"/>
        <v>289</v>
      </c>
      <c r="AB31" s="843"/>
      <c r="AC31" s="843"/>
      <c r="AD31" s="843"/>
      <c r="AE31" s="844"/>
      <c r="AF31" s="845">
        <v>4876</v>
      </c>
      <c r="AG31" s="846"/>
      <c r="AH31" s="846"/>
      <c r="AI31" s="846"/>
      <c r="AJ31" s="847"/>
      <c r="AK31" s="914">
        <v>261</v>
      </c>
      <c r="AL31" s="915"/>
      <c r="AM31" s="915"/>
      <c r="AN31" s="915"/>
      <c r="AO31" s="915"/>
      <c r="AP31" s="915">
        <v>3811</v>
      </c>
      <c r="AQ31" s="915"/>
      <c r="AR31" s="915"/>
      <c r="AS31" s="915"/>
      <c r="AT31" s="915"/>
      <c r="AU31" s="915">
        <v>755</v>
      </c>
      <c r="AV31" s="915"/>
      <c r="AW31" s="915"/>
      <c r="AX31" s="915"/>
      <c r="AY31" s="915"/>
      <c r="AZ31" s="916" t="s">
        <v>589</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4760</v>
      </c>
      <c r="R32" s="843"/>
      <c r="S32" s="843"/>
      <c r="T32" s="843"/>
      <c r="U32" s="843"/>
      <c r="V32" s="843">
        <v>4715</v>
      </c>
      <c r="W32" s="843"/>
      <c r="X32" s="843"/>
      <c r="Y32" s="843"/>
      <c r="Z32" s="843"/>
      <c r="AA32" s="843">
        <f t="shared" si="0"/>
        <v>45</v>
      </c>
      <c r="AB32" s="843"/>
      <c r="AC32" s="843"/>
      <c r="AD32" s="843"/>
      <c r="AE32" s="844"/>
      <c r="AF32" s="845">
        <v>624</v>
      </c>
      <c r="AG32" s="846"/>
      <c r="AH32" s="846"/>
      <c r="AI32" s="846"/>
      <c r="AJ32" s="847"/>
      <c r="AK32" s="914">
        <v>2426</v>
      </c>
      <c r="AL32" s="915"/>
      <c r="AM32" s="915"/>
      <c r="AN32" s="915"/>
      <c r="AO32" s="915"/>
      <c r="AP32" s="915">
        <v>31049</v>
      </c>
      <c r="AQ32" s="915"/>
      <c r="AR32" s="915"/>
      <c r="AS32" s="915"/>
      <c r="AT32" s="915"/>
      <c r="AU32" s="915">
        <v>22107</v>
      </c>
      <c r="AV32" s="915"/>
      <c r="AW32" s="915"/>
      <c r="AX32" s="915"/>
      <c r="AY32" s="915"/>
      <c r="AZ32" s="916" t="s">
        <v>589</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464</v>
      </c>
      <c r="R33" s="843"/>
      <c r="S33" s="843"/>
      <c r="T33" s="843"/>
      <c r="U33" s="843"/>
      <c r="V33" s="843">
        <v>464</v>
      </c>
      <c r="W33" s="843"/>
      <c r="X33" s="843"/>
      <c r="Y33" s="843"/>
      <c r="Z33" s="843"/>
      <c r="AA33" s="843" t="s">
        <v>589</v>
      </c>
      <c r="AB33" s="843"/>
      <c r="AC33" s="843"/>
      <c r="AD33" s="843"/>
      <c r="AE33" s="844"/>
      <c r="AF33" s="845" t="s">
        <v>410</v>
      </c>
      <c r="AG33" s="846"/>
      <c r="AH33" s="846"/>
      <c r="AI33" s="846"/>
      <c r="AJ33" s="847"/>
      <c r="AK33" s="914">
        <v>292</v>
      </c>
      <c r="AL33" s="915"/>
      <c r="AM33" s="915"/>
      <c r="AN33" s="915"/>
      <c r="AO33" s="915"/>
      <c r="AP33" s="915">
        <v>232</v>
      </c>
      <c r="AQ33" s="915"/>
      <c r="AR33" s="915"/>
      <c r="AS33" s="915"/>
      <c r="AT33" s="915"/>
      <c r="AU33" s="915">
        <v>116</v>
      </c>
      <c r="AV33" s="915"/>
      <c r="AW33" s="915"/>
      <c r="AX33" s="915"/>
      <c r="AY33" s="915"/>
      <c r="AZ33" s="916" t="s">
        <v>589</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182</v>
      </c>
      <c r="R34" s="843"/>
      <c r="S34" s="843"/>
      <c r="T34" s="843"/>
      <c r="U34" s="843"/>
      <c r="V34" s="843">
        <v>167</v>
      </c>
      <c r="W34" s="843"/>
      <c r="X34" s="843"/>
      <c r="Y34" s="843"/>
      <c r="Z34" s="843"/>
      <c r="AA34" s="843">
        <f t="shared" ref="AA34" si="1">Q34-V34</f>
        <v>15</v>
      </c>
      <c r="AB34" s="843"/>
      <c r="AC34" s="843"/>
      <c r="AD34" s="843"/>
      <c r="AE34" s="844"/>
      <c r="AF34" s="845" t="s">
        <v>392</v>
      </c>
      <c r="AG34" s="846"/>
      <c r="AH34" s="846"/>
      <c r="AI34" s="846"/>
      <c r="AJ34" s="847"/>
      <c r="AK34" s="914">
        <v>26</v>
      </c>
      <c r="AL34" s="915"/>
      <c r="AM34" s="915"/>
      <c r="AN34" s="915"/>
      <c r="AO34" s="915"/>
      <c r="AP34" s="915">
        <v>1225</v>
      </c>
      <c r="AQ34" s="915"/>
      <c r="AR34" s="915"/>
      <c r="AS34" s="915"/>
      <c r="AT34" s="915"/>
      <c r="AU34" s="915" t="s">
        <v>589</v>
      </c>
      <c r="AV34" s="915"/>
      <c r="AW34" s="915"/>
      <c r="AX34" s="915"/>
      <c r="AY34" s="915"/>
      <c r="AZ34" s="916" t="s">
        <v>589</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5779</v>
      </c>
      <c r="AG63" s="926"/>
      <c r="AH63" s="926"/>
      <c r="AI63" s="926"/>
      <c r="AJ63" s="927"/>
      <c r="AK63" s="928"/>
      <c r="AL63" s="923"/>
      <c r="AM63" s="923"/>
      <c r="AN63" s="923"/>
      <c r="AO63" s="923"/>
      <c r="AP63" s="926">
        <v>36317</v>
      </c>
      <c r="AQ63" s="926"/>
      <c r="AR63" s="926"/>
      <c r="AS63" s="926"/>
      <c r="AT63" s="926"/>
      <c r="AU63" s="926">
        <v>22978</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5568</v>
      </c>
      <c r="R68" s="950"/>
      <c r="S68" s="950"/>
      <c r="T68" s="950"/>
      <c r="U68" s="950"/>
      <c r="V68" s="950">
        <v>5472</v>
      </c>
      <c r="W68" s="950"/>
      <c r="X68" s="950"/>
      <c r="Y68" s="950"/>
      <c r="Z68" s="950"/>
      <c r="AA68" s="907">
        <f>Q68-V68</f>
        <v>96</v>
      </c>
      <c r="AB68" s="907"/>
      <c r="AC68" s="907"/>
      <c r="AD68" s="907"/>
      <c r="AE68" s="908"/>
      <c r="AF68" s="950">
        <v>71</v>
      </c>
      <c r="AG68" s="950"/>
      <c r="AH68" s="950"/>
      <c r="AI68" s="950"/>
      <c r="AJ68" s="950"/>
      <c r="AK68" s="950" t="s">
        <v>589</v>
      </c>
      <c r="AL68" s="950"/>
      <c r="AM68" s="950"/>
      <c r="AN68" s="950"/>
      <c r="AO68" s="950"/>
      <c r="AP68" s="950">
        <v>1613</v>
      </c>
      <c r="AQ68" s="950"/>
      <c r="AR68" s="950"/>
      <c r="AS68" s="950"/>
      <c r="AT68" s="950"/>
      <c r="AU68" s="950">
        <v>1602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591</v>
      </c>
      <c r="C69" s="958"/>
      <c r="D69" s="958"/>
      <c r="E69" s="958"/>
      <c r="F69" s="958"/>
      <c r="G69" s="958"/>
      <c r="H69" s="958"/>
      <c r="I69" s="958"/>
      <c r="J69" s="958"/>
      <c r="K69" s="958"/>
      <c r="L69" s="958"/>
      <c r="M69" s="958"/>
      <c r="N69" s="958"/>
      <c r="O69" s="958"/>
      <c r="P69" s="959"/>
      <c r="Q69" s="960">
        <v>119</v>
      </c>
      <c r="R69" s="915"/>
      <c r="S69" s="915"/>
      <c r="T69" s="915"/>
      <c r="U69" s="915"/>
      <c r="V69" s="915">
        <v>117</v>
      </c>
      <c r="W69" s="915"/>
      <c r="X69" s="915"/>
      <c r="Y69" s="915"/>
      <c r="Z69" s="915"/>
      <c r="AA69" s="915">
        <f t="shared" ref="AA69:AA75" si="2">Q69-V69</f>
        <v>2</v>
      </c>
      <c r="AB69" s="915"/>
      <c r="AC69" s="915"/>
      <c r="AD69" s="915"/>
      <c r="AE69" s="915"/>
      <c r="AF69" s="915">
        <v>2</v>
      </c>
      <c r="AG69" s="915"/>
      <c r="AH69" s="915"/>
      <c r="AI69" s="915"/>
      <c r="AJ69" s="915"/>
      <c r="AK69" s="915">
        <v>102</v>
      </c>
      <c r="AL69" s="915"/>
      <c r="AM69" s="915"/>
      <c r="AN69" s="915"/>
      <c r="AO69" s="915"/>
      <c r="AP69" s="915" t="s">
        <v>589</v>
      </c>
      <c r="AQ69" s="915"/>
      <c r="AR69" s="915"/>
      <c r="AS69" s="915"/>
      <c r="AT69" s="915"/>
      <c r="AU69" s="915" t="s">
        <v>589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592</v>
      </c>
      <c r="C70" s="958"/>
      <c r="D70" s="958"/>
      <c r="E70" s="958"/>
      <c r="F70" s="958"/>
      <c r="G70" s="958"/>
      <c r="H70" s="958"/>
      <c r="I70" s="958"/>
      <c r="J70" s="958"/>
      <c r="K70" s="958"/>
      <c r="L70" s="958"/>
      <c r="M70" s="958"/>
      <c r="N70" s="958"/>
      <c r="O70" s="958"/>
      <c r="P70" s="959"/>
      <c r="Q70" s="960">
        <v>168</v>
      </c>
      <c r="R70" s="915"/>
      <c r="S70" s="915"/>
      <c r="T70" s="915"/>
      <c r="U70" s="915"/>
      <c r="V70" s="915">
        <v>145</v>
      </c>
      <c r="W70" s="915"/>
      <c r="X70" s="915"/>
      <c r="Y70" s="915"/>
      <c r="Z70" s="915"/>
      <c r="AA70" s="915">
        <v>24</v>
      </c>
      <c r="AB70" s="915"/>
      <c r="AC70" s="915"/>
      <c r="AD70" s="915"/>
      <c r="AE70" s="915"/>
      <c r="AF70" s="915">
        <v>14</v>
      </c>
      <c r="AG70" s="915"/>
      <c r="AH70" s="915"/>
      <c r="AI70" s="915"/>
      <c r="AJ70" s="915"/>
      <c r="AK70" s="915">
        <v>7</v>
      </c>
      <c r="AL70" s="915"/>
      <c r="AM70" s="915"/>
      <c r="AN70" s="915"/>
      <c r="AO70" s="915"/>
      <c r="AP70" s="915">
        <v>77</v>
      </c>
      <c r="AQ70" s="915"/>
      <c r="AR70" s="915"/>
      <c r="AS70" s="915"/>
      <c r="AT70" s="915"/>
      <c r="AU70" s="915">
        <v>19</v>
      </c>
      <c r="AV70" s="915"/>
      <c r="AW70" s="915"/>
      <c r="AX70" s="915"/>
      <c r="AY70" s="915"/>
      <c r="AZ70" s="961" t="s">
        <v>598</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593</v>
      </c>
      <c r="C71" s="958"/>
      <c r="D71" s="958"/>
      <c r="E71" s="958"/>
      <c r="F71" s="958"/>
      <c r="G71" s="958"/>
      <c r="H71" s="958"/>
      <c r="I71" s="958"/>
      <c r="J71" s="958"/>
      <c r="K71" s="958"/>
      <c r="L71" s="958"/>
      <c r="M71" s="958"/>
      <c r="N71" s="958"/>
      <c r="O71" s="958"/>
      <c r="P71" s="959"/>
      <c r="Q71" s="960">
        <v>710</v>
      </c>
      <c r="R71" s="915"/>
      <c r="S71" s="915"/>
      <c r="T71" s="915"/>
      <c r="U71" s="915"/>
      <c r="V71" s="915">
        <v>703</v>
      </c>
      <c r="W71" s="915"/>
      <c r="X71" s="915"/>
      <c r="Y71" s="915"/>
      <c r="Z71" s="915"/>
      <c r="AA71" s="915">
        <v>7</v>
      </c>
      <c r="AB71" s="915"/>
      <c r="AC71" s="915"/>
      <c r="AD71" s="915"/>
      <c r="AE71" s="915"/>
      <c r="AF71" s="915">
        <v>7</v>
      </c>
      <c r="AG71" s="915"/>
      <c r="AH71" s="915"/>
      <c r="AI71" s="915"/>
      <c r="AJ71" s="915"/>
      <c r="AK71" s="915">
        <v>120</v>
      </c>
      <c r="AL71" s="915"/>
      <c r="AM71" s="915"/>
      <c r="AN71" s="915"/>
      <c r="AO71" s="915"/>
      <c r="AP71" s="915">
        <v>735</v>
      </c>
      <c r="AQ71" s="915"/>
      <c r="AR71" s="915"/>
      <c r="AS71" s="915"/>
      <c r="AT71" s="915"/>
      <c r="AU71" s="915">
        <v>43</v>
      </c>
      <c r="AV71" s="915"/>
      <c r="AW71" s="915"/>
      <c r="AX71" s="915"/>
      <c r="AY71" s="915"/>
      <c r="AZ71" s="961" t="s">
        <v>598</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594</v>
      </c>
      <c r="C72" s="958"/>
      <c r="D72" s="958"/>
      <c r="E72" s="958"/>
      <c r="F72" s="958"/>
      <c r="G72" s="958"/>
      <c r="H72" s="958"/>
      <c r="I72" s="958"/>
      <c r="J72" s="958"/>
      <c r="K72" s="958"/>
      <c r="L72" s="958"/>
      <c r="M72" s="958"/>
      <c r="N72" s="958"/>
      <c r="O72" s="958"/>
      <c r="P72" s="959"/>
      <c r="Q72" s="968">
        <v>591</v>
      </c>
      <c r="R72" s="964"/>
      <c r="S72" s="964"/>
      <c r="T72" s="964"/>
      <c r="U72" s="914"/>
      <c r="V72" s="963">
        <v>542</v>
      </c>
      <c r="W72" s="964"/>
      <c r="X72" s="964"/>
      <c r="Y72" s="964"/>
      <c r="Z72" s="914"/>
      <c r="AA72" s="963">
        <f t="shared" si="2"/>
        <v>49</v>
      </c>
      <c r="AB72" s="964"/>
      <c r="AC72" s="964"/>
      <c r="AD72" s="964"/>
      <c r="AE72" s="914"/>
      <c r="AF72" s="963">
        <v>49</v>
      </c>
      <c r="AG72" s="964"/>
      <c r="AH72" s="964"/>
      <c r="AI72" s="964"/>
      <c r="AJ72" s="914"/>
      <c r="AK72" s="963">
        <v>1</v>
      </c>
      <c r="AL72" s="964"/>
      <c r="AM72" s="964"/>
      <c r="AN72" s="964"/>
      <c r="AO72" s="914"/>
      <c r="AP72" s="963" t="s">
        <v>517</v>
      </c>
      <c r="AQ72" s="964"/>
      <c r="AR72" s="964"/>
      <c r="AS72" s="964"/>
      <c r="AT72" s="914"/>
      <c r="AU72" s="963" t="s">
        <v>517</v>
      </c>
      <c r="AV72" s="964"/>
      <c r="AW72" s="964"/>
      <c r="AX72" s="964"/>
      <c r="AY72" s="914"/>
      <c r="AZ72" s="965"/>
      <c r="BA72" s="966"/>
      <c r="BB72" s="966"/>
      <c r="BC72" s="966"/>
      <c r="BD72" s="967"/>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595</v>
      </c>
      <c r="C73" s="958"/>
      <c r="D73" s="958"/>
      <c r="E73" s="958"/>
      <c r="F73" s="958"/>
      <c r="G73" s="958"/>
      <c r="H73" s="958"/>
      <c r="I73" s="958"/>
      <c r="J73" s="958"/>
      <c r="K73" s="958"/>
      <c r="L73" s="958"/>
      <c r="M73" s="958"/>
      <c r="N73" s="958"/>
      <c r="O73" s="958"/>
      <c r="P73" s="959"/>
      <c r="Q73" s="968">
        <v>159720</v>
      </c>
      <c r="R73" s="964"/>
      <c r="S73" s="964"/>
      <c r="T73" s="964"/>
      <c r="U73" s="914"/>
      <c r="V73" s="963">
        <v>156204</v>
      </c>
      <c r="W73" s="964"/>
      <c r="X73" s="964"/>
      <c r="Y73" s="964"/>
      <c r="Z73" s="914"/>
      <c r="AA73" s="963">
        <f t="shared" si="2"/>
        <v>3516</v>
      </c>
      <c r="AB73" s="964"/>
      <c r="AC73" s="964"/>
      <c r="AD73" s="964"/>
      <c r="AE73" s="914"/>
      <c r="AF73" s="963">
        <v>3516</v>
      </c>
      <c r="AG73" s="964"/>
      <c r="AH73" s="964"/>
      <c r="AI73" s="964"/>
      <c r="AJ73" s="914"/>
      <c r="AK73" s="963">
        <v>2022</v>
      </c>
      <c r="AL73" s="964"/>
      <c r="AM73" s="964"/>
      <c r="AN73" s="964"/>
      <c r="AO73" s="914"/>
      <c r="AP73" s="963" t="s">
        <v>517</v>
      </c>
      <c r="AQ73" s="964"/>
      <c r="AR73" s="964"/>
      <c r="AS73" s="964"/>
      <c r="AT73" s="914"/>
      <c r="AU73" s="963" t="s">
        <v>517</v>
      </c>
      <c r="AV73" s="964"/>
      <c r="AW73" s="964"/>
      <c r="AX73" s="964"/>
      <c r="AY73" s="914"/>
      <c r="AZ73" s="965"/>
      <c r="BA73" s="966"/>
      <c r="BB73" s="966"/>
      <c r="BC73" s="966"/>
      <c r="BD73" s="967"/>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596</v>
      </c>
      <c r="C74" s="958"/>
      <c r="D74" s="958"/>
      <c r="E74" s="958"/>
      <c r="F74" s="958"/>
      <c r="G74" s="958"/>
      <c r="H74" s="958"/>
      <c r="I74" s="958"/>
      <c r="J74" s="958"/>
      <c r="K74" s="958"/>
      <c r="L74" s="958"/>
      <c r="M74" s="958"/>
      <c r="N74" s="958"/>
      <c r="O74" s="958"/>
      <c r="P74" s="959"/>
      <c r="Q74" s="968">
        <v>1094</v>
      </c>
      <c r="R74" s="964"/>
      <c r="S74" s="964"/>
      <c r="T74" s="964"/>
      <c r="U74" s="914"/>
      <c r="V74" s="963">
        <v>1090</v>
      </c>
      <c r="W74" s="964"/>
      <c r="X74" s="964"/>
      <c r="Y74" s="964"/>
      <c r="Z74" s="914"/>
      <c r="AA74" s="963">
        <f t="shared" si="2"/>
        <v>4</v>
      </c>
      <c r="AB74" s="964"/>
      <c r="AC74" s="964"/>
      <c r="AD74" s="964"/>
      <c r="AE74" s="914"/>
      <c r="AF74" s="963">
        <v>4</v>
      </c>
      <c r="AG74" s="964"/>
      <c r="AH74" s="964"/>
      <c r="AI74" s="964"/>
      <c r="AJ74" s="914"/>
      <c r="AK74" s="963" t="s">
        <v>517</v>
      </c>
      <c r="AL74" s="964"/>
      <c r="AM74" s="964"/>
      <c r="AN74" s="964"/>
      <c r="AO74" s="914"/>
      <c r="AP74" s="963" t="s">
        <v>517</v>
      </c>
      <c r="AQ74" s="964"/>
      <c r="AR74" s="964"/>
      <c r="AS74" s="964"/>
      <c r="AT74" s="914"/>
      <c r="AU74" s="963" t="s">
        <v>517</v>
      </c>
      <c r="AV74" s="964"/>
      <c r="AW74" s="964"/>
      <c r="AX74" s="964"/>
      <c r="AY74" s="914"/>
      <c r="AZ74" s="965"/>
      <c r="BA74" s="966"/>
      <c r="BB74" s="966"/>
      <c r="BC74" s="966"/>
      <c r="BD74" s="967"/>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597</v>
      </c>
      <c r="C75" s="958"/>
      <c r="D75" s="958"/>
      <c r="E75" s="958"/>
      <c r="F75" s="958"/>
      <c r="G75" s="958"/>
      <c r="H75" s="958"/>
      <c r="I75" s="958"/>
      <c r="J75" s="958"/>
      <c r="K75" s="958"/>
      <c r="L75" s="958"/>
      <c r="M75" s="958"/>
      <c r="N75" s="958"/>
      <c r="O75" s="958"/>
      <c r="P75" s="959"/>
      <c r="Q75" s="968">
        <v>89</v>
      </c>
      <c r="R75" s="964"/>
      <c r="S75" s="964"/>
      <c r="T75" s="964"/>
      <c r="U75" s="914"/>
      <c r="V75" s="963">
        <v>73</v>
      </c>
      <c r="W75" s="964"/>
      <c r="X75" s="964"/>
      <c r="Y75" s="964"/>
      <c r="Z75" s="914"/>
      <c r="AA75" s="963">
        <f t="shared" si="2"/>
        <v>16</v>
      </c>
      <c r="AB75" s="964"/>
      <c r="AC75" s="964"/>
      <c r="AD75" s="964"/>
      <c r="AE75" s="914"/>
      <c r="AF75" s="963">
        <v>15</v>
      </c>
      <c r="AG75" s="964"/>
      <c r="AH75" s="964"/>
      <c r="AI75" s="964"/>
      <c r="AJ75" s="914"/>
      <c r="AK75" s="963">
        <v>5</v>
      </c>
      <c r="AL75" s="964"/>
      <c r="AM75" s="964"/>
      <c r="AN75" s="964"/>
      <c r="AO75" s="914"/>
      <c r="AP75" s="963" t="s">
        <v>517</v>
      </c>
      <c r="AQ75" s="964"/>
      <c r="AR75" s="964"/>
      <c r="AS75" s="964"/>
      <c r="AT75" s="914"/>
      <c r="AU75" s="963" t="s">
        <v>517</v>
      </c>
      <c r="AV75" s="964"/>
      <c r="AW75" s="964"/>
      <c r="AX75" s="964"/>
      <c r="AY75" s="914"/>
      <c r="AZ75" s="965"/>
      <c r="BA75" s="966"/>
      <c r="BB75" s="966"/>
      <c r="BC75" s="966"/>
      <c r="BD75" s="967"/>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8"/>
      <c r="R76" s="964"/>
      <c r="S76" s="964"/>
      <c r="T76" s="964"/>
      <c r="U76" s="914"/>
      <c r="V76" s="963"/>
      <c r="W76" s="964"/>
      <c r="X76" s="964"/>
      <c r="Y76" s="964"/>
      <c r="Z76" s="914"/>
      <c r="AA76" s="963"/>
      <c r="AB76" s="964"/>
      <c r="AC76" s="964"/>
      <c r="AD76" s="964"/>
      <c r="AE76" s="914"/>
      <c r="AF76" s="963"/>
      <c r="AG76" s="964"/>
      <c r="AH76" s="964"/>
      <c r="AI76" s="964"/>
      <c r="AJ76" s="914"/>
      <c r="AK76" s="963"/>
      <c r="AL76" s="964"/>
      <c r="AM76" s="964"/>
      <c r="AN76" s="964"/>
      <c r="AO76" s="914"/>
      <c r="AP76" s="963"/>
      <c r="AQ76" s="964"/>
      <c r="AR76" s="964"/>
      <c r="AS76" s="964"/>
      <c r="AT76" s="914"/>
      <c r="AU76" s="963"/>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8"/>
      <c r="R77" s="964"/>
      <c r="S77" s="964"/>
      <c r="T77" s="964"/>
      <c r="U77" s="914"/>
      <c r="V77" s="963"/>
      <c r="W77" s="964"/>
      <c r="X77" s="964"/>
      <c r="Y77" s="964"/>
      <c r="Z77" s="914"/>
      <c r="AA77" s="963"/>
      <c r="AB77" s="964"/>
      <c r="AC77" s="964"/>
      <c r="AD77" s="964"/>
      <c r="AE77" s="914"/>
      <c r="AF77" s="963"/>
      <c r="AG77" s="964"/>
      <c r="AH77" s="964"/>
      <c r="AI77" s="964"/>
      <c r="AJ77" s="914"/>
      <c r="AK77" s="963"/>
      <c r="AL77" s="964"/>
      <c r="AM77" s="964"/>
      <c r="AN77" s="964"/>
      <c r="AO77" s="914"/>
      <c r="AP77" s="963"/>
      <c r="AQ77" s="964"/>
      <c r="AR77" s="964"/>
      <c r="AS77" s="964"/>
      <c r="AT77" s="914"/>
      <c r="AU77" s="963"/>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3678</v>
      </c>
      <c r="AG88" s="926"/>
      <c r="AH88" s="926"/>
      <c r="AI88" s="926"/>
      <c r="AJ88" s="926"/>
      <c r="AK88" s="923"/>
      <c r="AL88" s="923"/>
      <c r="AM88" s="923"/>
      <c r="AN88" s="923"/>
      <c r="AO88" s="923"/>
      <c r="AP88" s="926">
        <v>2425</v>
      </c>
      <c r="AQ88" s="926"/>
      <c r="AR88" s="926"/>
      <c r="AS88" s="926"/>
      <c r="AT88" s="926"/>
      <c r="AU88" s="926">
        <v>1664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425</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8412</v>
      </c>
      <c r="CS102" s="934"/>
      <c r="CT102" s="934"/>
      <c r="CU102" s="934"/>
      <c r="CV102" s="980"/>
      <c r="CW102" s="979">
        <v>945</v>
      </c>
      <c r="CX102" s="934"/>
      <c r="CY102" s="934"/>
      <c r="CZ102" s="934"/>
      <c r="DA102" s="980"/>
      <c r="DB102" s="979">
        <v>5284</v>
      </c>
      <c r="DC102" s="934"/>
      <c r="DD102" s="934"/>
      <c r="DE102" s="934"/>
      <c r="DF102" s="980"/>
      <c r="DG102" s="979" t="s">
        <v>609</v>
      </c>
      <c r="DH102" s="934"/>
      <c r="DI102" s="934"/>
      <c r="DJ102" s="934"/>
      <c r="DK102" s="980"/>
      <c r="DL102" s="979" t="s">
        <v>609</v>
      </c>
      <c r="DM102" s="934"/>
      <c r="DN102" s="934"/>
      <c r="DO102" s="934"/>
      <c r="DP102" s="980"/>
      <c r="DQ102" s="979" t="s">
        <v>609</v>
      </c>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430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432</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433</v>
      </c>
      <c r="AB109" s="982"/>
      <c r="AC109" s="982"/>
      <c r="AD109" s="982"/>
      <c r="AE109" s="983"/>
      <c r="AF109" s="981" t="s">
        <v>307</v>
      </c>
      <c r="AG109" s="982"/>
      <c r="AH109" s="982"/>
      <c r="AI109" s="982"/>
      <c r="AJ109" s="983"/>
      <c r="AK109" s="981" t="s">
        <v>306</v>
      </c>
      <c r="AL109" s="982"/>
      <c r="AM109" s="982"/>
      <c r="AN109" s="982"/>
      <c r="AO109" s="983"/>
      <c r="AP109" s="981" t="s">
        <v>434</v>
      </c>
      <c r="AQ109" s="982"/>
      <c r="AR109" s="982"/>
      <c r="AS109" s="982"/>
      <c r="AT109" s="984"/>
      <c r="AU109" s="1001" t="s">
        <v>432</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433</v>
      </c>
      <c r="BR109" s="982"/>
      <c r="BS109" s="982"/>
      <c r="BT109" s="982"/>
      <c r="BU109" s="983"/>
      <c r="BV109" s="981" t="s">
        <v>307</v>
      </c>
      <c r="BW109" s="982"/>
      <c r="BX109" s="982"/>
      <c r="BY109" s="982"/>
      <c r="BZ109" s="983"/>
      <c r="CA109" s="981" t="s">
        <v>306</v>
      </c>
      <c r="CB109" s="982"/>
      <c r="CC109" s="982"/>
      <c r="CD109" s="982"/>
      <c r="CE109" s="983"/>
      <c r="CF109" s="1002" t="s">
        <v>434</v>
      </c>
      <c r="CG109" s="1002"/>
      <c r="CH109" s="1002"/>
      <c r="CI109" s="1002"/>
      <c r="CJ109" s="1002"/>
      <c r="CK109" s="981" t="s">
        <v>435</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433</v>
      </c>
      <c r="DH109" s="982"/>
      <c r="DI109" s="982"/>
      <c r="DJ109" s="982"/>
      <c r="DK109" s="983"/>
      <c r="DL109" s="981" t="s">
        <v>307</v>
      </c>
      <c r="DM109" s="982"/>
      <c r="DN109" s="982"/>
      <c r="DO109" s="982"/>
      <c r="DP109" s="983"/>
      <c r="DQ109" s="981" t="s">
        <v>306</v>
      </c>
      <c r="DR109" s="982"/>
      <c r="DS109" s="982"/>
      <c r="DT109" s="982"/>
      <c r="DU109" s="983"/>
      <c r="DV109" s="981" t="s">
        <v>434</v>
      </c>
      <c r="DW109" s="982"/>
      <c r="DX109" s="982"/>
      <c r="DY109" s="982"/>
      <c r="DZ109" s="984"/>
    </row>
    <row r="110" spans="1:131" s="247" customFormat="1" ht="26.25" customHeight="1" x14ac:dyDescent="0.15">
      <c r="A110" s="985" t="s">
        <v>436</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7596443</v>
      </c>
      <c r="AB110" s="989"/>
      <c r="AC110" s="989"/>
      <c r="AD110" s="989"/>
      <c r="AE110" s="990"/>
      <c r="AF110" s="991">
        <v>7533412</v>
      </c>
      <c r="AG110" s="989"/>
      <c r="AH110" s="989"/>
      <c r="AI110" s="989"/>
      <c r="AJ110" s="990"/>
      <c r="AK110" s="991">
        <v>7281319</v>
      </c>
      <c r="AL110" s="989"/>
      <c r="AM110" s="989"/>
      <c r="AN110" s="989"/>
      <c r="AO110" s="990"/>
      <c r="AP110" s="992">
        <v>31.7</v>
      </c>
      <c r="AQ110" s="993"/>
      <c r="AR110" s="993"/>
      <c r="AS110" s="993"/>
      <c r="AT110" s="994"/>
      <c r="AU110" s="995" t="s">
        <v>73</v>
      </c>
      <c r="AV110" s="996"/>
      <c r="AW110" s="996"/>
      <c r="AX110" s="996"/>
      <c r="AY110" s="996"/>
      <c r="AZ110" s="1037" t="s">
        <v>437</v>
      </c>
      <c r="BA110" s="986"/>
      <c r="BB110" s="986"/>
      <c r="BC110" s="986"/>
      <c r="BD110" s="986"/>
      <c r="BE110" s="986"/>
      <c r="BF110" s="986"/>
      <c r="BG110" s="986"/>
      <c r="BH110" s="986"/>
      <c r="BI110" s="986"/>
      <c r="BJ110" s="986"/>
      <c r="BK110" s="986"/>
      <c r="BL110" s="986"/>
      <c r="BM110" s="986"/>
      <c r="BN110" s="986"/>
      <c r="BO110" s="986"/>
      <c r="BP110" s="987"/>
      <c r="BQ110" s="1023">
        <v>63119669</v>
      </c>
      <c r="BR110" s="1024"/>
      <c r="BS110" s="1024"/>
      <c r="BT110" s="1024"/>
      <c r="BU110" s="1024"/>
      <c r="BV110" s="1024">
        <v>61429845</v>
      </c>
      <c r="BW110" s="1024"/>
      <c r="BX110" s="1024"/>
      <c r="BY110" s="1024"/>
      <c r="BZ110" s="1024"/>
      <c r="CA110" s="1024">
        <v>60560504</v>
      </c>
      <c r="CB110" s="1024"/>
      <c r="CC110" s="1024"/>
      <c r="CD110" s="1024"/>
      <c r="CE110" s="1024"/>
      <c r="CF110" s="1038">
        <v>263.7</v>
      </c>
      <c r="CG110" s="1039"/>
      <c r="CH110" s="1039"/>
      <c r="CI110" s="1039"/>
      <c r="CJ110" s="1039"/>
      <c r="CK110" s="1040" t="s">
        <v>438</v>
      </c>
      <c r="CL110" s="1041"/>
      <c r="CM110" s="1020" t="s">
        <v>439</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410</v>
      </c>
      <c r="DH110" s="1024"/>
      <c r="DI110" s="1024"/>
      <c r="DJ110" s="1024"/>
      <c r="DK110" s="1024"/>
      <c r="DL110" s="1024" t="s">
        <v>440</v>
      </c>
      <c r="DM110" s="1024"/>
      <c r="DN110" s="1024"/>
      <c r="DO110" s="1024"/>
      <c r="DP110" s="1024"/>
      <c r="DQ110" s="1024" t="s">
        <v>410</v>
      </c>
      <c r="DR110" s="1024"/>
      <c r="DS110" s="1024"/>
      <c r="DT110" s="1024"/>
      <c r="DU110" s="1024"/>
      <c r="DV110" s="1025" t="s">
        <v>392</v>
      </c>
      <c r="DW110" s="1025"/>
      <c r="DX110" s="1025"/>
      <c r="DY110" s="1025"/>
      <c r="DZ110" s="1026"/>
    </row>
    <row r="111" spans="1:131" s="247" customFormat="1" ht="26.25" customHeight="1" x14ac:dyDescent="0.15">
      <c r="A111" s="1027" t="s">
        <v>441</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410</v>
      </c>
      <c r="AB111" s="1031"/>
      <c r="AC111" s="1031"/>
      <c r="AD111" s="1031"/>
      <c r="AE111" s="1032"/>
      <c r="AF111" s="1033" t="s">
        <v>442</v>
      </c>
      <c r="AG111" s="1031"/>
      <c r="AH111" s="1031"/>
      <c r="AI111" s="1031"/>
      <c r="AJ111" s="1032"/>
      <c r="AK111" s="1033" t="s">
        <v>440</v>
      </c>
      <c r="AL111" s="1031"/>
      <c r="AM111" s="1031"/>
      <c r="AN111" s="1031"/>
      <c r="AO111" s="1032"/>
      <c r="AP111" s="1034" t="s">
        <v>442</v>
      </c>
      <c r="AQ111" s="1035"/>
      <c r="AR111" s="1035"/>
      <c r="AS111" s="1035"/>
      <c r="AT111" s="1036"/>
      <c r="AU111" s="997"/>
      <c r="AV111" s="998"/>
      <c r="AW111" s="998"/>
      <c r="AX111" s="998"/>
      <c r="AY111" s="998"/>
      <c r="AZ111" s="1046" t="s">
        <v>443</v>
      </c>
      <c r="BA111" s="1047"/>
      <c r="BB111" s="1047"/>
      <c r="BC111" s="1047"/>
      <c r="BD111" s="1047"/>
      <c r="BE111" s="1047"/>
      <c r="BF111" s="1047"/>
      <c r="BG111" s="1047"/>
      <c r="BH111" s="1047"/>
      <c r="BI111" s="1047"/>
      <c r="BJ111" s="1047"/>
      <c r="BK111" s="1047"/>
      <c r="BL111" s="1047"/>
      <c r="BM111" s="1047"/>
      <c r="BN111" s="1047"/>
      <c r="BO111" s="1047"/>
      <c r="BP111" s="1048"/>
      <c r="BQ111" s="1016">
        <v>84172</v>
      </c>
      <c r="BR111" s="1017"/>
      <c r="BS111" s="1017"/>
      <c r="BT111" s="1017"/>
      <c r="BU111" s="1017"/>
      <c r="BV111" s="1017">
        <v>43393</v>
      </c>
      <c r="BW111" s="1017"/>
      <c r="BX111" s="1017"/>
      <c r="BY111" s="1017"/>
      <c r="BZ111" s="1017"/>
      <c r="CA111" s="1017">
        <v>26290</v>
      </c>
      <c r="CB111" s="1017"/>
      <c r="CC111" s="1017"/>
      <c r="CD111" s="1017"/>
      <c r="CE111" s="1017"/>
      <c r="CF111" s="1011">
        <v>0.1</v>
      </c>
      <c r="CG111" s="1012"/>
      <c r="CH111" s="1012"/>
      <c r="CI111" s="1012"/>
      <c r="CJ111" s="1012"/>
      <c r="CK111" s="1042"/>
      <c r="CL111" s="1043"/>
      <c r="CM111" s="1013" t="s">
        <v>444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440</v>
      </c>
      <c r="DH111" s="1017"/>
      <c r="DI111" s="1017"/>
      <c r="DJ111" s="1017"/>
      <c r="DK111" s="1017"/>
      <c r="DL111" s="1017" t="s">
        <v>440</v>
      </c>
      <c r="DM111" s="1017"/>
      <c r="DN111" s="1017"/>
      <c r="DO111" s="1017"/>
      <c r="DP111" s="1017"/>
      <c r="DQ111" s="1017" t="s">
        <v>410</v>
      </c>
      <c r="DR111" s="1017"/>
      <c r="DS111" s="1017"/>
      <c r="DT111" s="1017"/>
      <c r="DU111" s="1017"/>
      <c r="DV111" s="1018" t="s">
        <v>410</v>
      </c>
      <c r="DW111" s="1018"/>
      <c r="DX111" s="1018"/>
      <c r="DY111" s="1018"/>
      <c r="DZ111" s="1019"/>
    </row>
    <row r="112" spans="1:131" s="247" customFormat="1" ht="26.25" customHeight="1" x14ac:dyDescent="0.15">
      <c r="A112" s="1049" t="s">
        <v>445</v>
      </c>
      <c r="B112" s="1050"/>
      <c r="C112" s="1047" t="s">
        <v>446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440</v>
      </c>
      <c r="AB112" s="1056"/>
      <c r="AC112" s="1056"/>
      <c r="AD112" s="1056"/>
      <c r="AE112" s="1057"/>
      <c r="AF112" s="1058" t="s">
        <v>410</v>
      </c>
      <c r="AG112" s="1056"/>
      <c r="AH112" s="1056"/>
      <c r="AI112" s="1056"/>
      <c r="AJ112" s="1057"/>
      <c r="AK112" s="1058" t="s">
        <v>440</v>
      </c>
      <c r="AL112" s="1056"/>
      <c r="AM112" s="1056"/>
      <c r="AN112" s="1056"/>
      <c r="AO112" s="1057"/>
      <c r="AP112" s="1059" t="s">
        <v>440</v>
      </c>
      <c r="AQ112" s="1060"/>
      <c r="AR112" s="1060"/>
      <c r="AS112" s="1060"/>
      <c r="AT112" s="1061"/>
      <c r="AU112" s="997"/>
      <c r="AV112" s="998"/>
      <c r="AW112" s="998"/>
      <c r="AX112" s="998"/>
      <c r="AY112" s="998"/>
      <c r="AZ112" s="1046" t="s">
        <v>447</v>
      </c>
      <c r="BA112" s="1047"/>
      <c r="BB112" s="1047"/>
      <c r="BC112" s="1047"/>
      <c r="BD112" s="1047"/>
      <c r="BE112" s="1047"/>
      <c r="BF112" s="1047"/>
      <c r="BG112" s="1047"/>
      <c r="BH112" s="1047"/>
      <c r="BI112" s="1047"/>
      <c r="BJ112" s="1047"/>
      <c r="BK112" s="1047"/>
      <c r="BL112" s="1047"/>
      <c r="BM112" s="1047"/>
      <c r="BN112" s="1047"/>
      <c r="BO112" s="1047"/>
      <c r="BP112" s="1048"/>
      <c r="BQ112" s="1016">
        <v>26390986</v>
      </c>
      <c r="BR112" s="1017"/>
      <c r="BS112" s="1017"/>
      <c r="BT112" s="1017"/>
      <c r="BU112" s="1017"/>
      <c r="BV112" s="1017">
        <v>24949552</v>
      </c>
      <c r="BW112" s="1017"/>
      <c r="BX112" s="1017"/>
      <c r="BY112" s="1017"/>
      <c r="BZ112" s="1017"/>
      <c r="CA112" s="1017">
        <v>22977666</v>
      </c>
      <c r="CB112" s="1017"/>
      <c r="CC112" s="1017"/>
      <c r="CD112" s="1017"/>
      <c r="CE112" s="1017"/>
      <c r="CF112" s="1011">
        <v>100.1</v>
      </c>
      <c r="CG112" s="1012"/>
      <c r="CH112" s="1012"/>
      <c r="CI112" s="1012"/>
      <c r="CJ112" s="1012"/>
      <c r="CK112" s="1042"/>
      <c r="CL112" s="1043"/>
      <c r="CM112" s="1013" t="s">
        <v>448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v>13463</v>
      </c>
      <c r="DH112" s="1017"/>
      <c r="DI112" s="1017"/>
      <c r="DJ112" s="1017"/>
      <c r="DK112" s="1017"/>
      <c r="DL112" s="1017" t="s">
        <v>410</v>
      </c>
      <c r="DM112" s="1017"/>
      <c r="DN112" s="1017"/>
      <c r="DO112" s="1017"/>
      <c r="DP112" s="1017"/>
      <c r="DQ112" s="1017" t="s">
        <v>392</v>
      </c>
      <c r="DR112" s="1017"/>
      <c r="DS112" s="1017"/>
      <c r="DT112" s="1017"/>
      <c r="DU112" s="1017"/>
      <c r="DV112" s="1018" t="s">
        <v>410</v>
      </c>
      <c r="DW112" s="1018"/>
      <c r="DX112" s="1018"/>
      <c r="DY112" s="1018"/>
      <c r="DZ112" s="1019"/>
    </row>
    <row r="113" spans="1:130" s="247" customFormat="1" ht="26.25" customHeight="1" x14ac:dyDescent="0.15">
      <c r="A113" s="1051"/>
      <c r="B113" s="1052"/>
      <c r="C113" s="1047" t="s">
        <v>449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2315500</v>
      </c>
      <c r="AB113" s="1031"/>
      <c r="AC113" s="1031"/>
      <c r="AD113" s="1031"/>
      <c r="AE113" s="1032"/>
      <c r="AF113" s="1033">
        <v>2236382</v>
      </c>
      <c r="AG113" s="1031"/>
      <c r="AH113" s="1031"/>
      <c r="AI113" s="1031"/>
      <c r="AJ113" s="1032"/>
      <c r="AK113" s="1033">
        <v>2359044</v>
      </c>
      <c r="AL113" s="1031"/>
      <c r="AM113" s="1031"/>
      <c r="AN113" s="1031"/>
      <c r="AO113" s="1032"/>
      <c r="AP113" s="1034">
        <v>10.3</v>
      </c>
      <c r="AQ113" s="1035"/>
      <c r="AR113" s="1035"/>
      <c r="AS113" s="1035"/>
      <c r="AT113" s="1036"/>
      <c r="AU113" s="997"/>
      <c r="AV113" s="998"/>
      <c r="AW113" s="998"/>
      <c r="AX113" s="998"/>
      <c r="AY113" s="998"/>
      <c r="AZ113" s="1046" t="s">
        <v>450</v>
      </c>
      <c r="BA113" s="1047"/>
      <c r="BB113" s="1047"/>
      <c r="BC113" s="1047"/>
      <c r="BD113" s="1047"/>
      <c r="BE113" s="1047"/>
      <c r="BF113" s="1047"/>
      <c r="BG113" s="1047"/>
      <c r="BH113" s="1047"/>
      <c r="BI113" s="1047"/>
      <c r="BJ113" s="1047"/>
      <c r="BK113" s="1047"/>
      <c r="BL113" s="1047"/>
      <c r="BM113" s="1047"/>
      <c r="BN113" s="1047"/>
      <c r="BO113" s="1047"/>
      <c r="BP113" s="1048"/>
      <c r="BQ113" s="1016">
        <v>198636</v>
      </c>
      <c r="BR113" s="1017"/>
      <c r="BS113" s="1017"/>
      <c r="BT113" s="1017"/>
      <c r="BU113" s="1017"/>
      <c r="BV113" s="1017">
        <v>350278</v>
      </c>
      <c r="BW113" s="1017"/>
      <c r="BX113" s="1017"/>
      <c r="BY113" s="1017"/>
      <c r="BZ113" s="1017"/>
      <c r="CA113" s="1017">
        <v>1664715</v>
      </c>
      <c r="CB113" s="1017"/>
      <c r="CC113" s="1017"/>
      <c r="CD113" s="1017"/>
      <c r="CE113" s="1017"/>
      <c r="CF113" s="1011">
        <v>7.2</v>
      </c>
      <c r="CG113" s="1012"/>
      <c r="CH113" s="1012"/>
      <c r="CI113" s="1012"/>
      <c r="CJ113" s="1012"/>
      <c r="CK113" s="1042"/>
      <c r="CL113" s="1043"/>
      <c r="CM113" s="1013" t="s">
        <v>451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440</v>
      </c>
      <c r="DH113" s="1056"/>
      <c r="DI113" s="1056"/>
      <c r="DJ113" s="1056"/>
      <c r="DK113" s="1057"/>
      <c r="DL113" s="1058" t="s">
        <v>440</v>
      </c>
      <c r="DM113" s="1056"/>
      <c r="DN113" s="1056"/>
      <c r="DO113" s="1056"/>
      <c r="DP113" s="1057"/>
      <c r="DQ113" s="1058" t="s">
        <v>410</v>
      </c>
      <c r="DR113" s="1056"/>
      <c r="DS113" s="1056"/>
      <c r="DT113" s="1056"/>
      <c r="DU113" s="1057"/>
      <c r="DV113" s="1059" t="s">
        <v>410</v>
      </c>
      <c r="DW113" s="1060"/>
      <c r="DX113" s="1060"/>
      <c r="DY113" s="1060"/>
      <c r="DZ113" s="1061"/>
    </row>
    <row r="114" spans="1:130" s="247" customFormat="1" ht="26.25" customHeight="1" x14ac:dyDescent="0.15">
      <c r="A114" s="1051"/>
      <c r="B114" s="1052"/>
      <c r="C114" s="1047" t="s">
        <v>452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40538</v>
      </c>
      <c r="AB114" s="1056"/>
      <c r="AC114" s="1056"/>
      <c r="AD114" s="1056"/>
      <c r="AE114" s="1057"/>
      <c r="AF114" s="1058">
        <v>39028</v>
      </c>
      <c r="AG114" s="1056"/>
      <c r="AH114" s="1056"/>
      <c r="AI114" s="1056"/>
      <c r="AJ114" s="1057"/>
      <c r="AK114" s="1058">
        <v>43560</v>
      </c>
      <c r="AL114" s="1056"/>
      <c r="AM114" s="1056"/>
      <c r="AN114" s="1056"/>
      <c r="AO114" s="1057"/>
      <c r="AP114" s="1059">
        <v>0.2</v>
      </c>
      <c r="AQ114" s="1060"/>
      <c r="AR114" s="1060"/>
      <c r="AS114" s="1060"/>
      <c r="AT114" s="1061"/>
      <c r="AU114" s="997"/>
      <c r="AV114" s="998"/>
      <c r="AW114" s="998"/>
      <c r="AX114" s="998"/>
      <c r="AY114" s="998"/>
      <c r="AZ114" s="1046" t="s">
        <v>453</v>
      </c>
      <c r="BA114" s="1047"/>
      <c r="BB114" s="1047"/>
      <c r="BC114" s="1047"/>
      <c r="BD114" s="1047"/>
      <c r="BE114" s="1047"/>
      <c r="BF114" s="1047"/>
      <c r="BG114" s="1047"/>
      <c r="BH114" s="1047"/>
      <c r="BI114" s="1047"/>
      <c r="BJ114" s="1047"/>
      <c r="BK114" s="1047"/>
      <c r="BL114" s="1047"/>
      <c r="BM114" s="1047"/>
      <c r="BN114" s="1047"/>
      <c r="BO114" s="1047"/>
      <c r="BP114" s="1048"/>
      <c r="BQ114" s="1016">
        <v>8879950</v>
      </c>
      <c r="BR114" s="1017"/>
      <c r="BS114" s="1017"/>
      <c r="BT114" s="1017"/>
      <c r="BU114" s="1017"/>
      <c r="BV114" s="1017">
        <v>8174114</v>
      </c>
      <c r="BW114" s="1017"/>
      <c r="BX114" s="1017"/>
      <c r="BY114" s="1017"/>
      <c r="BZ114" s="1017"/>
      <c r="CA114" s="1017">
        <v>7657196</v>
      </c>
      <c r="CB114" s="1017"/>
      <c r="CC114" s="1017"/>
      <c r="CD114" s="1017"/>
      <c r="CE114" s="1017"/>
      <c r="CF114" s="1011">
        <v>33.299999999999997</v>
      </c>
      <c r="CG114" s="1012"/>
      <c r="CH114" s="1012"/>
      <c r="CI114" s="1012"/>
      <c r="CJ114" s="1012"/>
      <c r="CK114" s="1042"/>
      <c r="CL114" s="1043"/>
      <c r="CM114" s="1013" t="s">
        <v>454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440</v>
      </c>
      <c r="DH114" s="1056"/>
      <c r="DI114" s="1056"/>
      <c r="DJ114" s="1056"/>
      <c r="DK114" s="1057"/>
      <c r="DL114" s="1058" t="s">
        <v>410</v>
      </c>
      <c r="DM114" s="1056"/>
      <c r="DN114" s="1056"/>
      <c r="DO114" s="1056"/>
      <c r="DP114" s="1057"/>
      <c r="DQ114" s="1058" t="s">
        <v>440</v>
      </c>
      <c r="DR114" s="1056"/>
      <c r="DS114" s="1056"/>
      <c r="DT114" s="1056"/>
      <c r="DU114" s="1057"/>
      <c r="DV114" s="1059" t="s">
        <v>440</v>
      </c>
      <c r="DW114" s="1060"/>
      <c r="DX114" s="1060"/>
      <c r="DY114" s="1060"/>
      <c r="DZ114" s="1061"/>
    </row>
    <row r="115" spans="1:130" s="247" customFormat="1" ht="26.25" customHeight="1" x14ac:dyDescent="0.15">
      <c r="A115" s="1051"/>
      <c r="B115" s="1052"/>
      <c r="C115" s="1047" t="s">
        <v>455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45176</v>
      </c>
      <c r="AB115" s="1031"/>
      <c r="AC115" s="1031"/>
      <c r="AD115" s="1031"/>
      <c r="AE115" s="1032"/>
      <c r="AF115" s="1033">
        <v>42445</v>
      </c>
      <c r="AG115" s="1031"/>
      <c r="AH115" s="1031"/>
      <c r="AI115" s="1031"/>
      <c r="AJ115" s="1032"/>
      <c r="AK115" s="1033">
        <v>17820</v>
      </c>
      <c r="AL115" s="1031"/>
      <c r="AM115" s="1031"/>
      <c r="AN115" s="1031"/>
      <c r="AO115" s="1032"/>
      <c r="AP115" s="1034">
        <v>0.1</v>
      </c>
      <c r="AQ115" s="1035"/>
      <c r="AR115" s="1035"/>
      <c r="AS115" s="1035"/>
      <c r="AT115" s="1036"/>
      <c r="AU115" s="997"/>
      <c r="AV115" s="998"/>
      <c r="AW115" s="998"/>
      <c r="AX115" s="998"/>
      <c r="AY115" s="998"/>
      <c r="AZ115" s="1046" t="s">
        <v>456</v>
      </c>
      <c r="BA115" s="1047"/>
      <c r="BB115" s="1047"/>
      <c r="BC115" s="1047"/>
      <c r="BD115" s="1047"/>
      <c r="BE115" s="1047"/>
      <c r="BF115" s="1047"/>
      <c r="BG115" s="1047"/>
      <c r="BH115" s="1047"/>
      <c r="BI115" s="1047"/>
      <c r="BJ115" s="1047"/>
      <c r="BK115" s="1047"/>
      <c r="BL115" s="1047"/>
      <c r="BM115" s="1047"/>
      <c r="BN115" s="1047"/>
      <c r="BO115" s="1047"/>
      <c r="BP115" s="1048"/>
      <c r="BQ115" s="1016" t="s">
        <v>440</v>
      </c>
      <c r="BR115" s="1017"/>
      <c r="BS115" s="1017"/>
      <c r="BT115" s="1017"/>
      <c r="BU115" s="1017"/>
      <c r="BV115" s="1017" t="s">
        <v>440</v>
      </c>
      <c r="BW115" s="1017"/>
      <c r="BX115" s="1017"/>
      <c r="BY115" s="1017"/>
      <c r="BZ115" s="1017"/>
      <c r="CA115" s="1017" t="s">
        <v>440</v>
      </c>
      <c r="CB115" s="1017"/>
      <c r="CC115" s="1017"/>
      <c r="CD115" s="1017"/>
      <c r="CE115" s="1017"/>
      <c r="CF115" s="1011" t="s">
        <v>440</v>
      </c>
      <c r="CG115" s="1012"/>
      <c r="CH115" s="1012"/>
      <c r="CI115" s="1012"/>
      <c r="CJ115" s="1012"/>
      <c r="CK115" s="1042"/>
      <c r="CL115" s="1043"/>
      <c r="CM115" s="1046" t="s">
        <v>457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440</v>
      </c>
      <c r="DH115" s="1056"/>
      <c r="DI115" s="1056"/>
      <c r="DJ115" s="1056"/>
      <c r="DK115" s="1057"/>
      <c r="DL115" s="1058" t="s">
        <v>440</v>
      </c>
      <c r="DM115" s="1056"/>
      <c r="DN115" s="1056"/>
      <c r="DO115" s="1056"/>
      <c r="DP115" s="1057"/>
      <c r="DQ115" s="1058" t="s">
        <v>410</v>
      </c>
      <c r="DR115" s="1056"/>
      <c r="DS115" s="1056"/>
      <c r="DT115" s="1056"/>
      <c r="DU115" s="1057"/>
      <c r="DV115" s="1059" t="s">
        <v>440</v>
      </c>
      <c r="DW115" s="1060"/>
      <c r="DX115" s="1060"/>
      <c r="DY115" s="1060"/>
      <c r="DZ115" s="1061"/>
    </row>
    <row r="116" spans="1:130" s="247" customFormat="1" ht="26.25" customHeight="1" x14ac:dyDescent="0.15">
      <c r="A116" s="1053"/>
      <c r="B116" s="1054"/>
      <c r="C116" s="1062" t="s">
        <v>458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392</v>
      </c>
      <c r="AB116" s="1056"/>
      <c r="AC116" s="1056"/>
      <c r="AD116" s="1056"/>
      <c r="AE116" s="1057"/>
      <c r="AF116" s="1058" t="s">
        <v>440</v>
      </c>
      <c r="AG116" s="1056"/>
      <c r="AH116" s="1056"/>
      <c r="AI116" s="1056"/>
      <c r="AJ116" s="1057"/>
      <c r="AK116" s="1058">
        <v>34</v>
      </c>
      <c r="AL116" s="1056"/>
      <c r="AM116" s="1056"/>
      <c r="AN116" s="1056"/>
      <c r="AO116" s="1057"/>
      <c r="AP116" s="1059">
        <v>0</v>
      </c>
      <c r="AQ116" s="1060"/>
      <c r="AR116" s="1060"/>
      <c r="AS116" s="1060"/>
      <c r="AT116" s="1061"/>
      <c r="AU116" s="997"/>
      <c r="AV116" s="998"/>
      <c r="AW116" s="998"/>
      <c r="AX116" s="998"/>
      <c r="AY116" s="998"/>
      <c r="AZ116" s="1064" t="s">
        <v>459</v>
      </c>
      <c r="BA116" s="1065"/>
      <c r="BB116" s="1065"/>
      <c r="BC116" s="1065"/>
      <c r="BD116" s="1065"/>
      <c r="BE116" s="1065"/>
      <c r="BF116" s="1065"/>
      <c r="BG116" s="1065"/>
      <c r="BH116" s="1065"/>
      <c r="BI116" s="1065"/>
      <c r="BJ116" s="1065"/>
      <c r="BK116" s="1065"/>
      <c r="BL116" s="1065"/>
      <c r="BM116" s="1065"/>
      <c r="BN116" s="1065"/>
      <c r="BO116" s="1065"/>
      <c r="BP116" s="1066"/>
      <c r="BQ116" s="1016" t="s">
        <v>440</v>
      </c>
      <c r="BR116" s="1017"/>
      <c r="BS116" s="1017"/>
      <c r="BT116" s="1017"/>
      <c r="BU116" s="1017"/>
      <c r="BV116" s="1017" t="s">
        <v>440</v>
      </c>
      <c r="BW116" s="1017"/>
      <c r="BX116" s="1017"/>
      <c r="BY116" s="1017"/>
      <c r="BZ116" s="1017"/>
      <c r="CA116" s="1017" t="s">
        <v>440</v>
      </c>
      <c r="CB116" s="1017"/>
      <c r="CC116" s="1017"/>
      <c r="CD116" s="1017"/>
      <c r="CE116" s="1017"/>
      <c r="CF116" s="1011" t="s">
        <v>440</v>
      </c>
      <c r="CG116" s="1012"/>
      <c r="CH116" s="1012"/>
      <c r="CI116" s="1012"/>
      <c r="CJ116" s="1012"/>
      <c r="CK116" s="1042"/>
      <c r="CL116" s="1043"/>
      <c r="CM116" s="1013" t="s">
        <v>460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v>70709</v>
      </c>
      <c r="DH116" s="1056"/>
      <c r="DI116" s="1056"/>
      <c r="DJ116" s="1056"/>
      <c r="DK116" s="1057"/>
      <c r="DL116" s="1058">
        <v>43393</v>
      </c>
      <c r="DM116" s="1056"/>
      <c r="DN116" s="1056"/>
      <c r="DO116" s="1056"/>
      <c r="DP116" s="1057"/>
      <c r="DQ116" s="1058">
        <v>26290</v>
      </c>
      <c r="DR116" s="1056"/>
      <c r="DS116" s="1056"/>
      <c r="DT116" s="1056"/>
      <c r="DU116" s="1057"/>
      <c r="DV116" s="1059">
        <v>0.1</v>
      </c>
      <c r="DW116" s="1060"/>
      <c r="DX116" s="1060"/>
      <c r="DY116" s="1060"/>
      <c r="DZ116" s="1061"/>
    </row>
    <row r="117" spans="1:130" s="247" customFormat="1" ht="26.25" customHeight="1" x14ac:dyDescent="0.15">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461</v>
      </c>
      <c r="Z117" s="983"/>
      <c r="AA117" s="1073">
        <v>9997657</v>
      </c>
      <c r="AB117" s="1074"/>
      <c r="AC117" s="1074"/>
      <c r="AD117" s="1074"/>
      <c r="AE117" s="1075"/>
      <c r="AF117" s="1076">
        <v>9851267</v>
      </c>
      <c r="AG117" s="1074"/>
      <c r="AH117" s="1074"/>
      <c r="AI117" s="1074"/>
      <c r="AJ117" s="1075"/>
      <c r="AK117" s="1076">
        <v>9701777</v>
      </c>
      <c r="AL117" s="1074"/>
      <c r="AM117" s="1074"/>
      <c r="AN117" s="1074"/>
      <c r="AO117" s="1075"/>
      <c r="AP117" s="1077"/>
      <c r="AQ117" s="1078"/>
      <c r="AR117" s="1078"/>
      <c r="AS117" s="1078"/>
      <c r="AT117" s="1079"/>
      <c r="AU117" s="997"/>
      <c r="AV117" s="998"/>
      <c r="AW117" s="998"/>
      <c r="AX117" s="998"/>
      <c r="AY117" s="998"/>
      <c r="AZ117" s="1064" t="s">
        <v>462</v>
      </c>
      <c r="BA117" s="1065"/>
      <c r="BB117" s="1065"/>
      <c r="BC117" s="1065"/>
      <c r="BD117" s="1065"/>
      <c r="BE117" s="1065"/>
      <c r="BF117" s="1065"/>
      <c r="BG117" s="1065"/>
      <c r="BH117" s="1065"/>
      <c r="BI117" s="1065"/>
      <c r="BJ117" s="1065"/>
      <c r="BK117" s="1065"/>
      <c r="BL117" s="1065"/>
      <c r="BM117" s="1065"/>
      <c r="BN117" s="1065"/>
      <c r="BO117" s="1065"/>
      <c r="BP117" s="1066"/>
      <c r="BQ117" s="1016" t="s">
        <v>440</v>
      </c>
      <c r="BR117" s="1017"/>
      <c r="BS117" s="1017"/>
      <c r="BT117" s="1017"/>
      <c r="BU117" s="1017"/>
      <c r="BV117" s="1017" t="s">
        <v>440</v>
      </c>
      <c r="BW117" s="1017"/>
      <c r="BX117" s="1017"/>
      <c r="BY117" s="1017"/>
      <c r="BZ117" s="1017"/>
      <c r="CA117" s="1017" t="s">
        <v>392</v>
      </c>
      <c r="CB117" s="1017"/>
      <c r="CC117" s="1017"/>
      <c r="CD117" s="1017"/>
      <c r="CE117" s="1017"/>
      <c r="CF117" s="1011" t="s">
        <v>392</v>
      </c>
      <c r="CG117" s="1012"/>
      <c r="CH117" s="1012"/>
      <c r="CI117" s="1012"/>
      <c r="CJ117" s="1012"/>
      <c r="CK117" s="1042"/>
      <c r="CL117" s="1043"/>
      <c r="CM117" s="1013" t="s">
        <v>463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392</v>
      </c>
      <c r="DH117" s="1056"/>
      <c r="DI117" s="1056"/>
      <c r="DJ117" s="1056"/>
      <c r="DK117" s="1057"/>
      <c r="DL117" s="1058" t="s">
        <v>440</v>
      </c>
      <c r="DM117" s="1056"/>
      <c r="DN117" s="1056"/>
      <c r="DO117" s="1056"/>
      <c r="DP117" s="1057"/>
      <c r="DQ117" s="1058" t="s">
        <v>440</v>
      </c>
      <c r="DR117" s="1056"/>
      <c r="DS117" s="1056"/>
      <c r="DT117" s="1056"/>
      <c r="DU117" s="1057"/>
      <c r="DV117" s="1059" t="s">
        <v>440</v>
      </c>
      <c r="DW117" s="1060"/>
      <c r="DX117" s="1060"/>
      <c r="DY117" s="1060"/>
      <c r="DZ117" s="1061"/>
    </row>
    <row r="118" spans="1:130" s="247" customFormat="1" ht="26.25" customHeight="1" x14ac:dyDescent="0.15">
      <c r="A118" s="1001" t="s">
        <v>435</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433</v>
      </c>
      <c r="AB118" s="982"/>
      <c r="AC118" s="982"/>
      <c r="AD118" s="982"/>
      <c r="AE118" s="983"/>
      <c r="AF118" s="981" t="s">
        <v>307</v>
      </c>
      <c r="AG118" s="982"/>
      <c r="AH118" s="982"/>
      <c r="AI118" s="982"/>
      <c r="AJ118" s="983"/>
      <c r="AK118" s="981" t="s">
        <v>306</v>
      </c>
      <c r="AL118" s="982"/>
      <c r="AM118" s="982"/>
      <c r="AN118" s="982"/>
      <c r="AO118" s="983"/>
      <c r="AP118" s="1068" t="s">
        <v>434</v>
      </c>
      <c r="AQ118" s="1069"/>
      <c r="AR118" s="1069"/>
      <c r="AS118" s="1069"/>
      <c r="AT118" s="1070"/>
      <c r="AU118" s="997"/>
      <c r="AV118" s="998"/>
      <c r="AW118" s="998"/>
      <c r="AX118" s="998"/>
      <c r="AY118" s="998"/>
      <c r="AZ118" s="1071" t="s">
        <v>464</v>
      </c>
      <c r="BA118" s="1062"/>
      <c r="BB118" s="1062"/>
      <c r="BC118" s="1062"/>
      <c r="BD118" s="1062"/>
      <c r="BE118" s="1062"/>
      <c r="BF118" s="1062"/>
      <c r="BG118" s="1062"/>
      <c r="BH118" s="1062"/>
      <c r="BI118" s="1062"/>
      <c r="BJ118" s="1062"/>
      <c r="BK118" s="1062"/>
      <c r="BL118" s="1062"/>
      <c r="BM118" s="1062"/>
      <c r="BN118" s="1062"/>
      <c r="BO118" s="1062"/>
      <c r="BP118" s="1063"/>
      <c r="BQ118" s="1094" t="s">
        <v>410</v>
      </c>
      <c r="BR118" s="1095"/>
      <c r="BS118" s="1095"/>
      <c r="BT118" s="1095"/>
      <c r="BU118" s="1095"/>
      <c r="BV118" s="1095" t="s">
        <v>410</v>
      </c>
      <c r="BW118" s="1095"/>
      <c r="BX118" s="1095"/>
      <c r="BY118" s="1095"/>
      <c r="BZ118" s="1095"/>
      <c r="CA118" s="1095" t="s">
        <v>410</v>
      </c>
      <c r="CB118" s="1095"/>
      <c r="CC118" s="1095"/>
      <c r="CD118" s="1095"/>
      <c r="CE118" s="1095"/>
      <c r="CF118" s="1011" t="s">
        <v>410</v>
      </c>
      <c r="CG118" s="1012"/>
      <c r="CH118" s="1012"/>
      <c r="CI118" s="1012"/>
      <c r="CJ118" s="1012"/>
      <c r="CK118" s="1042"/>
      <c r="CL118" s="1043"/>
      <c r="CM118" s="1013" t="s">
        <v>465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410</v>
      </c>
      <c r="DH118" s="1056"/>
      <c r="DI118" s="1056"/>
      <c r="DJ118" s="1056"/>
      <c r="DK118" s="1057"/>
      <c r="DL118" s="1058" t="s">
        <v>440</v>
      </c>
      <c r="DM118" s="1056"/>
      <c r="DN118" s="1056"/>
      <c r="DO118" s="1056"/>
      <c r="DP118" s="1057"/>
      <c r="DQ118" s="1058" t="s">
        <v>410</v>
      </c>
      <c r="DR118" s="1056"/>
      <c r="DS118" s="1056"/>
      <c r="DT118" s="1056"/>
      <c r="DU118" s="1057"/>
      <c r="DV118" s="1059" t="s">
        <v>410</v>
      </c>
      <c r="DW118" s="1060"/>
      <c r="DX118" s="1060"/>
      <c r="DY118" s="1060"/>
      <c r="DZ118" s="1061"/>
    </row>
    <row r="119" spans="1:130" s="247" customFormat="1" ht="26.25" customHeight="1" x14ac:dyDescent="0.15">
      <c r="A119" s="1155" t="s">
        <v>438</v>
      </c>
      <c r="B119" s="1041"/>
      <c r="C119" s="1020" t="s">
        <v>439</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440</v>
      </c>
      <c r="AB119" s="989"/>
      <c r="AC119" s="989"/>
      <c r="AD119" s="989"/>
      <c r="AE119" s="990"/>
      <c r="AF119" s="991" t="s">
        <v>440</v>
      </c>
      <c r="AG119" s="989"/>
      <c r="AH119" s="989"/>
      <c r="AI119" s="989"/>
      <c r="AJ119" s="990"/>
      <c r="AK119" s="991" t="s">
        <v>440</v>
      </c>
      <c r="AL119" s="989"/>
      <c r="AM119" s="989"/>
      <c r="AN119" s="989"/>
      <c r="AO119" s="990"/>
      <c r="AP119" s="992" t="s">
        <v>410</v>
      </c>
      <c r="AQ119" s="993"/>
      <c r="AR119" s="993"/>
      <c r="AS119" s="993"/>
      <c r="AT119" s="994"/>
      <c r="AU119" s="999"/>
      <c r="AV119" s="1000"/>
      <c r="AW119" s="1000"/>
      <c r="AX119" s="1000"/>
      <c r="AY119" s="1000"/>
      <c r="AZ119" s="278" t="s">
        <v>186</v>
      </c>
      <c r="BA119" s="278"/>
      <c r="BB119" s="278"/>
      <c r="BC119" s="278"/>
      <c r="BD119" s="278"/>
      <c r="BE119" s="278"/>
      <c r="BF119" s="278"/>
      <c r="BG119" s="278"/>
      <c r="BH119" s="278"/>
      <c r="BI119" s="278"/>
      <c r="BJ119" s="278"/>
      <c r="BK119" s="278"/>
      <c r="BL119" s="278"/>
      <c r="BM119" s="278"/>
      <c r="BN119" s="278"/>
      <c r="BO119" s="1072" t="s">
        <v>466</v>
      </c>
      <c r="BP119" s="1103"/>
      <c r="BQ119" s="1094">
        <v>98673413</v>
      </c>
      <c r="BR119" s="1095"/>
      <c r="BS119" s="1095"/>
      <c r="BT119" s="1095"/>
      <c r="BU119" s="1095"/>
      <c r="BV119" s="1095">
        <v>94947182</v>
      </c>
      <c r="BW119" s="1095"/>
      <c r="BX119" s="1095"/>
      <c r="BY119" s="1095"/>
      <c r="BZ119" s="1095"/>
      <c r="CA119" s="1095">
        <v>92886371</v>
      </c>
      <c r="CB119" s="1095"/>
      <c r="CC119" s="1095"/>
      <c r="CD119" s="1095"/>
      <c r="CE119" s="1095"/>
      <c r="CF119" s="1096"/>
      <c r="CG119" s="1097"/>
      <c r="CH119" s="1097"/>
      <c r="CI119" s="1097"/>
      <c r="CJ119" s="1098"/>
      <c r="CK119" s="1044"/>
      <c r="CL119" s="1045"/>
      <c r="CM119" s="1099" t="s">
        <v>467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410</v>
      </c>
      <c r="DH119" s="1081"/>
      <c r="DI119" s="1081"/>
      <c r="DJ119" s="1081"/>
      <c r="DK119" s="1082"/>
      <c r="DL119" s="1080" t="s">
        <v>410</v>
      </c>
      <c r="DM119" s="1081"/>
      <c r="DN119" s="1081"/>
      <c r="DO119" s="1081"/>
      <c r="DP119" s="1082"/>
      <c r="DQ119" s="1080" t="s">
        <v>410</v>
      </c>
      <c r="DR119" s="1081"/>
      <c r="DS119" s="1081"/>
      <c r="DT119" s="1081"/>
      <c r="DU119" s="1082"/>
      <c r="DV119" s="1083" t="s">
        <v>410</v>
      </c>
      <c r="DW119" s="1084"/>
      <c r="DX119" s="1084"/>
      <c r="DY119" s="1084"/>
      <c r="DZ119" s="1085"/>
    </row>
    <row r="120" spans="1:130" s="247" customFormat="1" ht="26.25" customHeight="1" x14ac:dyDescent="0.15">
      <c r="A120" s="1156"/>
      <c r="B120" s="1043"/>
      <c r="C120" s="1013" t="s">
        <v>444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410</v>
      </c>
      <c r="AB120" s="1056"/>
      <c r="AC120" s="1056"/>
      <c r="AD120" s="1056"/>
      <c r="AE120" s="1057"/>
      <c r="AF120" s="1058" t="s">
        <v>410</v>
      </c>
      <c r="AG120" s="1056"/>
      <c r="AH120" s="1056"/>
      <c r="AI120" s="1056"/>
      <c r="AJ120" s="1057"/>
      <c r="AK120" s="1058" t="s">
        <v>410</v>
      </c>
      <c r="AL120" s="1056"/>
      <c r="AM120" s="1056"/>
      <c r="AN120" s="1056"/>
      <c r="AO120" s="1057"/>
      <c r="AP120" s="1059" t="s">
        <v>410</v>
      </c>
      <c r="AQ120" s="1060"/>
      <c r="AR120" s="1060"/>
      <c r="AS120" s="1060"/>
      <c r="AT120" s="1061"/>
      <c r="AU120" s="1086" t="s">
        <v>468</v>
      </c>
      <c r="AV120" s="1087"/>
      <c r="AW120" s="1087"/>
      <c r="AX120" s="1087"/>
      <c r="AY120" s="1088"/>
      <c r="AZ120" s="1037" t="s">
        <v>469</v>
      </c>
      <c r="BA120" s="986"/>
      <c r="BB120" s="986"/>
      <c r="BC120" s="986"/>
      <c r="BD120" s="986"/>
      <c r="BE120" s="986"/>
      <c r="BF120" s="986"/>
      <c r="BG120" s="986"/>
      <c r="BH120" s="986"/>
      <c r="BI120" s="986"/>
      <c r="BJ120" s="986"/>
      <c r="BK120" s="986"/>
      <c r="BL120" s="986"/>
      <c r="BM120" s="986"/>
      <c r="BN120" s="986"/>
      <c r="BO120" s="986"/>
      <c r="BP120" s="987"/>
      <c r="BQ120" s="1023">
        <v>10585648</v>
      </c>
      <c r="BR120" s="1024"/>
      <c r="BS120" s="1024"/>
      <c r="BT120" s="1024"/>
      <c r="BU120" s="1024"/>
      <c r="BV120" s="1024">
        <v>10300925</v>
      </c>
      <c r="BW120" s="1024"/>
      <c r="BX120" s="1024"/>
      <c r="BY120" s="1024"/>
      <c r="BZ120" s="1024"/>
      <c r="CA120" s="1024">
        <v>9585147</v>
      </c>
      <c r="CB120" s="1024"/>
      <c r="CC120" s="1024"/>
      <c r="CD120" s="1024"/>
      <c r="CE120" s="1024"/>
      <c r="CF120" s="1038">
        <v>41.7</v>
      </c>
      <c r="CG120" s="1039"/>
      <c r="CH120" s="1039"/>
      <c r="CI120" s="1039"/>
      <c r="CJ120" s="1039"/>
      <c r="CK120" s="1104" t="s">
        <v>470</v>
      </c>
      <c r="CL120" s="1105"/>
      <c r="CM120" s="1105"/>
      <c r="CN120" s="1105"/>
      <c r="CO120" s="1106"/>
      <c r="CP120" s="1112" t="s">
        <v>408</v>
      </c>
      <c r="CQ120" s="1113"/>
      <c r="CR120" s="1113"/>
      <c r="CS120" s="1113"/>
      <c r="CT120" s="1113"/>
      <c r="CU120" s="1113"/>
      <c r="CV120" s="1113"/>
      <c r="CW120" s="1113"/>
      <c r="CX120" s="1113"/>
      <c r="CY120" s="1113"/>
      <c r="CZ120" s="1113"/>
      <c r="DA120" s="1113"/>
      <c r="DB120" s="1113"/>
      <c r="DC120" s="1113"/>
      <c r="DD120" s="1113"/>
      <c r="DE120" s="1113"/>
      <c r="DF120" s="1114"/>
      <c r="DG120" s="1023">
        <v>25323832</v>
      </c>
      <c r="DH120" s="1024"/>
      <c r="DI120" s="1024"/>
      <c r="DJ120" s="1024"/>
      <c r="DK120" s="1024"/>
      <c r="DL120" s="1024">
        <v>24074908</v>
      </c>
      <c r="DM120" s="1024"/>
      <c r="DN120" s="1024"/>
      <c r="DO120" s="1024"/>
      <c r="DP120" s="1024"/>
      <c r="DQ120" s="1024">
        <v>22107201</v>
      </c>
      <c r="DR120" s="1024"/>
      <c r="DS120" s="1024"/>
      <c r="DT120" s="1024"/>
      <c r="DU120" s="1024"/>
      <c r="DV120" s="1025">
        <v>96.3</v>
      </c>
      <c r="DW120" s="1025"/>
      <c r="DX120" s="1025"/>
      <c r="DY120" s="1025"/>
      <c r="DZ120" s="1026"/>
    </row>
    <row r="121" spans="1:130" s="247" customFormat="1" ht="26.25" customHeight="1" x14ac:dyDescent="0.15">
      <c r="A121" s="1156"/>
      <c r="B121" s="1043"/>
      <c r="C121" s="1064" t="s">
        <v>471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v>14136</v>
      </c>
      <c r="AB121" s="1056"/>
      <c r="AC121" s="1056"/>
      <c r="AD121" s="1056"/>
      <c r="AE121" s="1057"/>
      <c r="AF121" s="1058">
        <v>14136</v>
      </c>
      <c r="AG121" s="1056"/>
      <c r="AH121" s="1056"/>
      <c r="AI121" s="1056"/>
      <c r="AJ121" s="1057"/>
      <c r="AK121" s="1058" t="s">
        <v>410</v>
      </c>
      <c r="AL121" s="1056"/>
      <c r="AM121" s="1056"/>
      <c r="AN121" s="1056"/>
      <c r="AO121" s="1057"/>
      <c r="AP121" s="1059" t="s">
        <v>410</v>
      </c>
      <c r="AQ121" s="1060"/>
      <c r="AR121" s="1060"/>
      <c r="AS121" s="1060"/>
      <c r="AT121" s="1061"/>
      <c r="AU121" s="1089"/>
      <c r="AV121" s="1090"/>
      <c r="AW121" s="1090"/>
      <c r="AX121" s="1090"/>
      <c r="AY121" s="1091"/>
      <c r="AZ121" s="1046" t="s">
        <v>472</v>
      </c>
      <c r="BA121" s="1047"/>
      <c r="BB121" s="1047"/>
      <c r="BC121" s="1047"/>
      <c r="BD121" s="1047"/>
      <c r="BE121" s="1047"/>
      <c r="BF121" s="1047"/>
      <c r="BG121" s="1047"/>
      <c r="BH121" s="1047"/>
      <c r="BI121" s="1047"/>
      <c r="BJ121" s="1047"/>
      <c r="BK121" s="1047"/>
      <c r="BL121" s="1047"/>
      <c r="BM121" s="1047"/>
      <c r="BN121" s="1047"/>
      <c r="BO121" s="1047"/>
      <c r="BP121" s="1048"/>
      <c r="BQ121" s="1016">
        <v>13973310</v>
      </c>
      <c r="BR121" s="1017"/>
      <c r="BS121" s="1017"/>
      <c r="BT121" s="1017"/>
      <c r="BU121" s="1017"/>
      <c r="BV121" s="1017">
        <v>13507345</v>
      </c>
      <c r="BW121" s="1017"/>
      <c r="BX121" s="1017"/>
      <c r="BY121" s="1017"/>
      <c r="BZ121" s="1017"/>
      <c r="CA121" s="1017">
        <v>12945116</v>
      </c>
      <c r="CB121" s="1017"/>
      <c r="CC121" s="1017"/>
      <c r="CD121" s="1017"/>
      <c r="CE121" s="1017"/>
      <c r="CF121" s="1011">
        <v>56.4</v>
      </c>
      <c r="CG121" s="1012"/>
      <c r="CH121" s="1012"/>
      <c r="CI121" s="1012"/>
      <c r="CJ121" s="1012"/>
      <c r="CK121" s="1107"/>
      <c r="CL121" s="1108"/>
      <c r="CM121" s="1108"/>
      <c r="CN121" s="1108"/>
      <c r="CO121" s="1109"/>
      <c r="CP121" s="1117" t="s">
        <v>406</v>
      </c>
      <c r="CQ121" s="1118"/>
      <c r="CR121" s="1118"/>
      <c r="CS121" s="1118"/>
      <c r="CT121" s="1118"/>
      <c r="CU121" s="1118"/>
      <c r="CV121" s="1118"/>
      <c r="CW121" s="1118"/>
      <c r="CX121" s="1118"/>
      <c r="CY121" s="1118"/>
      <c r="CZ121" s="1118"/>
      <c r="DA121" s="1118"/>
      <c r="DB121" s="1118"/>
      <c r="DC121" s="1118"/>
      <c r="DD121" s="1118"/>
      <c r="DE121" s="1118"/>
      <c r="DF121" s="1119"/>
      <c r="DG121" s="1016">
        <v>765522</v>
      </c>
      <c r="DH121" s="1017"/>
      <c r="DI121" s="1017"/>
      <c r="DJ121" s="1017"/>
      <c r="DK121" s="1017"/>
      <c r="DL121" s="1017">
        <v>755400</v>
      </c>
      <c r="DM121" s="1017"/>
      <c r="DN121" s="1017"/>
      <c r="DO121" s="1017"/>
      <c r="DP121" s="1017"/>
      <c r="DQ121" s="1017">
        <v>754601</v>
      </c>
      <c r="DR121" s="1017"/>
      <c r="DS121" s="1017"/>
      <c r="DT121" s="1017"/>
      <c r="DU121" s="1017"/>
      <c r="DV121" s="1018">
        <v>3.3</v>
      </c>
      <c r="DW121" s="1018"/>
      <c r="DX121" s="1018"/>
      <c r="DY121" s="1018"/>
      <c r="DZ121" s="1019"/>
    </row>
    <row r="122" spans="1:130" s="247" customFormat="1" ht="26.25" customHeight="1" x14ac:dyDescent="0.15">
      <c r="A122" s="1156"/>
      <c r="B122" s="1043"/>
      <c r="C122" s="1013" t="s">
        <v>454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410</v>
      </c>
      <c r="AB122" s="1056"/>
      <c r="AC122" s="1056"/>
      <c r="AD122" s="1056"/>
      <c r="AE122" s="1057"/>
      <c r="AF122" s="1058" t="s">
        <v>410</v>
      </c>
      <c r="AG122" s="1056"/>
      <c r="AH122" s="1056"/>
      <c r="AI122" s="1056"/>
      <c r="AJ122" s="1057"/>
      <c r="AK122" s="1058" t="s">
        <v>410</v>
      </c>
      <c r="AL122" s="1056"/>
      <c r="AM122" s="1056"/>
      <c r="AN122" s="1056"/>
      <c r="AO122" s="1057"/>
      <c r="AP122" s="1059" t="s">
        <v>410</v>
      </c>
      <c r="AQ122" s="1060"/>
      <c r="AR122" s="1060"/>
      <c r="AS122" s="1060"/>
      <c r="AT122" s="1061"/>
      <c r="AU122" s="1089"/>
      <c r="AV122" s="1090"/>
      <c r="AW122" s="1090"/>
      <c r="AX122" s="1090"/>
      <c r="AY122" s="1091"/>
      <c r="AZ122" s="1071" t="s">
        <v>473</v>
      </c>
      <c r="BA122" s="1062"/>
      <c r="BB122" s="1062"/>
      <c r="BC122" s="1062"/>
      <c r="BD122" s="1062"/>
      <c r="BE122" s="1062"/>
      <c r="BF122" s="1062"/>
      <c r="BG122" s="1062"/>
      <c r="BH122" s="1062"/>
      <c r="BI122" s="1062"/>
      <c r="BJ122" s="1062"/>
      <c r="BK122" s="1062"/>
      <c r="BL122" s="1062"/>
      <c r="BM122" s="1062"/>
      <c r="BN122" s="1062"/>
      <c r="BO122" s="1062"/>
      <c r="BP122" s="1063"/>
      <c r="BQ122" s="1094">
        <v>64058159</v>
      </c>
      <c r="BR122" s="1095"/>
      <c r="BS122" s="1095"/>
      <c r="BT122" s="1095"/>
      <c r="BU122" s="1095"/>
      <c r="BV122" s="1095">
        <v>63162453</v>
      </c>
      <c r="BW122" s="1095"/>
      <c r="BX122" s="1095"/>
      <c r="BY122" s="1095"/>
      <c r="BZ122" s="1095"/>
      <c r="CA122" s="1095">
        <v>61626008</v>
      </c>
      <c r="CB122" s="1095"/>
      <c r="CC122" s="1095"/>
      <c r="CD122" s="1095"/>
      <c r="CE122" s="1095"/>
      <c r="CF122" s="1115">
        <v>268.39999999999998</v>
      </c>
      <c r="CG122" s="1116"/>
      <c r="CH122" s="1116"/>
      <c r="CI122" s="1116"/>
      <c r="CJ122" s="1116"/>
      <c r="CK122" s="1107"/>
      <c r="CL122" s="1108"/>
      <c r="CM122" s="1108"/>
      <c r="CN122" s="1108"/>
      <c r="CO122" s="1109"/>
      <c r="CP122" s="1117" t="s">
        <v>409</v>
      </c>
      <c r="CQ122" s="1118"/>
      <c r="CR122" s="1118"/>
      <c r="CS122" s="1118"/>
      <c r="CT122" s="1118"/>
      <c r="CU122" s="1118"/>
      <c r="CV122" s="1118"/>
      <c r="CW122" s="1118"/>
      <c r="CX122" s="1118"/>
      <c r="CY122" s="1118"/>
      <c r="CZ122" s="1118"/>
      <c r="DA122" s="1118"/>
      <c r="DB122" s="1118"/>
      <c r="DC122" s="1118"/>
      <c r="DD122" s="1118"/>
      <c r="DE122" s="1118"/>
      <c r="DF122" s="1119"/>
      <c r="DG122" s="1016">
        <v>148100</v>
      </c>
      <c r="DH122" s="1017"/>
      <c r="DI122" s="1017"/>
      <c r="DJ122" s="1017"/>
      <c r="DK122" s="1017"/>
      <c r="DL122" s="1017">
        <v>119244</v>
      </c>
      <c r="DM122" s="1017"/>
      <c r="DN122" s="1017"/>
      <c r="DO122" s="1017"/>
      <c r="DP122" s="1017"/>
      <c r="DQ122" s="1017">
        <v>115864</v>
      </c>
      <c r="DR122" s="1017"/>
      <c r="DS122" s="1017"/>
      <c r="DT122" s="1017"/>
      <c r="DU122" s="1017"/>
      <c r="DV122" s="1018">
        <v>0.5</v>
      </c>
      <c r="DW122" s="1018"/>
      <c r="DX122" s="1018"/>
      <c r="DY122" s="1018"/>
      <c r="DZ122" s="1019"/>
    </row>
    <row r="123" spans="1:130" s="247" customFormat="1" ht="26.25" customHeight="1" x14ac:dyDescent="0.15">
      <c r="A123" s="1156"/>
      <c r="B123" s="1043"/>
      <c r="C123" s="1013" t="s">
        <v>460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29746</v>
      </c>
      <c r="AB123" s="1056"/>
      <c r="AC123" s="1056"/>
      <c r="AD123" s="1056"/>
      <c r="AE123" s="1057"/>
      <c r="AF123" s="1058">
        <v>27316</v>
      </c>
      <c r="AG123" s="1056"/>
      <c r="AH123" s="1056"/>
      <c r="AI123" s="1056"/>
      <c r="AJ123" s="1057"/>
      <c r="AK123" s="1058">
        <v>17103</v>
      </c>
      <c r="AL123" s="1056"/>
      <c r="AM123" s="1056"/>
      <c r="AN123" s="1056"/>
      <c r="AO123" s="1057"/>
      <c r="AP123" s="1059">
        <v>0.1</v>
      </c>
      <c r="AQ123" s="1060"/>
      <c r="AR123" s="1060"/>
      <c r="AS123" s="1060"/>
      <c r="AT123" s="1061"/>
      <c r="AU123" s="1092"/>
      <c r="AV123" s="1093"/>
      <c r="AW123" s="1093"/>
      <c r="AX123" s="1093"/>
      <c r="AY123" s="1093"/>
      <c r="AZ123" s="278" t="s">
        <v>186</v>
      </c>
      <c r="BA123" s="278"/>
      <c r="BB123" s="278"/>
      <c r="BC123" s="278"/>
      <c r="BD123" s="278"/>
      <c r="BE123" s="278"/>
      <c r="BF123" s="278"/>
      <c r="BG123" s="278"/>
      <c r="BH123" s="278"/>
      <c r="BI123" s="278"/>
      <c r="BJ123" s="278"/>
      <c r="BK123" s="278"/>
      <c r="BL123" s="278"/>
      <c r="BM123" s="278"/>
      <c r="BN123" s="278"/>
      <c r="BO123" s="1072" t="s">
        <v>474</v>
      </c>
      <c r="BP123" s="1103"/>
      <c r="BQ123" s="1162">
        <v>88617117</v>
      </c>
      <c r="BR123" s="1163"/>
      <c r="BS123" s="1163"/>
      <c r="BT123" s="1163"/>
      <c r="BU123" s="1163"/>
      <c r="BV123" s="1163">
        <v>86970723</v>
      </c>
      <c r="BW123" s="1163"/>
      <c r="BX123" s="1163"/>
      <c r="BY123" s="1163"/>
      <c r="BZ123" s="1163"/>
      <c r="CA123" s="1163">
        <v>84156271</v>
      </c>
      <c r="CB123" s="1163"/>
      <c r="CC123" s="1163"/>
      <c r="CD123" s="1163"/>
      <c r="CE123" s="1163"/>
      <c r="CF123" s="1096"/>
      <c r="CG123" s="1097"/>
      <c r="CH123" s="1097"/>
      <c r="CI123" s="1097"/>
      <c r="CJ123" s="1098"/>
      <c r="CK123" s="1107"/>
      <c r="CL123" s="1108"/>
      <c r="CM123" s="1108"/>
      <c r="CN123" s="1108"/>
      <c r="CO123" s="1109"/>
      <c r="CP123" s="1117" t="s">
        <v>404</v>
      </c>
      <c r="CQ123" s="1118"/>
      <c r="CR123" s="1118"/>
      <c r="CS123" s="1118"/>
      <c r="CT123" s="1118"/>
      <c r="CU123" s="1118"/>
      <c r="CV123" s="1118"/>
      <c r="CW123" s="1118"/>
      <c r="CX123" s="1118"/>
      <c r="CY123" s="1118"/>
      <c r="CZ123" s="1118"/>
      <c r="DA123" s="1118"/>
      <c r="DB123" s="1118"/>
      <c r="DC123" s="1118"/>
      <c r="DD123" s="1118"/>
      <c r="DE123" s="1118"/>
      <c r="DF123" s="1119"/>
      <c r="DG123" s="1055" t="s">
        <v>475</v>
      </c>
      <c r="DH123" s="1056"/>
      <c r="DI123" s="1056"/>
      <c r="DJ123" s="1056"/>
      <c r="DK123" s="1057"/>
      <c r="DL123" s="1058" t="s">
        <v>475</v>
      </c>
      <c r="DM123" s="1056"/>
      <c r="DN123" s="1056"/>
      <c r="DO123" s="1056"/>
      <c r="DP123" s="1057"/>
      <c r="DQ123" s="1058" t="s">
        <v>410</v>
      </c>
      <c r="DR123" s="1056"/>
      <c r="DS123" s="1056"/>
      <c r="DT123" s="1056"/>
      <c r="DU123" s="1057"/>
      <c r="DV123" s="1059" t="s">
        <v>476</v>
      </c>
      <c r="DW123" s="1060"/>
      <c r="DX123" s="1060"/>
      <c r="DY123" s="1060"/>
      <c r="DZ123" s="1061"/>
    </row>
    <row r="124" spans="1:130" s="247" customFormat="1" ht="26.25" customHeight="1" thickBot="1" x14ac:dyDescent="0.2">
      <c r="A124" s="1156"/>
      <c r="B124" s="1043"/>
      <c r="C124" s="1013" t="s">
        <v>463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410</v>
      </c>
      <c r="AB124" s="1056"/>
      <c r="AC124" s="1056"/>
      <c r="AD124" s="1056"/>
      <c r="AE124" s="1057"/>
      <c r="AF124" s="1058" t="s">
        <v>410</v>
      </c>
      <c r="AG124" s="1056"/>
      <c r="AH124" s="1056"/>
      <c r="AI124" s="1056"/>
      <c r="AJ124" s="1057"/>
      <c r="AK124" s="1058" t="s">
        <v>476</v>
      </c>
      <c r="AL124" s="1056"/>
      <c r="AM124" s="1056"/>
      <c r="AN124" s="1056"/>
      <c r="AO124" s="1057"/>
      <c r="AP124" s="1059" t="s">
        <v>475</v>
      </c>
      <c r="AQ124" s="1060"/>
      <c r="AR124" s="1060"/>
      <c r="AS124" s="1060"/>
      <c r="AT124" s="1061"/>
      <c r="AU124" s="1158" t="s">
        <v>477</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42.4</v>
      </c>
      <c r="BR124" s="1125"/>
      <c r="BS124" s="1125"/>
      <c r="BT124" s="1125"/>
      <c r="BU124" s="1125"/>
      <c r="BV124" s="1125">
        <v>34.299999999999997</v>
      </c>
      <c r="BW124" s="1125"/>
      <c r="BX124" s="1125"/>
      <c r="BY124" s="1125"/>
      <c r="BZ124" s="1125"/>
      <c r="CA124" s="1125">
        <v>38</v>
      </c>
      <c r="CB124" s="1125"/>
      <c r="CC124" s="1125"/>
      <c r="CD124" s="1125"/>
      <c r="CE124" s="1125"/>
      <c r="CF124" s="1126"/>
      <c r="CG124" s="1127"/>
      <c r="CH124" s="1127"/>
      <c r="CI124" s="1127"/>
      <c r="CJ124" s="1128"/>
      <c r="CK124" s="1110"/>
      <c r="CL124" s="1110"/>
      <c r="CM124" s="1110"/>
      <c r="CN124" s="1110"/>
      <c r="CO124" s="1111"/>
      <c r="CP124" s="1117" t="s">
        <v>478</v>
      </c>
      <c r="CQ124" s="1118"/>
      <c r="CR124" s="1118"/>
      <c r="CS124" s="1118"/>
      <c r="CT124" s="1118"/>
      <c r="CU124" s="1118"/>
      <c r="CV124" s="1118"/>
      <c r="CW124" s="1118"/>
      <c r="CX124" s="1118"/>
      <c r="CY124" s="1118"/>
      <c r="CZ124" s="1118"/>
      <c r="DA124" s="1118"/>
      <c r="DB124" s="1118"/>
      <c r="DC124" s="1118"/>
      <c r="DD124" s="1118"/>
      <c r="DE124" s="1118"/>
      <c r="DF124" s="1119"/>
      <c r="DG124" s="1102">
        <v>153532</v>
      </c>
      <c r="DH124" s="1081"/>
      <c r="DI124" s="1081"/>
      <c r="DJ124" s="1081"/>
      <c r="DK124" s="1082"/>
      <c r="DL124" s="1080" t="s">
        <v>479</v>
      </c>
      <c r="DM124" s="1081"/>
      <c r="DN124" s="1081"/>
      <c r="DO124" s="1081"/>
      <c r="DP124" s="1082"/>
      <c r="DQ124" s="1080" t="s">
        <v>410</v>
      </c>
      <c r="DR124" s="1081"/>
      <c r="DS124" s="1081"/>
      <c r="DT124" s="1081"/>
      <c r="DU124" s="1082"/>
      <c r="DV124" s="1083" t="s">
        <v>410</v>
      </c>
      <c r="DW124" s="1084"/>
      <c r="DX124" s="1084"/>
      <c r="DY124" s="1084"/>
      <c r="DZ124" s="1085"/>
    </row>
    <row r="125" spans="1:130" s="247" customFormat="1" ht="26.25" customHeight="1" x14ac:dyDescent="0.15">
      <c r="A125" s="1156"/>
      <c r="B125" s="1043"/>
      <c r="C125" s="1013" t="s">
        <v>465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479</v>
      </c>
      <c r="AB125" s="1056"/>
      <c r="AC125" s="1056"/>
      <c r="AD125" s="1056"/>
      <c r="AE125" s="1057"/>
      <c r="AF125" s="1058" t="s">
        <v>410</v>
      </c>
      <c r="AG125" s="1056"/>
      <c r="AH125" s="1056"/>
      <c r="AI125" s="1056"/>
      <c r="AJ125" s="1057"/>
      <c r="AK125" s="1058" t="s">
        <v>475</v>
      </c>
      <c r="AL125" s="1056"/>
      <c r="AM125" s="1056"/>
      <c r="AN125" s="1056"/>
      <c r="AO125" s="1057"/>
      <c r="AP125" s="1059" t="s">
        <v>476</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480</v>
      </c>
      <c r="CL125" s="1105"/>
      <c r="CM125" s="1105"/>
      <c r="CN125" s="1105"/>
      <c r="CO125" s="1106"/>
      <c r="CP125" s="1037" t="s">
        <v>481</v>
      </c>
      <c r="CQ125" s="986"/>
      <c r="CR125" s="986"/>
      <c r="CS125" s="986"/>
      <c r="CT125" s="986"/>
      <c r="CU125" s="986"/>
      <c r="CV125" s="986"/>
      <c r="CW125" s="986"/>
      <c r="CX125" s="986"/>
      <c r="CY125" s="986"/>
      <c r="CZ125" s="986"/>
      <c r="DA125" s="986"/>
      <c r="DB125" s="986"/>
      <c r="DC125" s="986"/>
      <c r="DD125" s="986"/>
      <c r="DE125" s="986"/>
      <c r="DF125" s="987"/>
      <c r="DG125" s="1023" t="s">
        <v>475</v>
      </c>
      <c r="DH125" s="1024"/>
      <c r="DI125" s="1024"/>
      <c r="DJ125" s="1024"/>
      <c r="DK125" s="1024"/>
      <c r="DL125" s="1024" t="s">
        <v>410</v>
      </c>
      <c r="DM125" s="1024"/>
      <c r="DN125" s="1024"/>
      <c r="DO125" s="1024"/>
      <c r="DP125" s="1024"/>
      <c r="DQ125" s="1024" t="s">
        <v>410</v>
      </c>
      <c r="DR125" s="1024"/>
      <c r="DS125" s="1024"/>
      <c r="DT125" s="1024"/>
      <c r="DU125" s="1024"/>
      <c r="DV125" s="1025" t="s">
        <v>476</v>
      </c>
      <c r="DW125" s="1025"/>
      <c r="DX125" s="1025"/>
      <c r="DY125" s="1025"/>
      <c r="DZ125" s="1026"/>
    </row>
    <row r="126" spans="1:130" s="247" customFormat="1" ht="26.25" customHeight="1" thickBot="1" x14ac:dyDescent="0.2">
      <c r="A126" s="1156"/>
      <c r="B126" s="1043"/>
      <c r="C126" s="1013" t="s">
        <v>467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476</v>
      </c>
      <c r="AB126" s="1056"/>
      <c r="AC126" s="1056"/>
      <c r="AD126" s="1056"/>
      <c r="AE126" s="1057"/>
      <c r="AF126" s="1058" t="s">
        <v>476</v>
      </c>
      <c r="AG126" s="1056"/>
      <c r="AH126" s="1056"/>
      <c r="AI126" s="1056"/>
      <c r="AJ126" s="1057"/>
      <c r="AK126" s="1058" t="s">
        <v>476</v>
      </c>
      <c r="AL126" s="1056"/>
      <c r="AM126" s="1056"/>
      <c r="AN126" s="1056"/>
      <c r="AO126" s="1057"/>
      <c r="AP126" s="1059" t="s">
        <v>410</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482</v>
      </c>
      <c r="CQ126" s="1047"/>
      <c r="CR126" s="1047"/>
      <c r="CS126" s="1047"/>
      <c r="CT126" s="1047"/>
      <c r="CU126" s="1047"/>
      <c r="CV126" s="1047"/>
      <c r="CW126" s="1047"/>
      <c r="CX126" s="1047"/>
      <c r="CY126" s="1047"/>
      <c r="CZ126" s="1047"/>
      <c r="DA126" s="1047"/>
      <c r="DB126" s="1047"/>
      <c r="DC126" s="1047"/>
      <c r="DD126" s="1047"/>
      <c r="DE126" s="1047"/>
      <c r="DF126" s="1048"/>
      <c r="DG126" s="1016" t="s">
        <v>410</v>
      </c>
      <c r="DH126" s="1017"/>
      <c r="DI126" s="1017"/>
      <c r="DJ126" s="1017"/>
      <c r="DK126" s="1017"/>
      <c r="DL126" s="1017" t="s">
        <v>410</v>
      </c>
      <c r="DM126" s="1017"/>
      <c r="DN126" s="1017"/>
      <c r="DO126" s="1017"/>
      <c r="DP126" s="1017"/>
      <c r="DQ126" s="1017" t="s">
        <v>410</v>
      </c>
      <c r="DR126" s="1017"/>
      <c r="DS126" s="1017"/>
      <c r="DT126" s="1017"/>
      <c r="DU126" s="1017"/>
      <c r="DV126" s="1018" t="s">
        <v>483</v>
      </c>
      <c r="DW126" s="1018"/>
      <c r="DX126" s="1018"/>
      <c r="DY126" s="1018"/>
      <c r="DZ126" s="1019"/>
    </row>
    <row r="127" spans="1:130" s="247" customFormat="1" ht="26.25" customHeight="1" x14ac:dyDescent="0.15">
      <c r="A127" s="1157"/>
      <c r="B127" s="1045"/>
      <c r="C127" s="1099" t="s">
        <v>484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1294</v>
      </c>
      <c r="AB127" s="1056"/>
      <c r="AC127" s="1056"/>
      <c r="AD127" s="1056"/>
      <c r="AE127" s="1057"/>
      <c r="AF127" s="1058">
        <v>993</v>
      </c>
      <c r="AG127" s="1056"/>
      <c r="AH127" s="1056"/>
      <c r="AI127" s="1056"/>
      <c r="AJ127" s="1057"/>
      <c r="AK127" s="1058">
        <v>717</v>
      </c>
      <c r="AL127" s="1056"/>
      <c r="AM127" s="1056"/>
      <c r="AN127" s="1056"/>
      <c r="AO127" s="1057"/>
      <c r="AP127" s="1059">
        <v>0</v>
      </c>
      <c r="AQ127" s="1060"/>
      <c r="AR127" s="1060"/>
      <c r="AS127" s="1060"/>
      <c r="AT127" s="1061"/>
      <c r="AU127" s="283"/>
      <c r="AV127" s="283"/>
      <c r="AW127" s="283"/>
      <c r="AX127" s="1129" t="s">
        <v>485</v>
      </c>
      <c r="AY127" s="1130"/>
      <c r="AZ127" s="1130"/>
      <c r="BA127" s="1130"/>
      <c r="BB127" s="1130"/>
      <c r="BC127" s="1130"/>
      <c r="BD127" s="1130"/>
      <c r="BE127" s="1131"/>
      <c r="BF127" s="1132" t="s">
        <v>486</v>
      </c>
      <c r="BG127" s="1130"/>
      <c r="BH127" s="1130"/>
      <c r="BI127" s="1130"/>
      <c r="BJ127" s="1130"/>
      <c r="BK127" s="1130"/>
      <c r="BL127" s="1131"/>
      <c r="BM127" s="1132" t="s">
        <v>487</v>
      </c>
      <c r="BN127" s="1130"/>
      <c r="BO127" s="1130"/>
      <c r="BP127" s="1130"/>
      <c r="BQ127" s="1130"/>
      <c r="BR127" s="1130"/>
      <c r="BS127" s="1131"/>
      <c r="BT127" s="1132" t="s">
        <v>488</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489</v>
      </c>
      <c r="CQ127" s="1047"/>
      <c r="CR127" s="1047"/>
      <c r="CS127" s="1047"/>
      <c r="CT127" s="1047"/>
      <c r="CU127" s="1047"/>
      <c r="CV127" s="1047"/>
      <c r="CW127" s="1047"/>
      <c r="CX127" s="1047"/>
      <c r="CY127" s="1047"/>
      <c r="CZ127" s="1047"/>
      <c r="DA127" s="1047"/>
      <c r="DB127" s="1047"/>
      <c r="DC127" s="1047"/>
      <c r="DD127" s="1047"/>
      <c r="DE127" s="1047"/>
      <c r="DF127" s="1048"/>
      <c r="DG127" s="1016" t="s">
        <v>479</v>
      </c>
      <c r="DH127" s="1017"/>
      <c r="DI127" s="1017"/>
      <c r="DJ127" s="1017"/>
      <c r="DK127" s="1017"/>
      <c r="DL127" s="1017" t="s">
        <v>410</v>
      </c>
      <c r="DM127" s="1017"/>
      <c r="DN127" s="1017"/>
      <c r="DO127" s="1017"/>
      <c r="DP127" s="1017"/>
      <c r="DQ127" s="1017" t="s">
        <v>483</v>
      </c>
      <c r="DR127" s="1017"/>
      <c r="DS127" s="1017"/>
      <c r="DT127" s="1017"/>
      <c r="DU127" s="1017"/>
      <c r="DV127" s="1018" t="s">
        <v>490</v>
      </c>
      <c r="DW127" s="1018"/>
      <c r="DX127" s="1018"/>
      <c r="DY127" s="1018"/>
      <c r="DZ127" s="1019"/>
    </row>
    <row r="128" spans="1:130" s="247" customFormat="1" ht="26.25" customHeight="1" thickBot="1" x14ac:dyDescent="0.2">
      <c r="A128" s="1140" t="s">
        <v>491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492</v>
      </c>
      <c r="X128" s="1142"/>
      <c r="Y128" s="1142"/>
      <c r="Z128" s="1143"/>
      <c r="AA128" s="1144">
        <v>1480373</v>
      </c>
      <c r="AB128" s="1145"/>
      <c r="AC128" s="1145"/>
      <c r="AD128" s="1145"/>
      <c r="AE128" s="1146"/>
      <c r="AF128" s="1147">
        <v>1406471</v>
      </c>
      <c r="AG128" s="1145"/>
      <c r="AH128" s="1145"/>
      <c r="AI128" s="1145"/>
      <c r="AJ128" s="1146"/>
      <c r="AK128" s="1147">
        <v>1363797</v>
      </c>
      <c r="AL128" s="1145"/>
      <c r="AM128" s="1145"/>
      <c r="AN128" s="1145"/>
      <c r="AO128" s="1146"/>
      <c r="AP128" s="1148"/>
      <c r="AQ128" s="1149"/>
      <c r="AR128" s="1149"/>
      <c r="AS128" s="1149"/>
      <c r="AT128" s="1150"/>
      <c r="AU128" s="283"/>
      <c r="AV128" s="283"/>
      <c r="AW128" s="283"/>
      <c r="AX128" s="985" t="s">
        <v>493</v>
      </c>
      <c r="AY128" s="986"/>
      <c r="AZ128" s="986"/>
      <c r="BA128" s="986"/>
      <c r="BB128" s="986"/>
      <c r="BC128" s="986"/>
      <c r="BD128" s="986"/>
      <c r="BE128" s="987"/>
      <c r="BF128" s="1151" t="s">
        <v>410</v>
      </c>
      <c r="BG128" s="1152"/>
      <c r="BH128" s="1152"/>
      <c r="BI128" s="1152"/>
      <c r="BJ128" s="1152"/>
      <c r="BK128" s="1152"/>
      <c r="BL128" s="1153"/>
      <c r="BM128" s="1151">
        <v>11.86</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494</v>
      </c>
      <c r="CQ128" s="1134"/>
      <c r="CR128" s="1134"/>
      <c r="CS128" s="1134"/>
      <c r="CT128" s="1134"/>
      <c r="CU128" s="1134"/>
      <c r="CV128" s="1134"/>
      <c r="CW128" s="1134"/>
      <c r="CX128" s="1134"/>
      <c r="CY128" s="1134"/>
      <c r="CZ128" s="1134"/>
      <c r="DA128" s="1134"/>
      <c r="DB128" s="1134"/>
      <c r="DC128" s="1134"/>
      <c r="DD128" s="1134"/>
      <c r="DE128" s="1134"/>
      <c r="DF128" s="1135"/>
      <c r="DG128" s="1136" t="s">
        <v>476</v>
      </c>
      <c r="DH128" s="1137"/>
      <c r="DI128" s="1137"/>
      <c r="DJ128" s="1137"/>
      <c r="DK128" s="1137"/>
      <c r="DL128" s="1137" t="s">
        <v>479</v>
      </c>
      <c r="DM128" s="1137"/>
      <c r="DN128" s="1137"/>
      <c r="DO128" s="1137"/>
      <c r="DP128" s="1137"/>
      <c r="DQ128" s="1137" t="s">
        <v>476</v>
      </c>
      <c r="DR128" s="1137"/>
      <c r="DS128" s="1137"/>
      <c r="DT128" s="1137"/>
      <c r="DU128" s="1137"/>
      <c r="DV128" s="1138" t="s">
        <v>490</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495</v>
      </c>
      <c r="X129" s="1171"/>
      <c r="Y129" s="1171"/>
      <c r="Z129" s="1172"/>
      <c r="AA129" s="1055">
        <v>29791316</v>
      </c>
      <c r="AB129" s="1056"/>
      <c r="AC129" s="1056"/>
      <c r="AD129" s="1056"/>
      <c r="AE129" s="1057"/>
      <c r="AF129" s="1058">
        <v>29337757</v>
      </c>
      <c r="AG129" s="1056"/>
      <c r="AH129" s="1056"/>
      <c r="AI129" s="1056"/>
      <c r="AJ129" s="1057"/>
      <c r="AK129" s="1058">
        <v>28927471</v>
      </c>
      <c r="AL129" s="1056"/>
      <c r="AM129" s="1056"/>
      <c r="AN129" s="1056"/>
      <c r="AO129" s="1057"/>
      <c r="AP129" s="1173"/>
      <c r="AQ129" s="1174"/>
      <c r="AR129" s="1174"/>
      <c r="AS129" s="1174"/>
      <c r="AT129" s="1175"/>
      <c r="AU129" s="285"/>
      <c r="AV129" s="285"/>
      <c r="AW129" s="285"/>
      <c r="AX129" s="1164" t="s">
        <v>496</v>
      </c>
      <c r="AY129" s="1047"/>
      <c r="AZ129" s="1047"/>
      <c r="BA129" s="1047"/>
      <c r="BB129" s="1047"/>
      <c r="BC129" s="1047"/>
      <c r="BD129" s="1047"/>
      <c r="BE129" s="1048"/>
      <c r="BF129" s="1165" t="s">
        <v>410</v>
      </c>
      <c r="BG129" s="1166"/>
      <c r="BH129" s="1166"/>
      <c r="BI129" s="1166"/>
      <c r="BJ129" s="1166"/>
      <c r="BK129" s="1166"/>
      <c r="BL129" s="1167"/>
      <c r="BM129" s="1165">
        <v>16.86</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498</v>
      </c>
      <c r="X130" s="1171"/>
      <c r="Y130" s="1171"/>
      <c r="Z130" s="1172"/>
      <c r="AA130" s="1055">
        <v>6080785</v>
      </c>
      <c r="AB130" s="1056"/>
      <c r="AC130" s="1056"/>
      <c r="AD130" s="1056"/>
      <c r="AE130" s="1057"/>
      <c r="AF130" s="1058">
        <v>6128382</v>
      </c>
      <c r="AG130" s="1056"/>
      <c r="AH130" s="1056"/>
      <c r="AI130" s="1056"/>
      <c r="AJ130" s="1057"/>
      <c r="AK130" s="1058">
        <v>5963872</v>
      </c>
      <c r="AL130" s="1056"/>
      <c r="AM130" s="1056"/>
      <c r="AN130" s="1056"/>
      <c r="AO130" s="1057"/>
      <c r="AP130" s="1173"/>
      <c r="AQ130" s="1174"/>
      <c r="AR130" s="1174"/>
      <c r="AS130" s="1174"/>
      <c r="AT130" s="1175"/>
      <c r="AU130" s="285"/>
      <c r="AV130" s="285"/>
      <c r="AW130" s="285"/>
      <c r="AX130" s="1164" t="s">
        <v>499</v>
      </c>
      <c r="AY130" s="1047"/>
      <c r="AZ130" s="1047"/>
      <c r="BA130" s="1047"/>
      <c r="BB130" s="1047"/>
      <c r="BC130" s="1047"/>
      <c r="BD130" s="1047"/>
      <c r="BE130" s="1048"/>
      <c r="BF130" s="1201">
        <v>10.1</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500</v>
      </c>
      <c r="X131" s="1209"/>
      <c r="Y131" s="1209"/>
      <c r="Z131" s="1210"/>
      <c r="AA131" s="1102">
        <v>23710531</v>
      </c>
      <c r="AB131" s="1081"/>
      <c r="AC131" s="1081"/>
      <c r="AD131" s="1081"/>
      <c r="AE131" s="1082"/>
      <c r="AF131" s="1080">
        <v>23209375</v>
      </c>
      <c r="AG131" s="1081"/>
      <c r="AH131" s="1081"/>
      <c r="AI131" s="1081"/>
      <c r="AJ131" s="1082"/>
      <c r="AK131" s="1080">
        <v>22963599</v>
      </c>
      <c r="AL131" s="1081"/>
      <c r="AM131" s="1081"/>
      <c r="AN131" s="1081"/>
      <c r="AO131" s="1082"/>
      <c r="AP131" s="1211"/>
      <c r="AQ131" s="1212"/>
      <c r="AR131" s="1212"/>
      <c r="AS131" s="1212"/>
      <c r="AT131" s="1213"/>
      <c r="AU131" s="285"/>
      <c r="AV131" s="285"/>
      <c r="AW131" s="285"/>
      <c r="AX131" s="1183" t="s">
        <v>501</v>
      </c>
      <c r="AY131" s="1134"/>
      <c r="AZ131" s="1134"/>
      <c r="BA131" s="1134"/>
      <c r="BB131" s="1134"/>
      <c r="BC131" s="1134"/>
      <c r="BD131" s="1134"/>
      <c r="BE131" s="1135"/>
      <c r="BF131" s="1184">
        <v>38</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503</v>
      </c>
      <c r="W132" s="1194"/>
      <c r="X132" s="1194"/>
      <c r="Y132" s="1194"/>
      <c r="Z132" s="1195"/>
      <c r="AA132" s="1196">
        <v>10.276020389999999</v>
      </c>
      <c r="AB132" s="1197"/>
      <c r="AC132" s="1197"/>
      <c r="AD132" s="1197"/>
      <c r="AE132" s="1198"/>
      <c r="AF132" s="1199">
        <v>9.9805100309999997</v>
      </c>
      <c r="AG132" s="1197"/>
      <c r="AH132" s="1197"/>
      <c r="AI132" s="1197"/>
      <c r="AJ132" s="1198"/>
      <c r="AK132" s="1199">
        <v>10.33857106</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504</v>
      </c>
      <c r="W133" s="1177"/>
      <c r="X133" s="1177"/>
      <c r="Y133" s="1177"/>
      <c r="Z133" s="1178"/>
      <c r="AA133" s="1179">
        <v>11.3</v>
      </c>
      <c r="AB133" s="1180"/>
      <c r="AC133" s="1180"/>
      <c r="AD133" s="1180"/>
      <c r="AE133" s="1181"/>
      <c r="AF133" s="1179">
        <v>10.6</v>
      </c>
      <c r="AG133" s="1180"/>
      <c r="AH133" s="1180"/>
      <c r="AI133" s="1180"/>
      <c r="AJ133" s="1181"/>
      <c r="AK133" s="1179">
        <v>10.1</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FtGz7d/lenlLEFCmYOIEzPkV7pNUnQLld7Pd4YsZb0l9UhLOnp92EqAdKeBCbCo/G0Zj+Bgs9wO/JtPhxWImg==" saltValue="hjxbUAyejXsZ+/fP4s8s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H6fUFM4dhnKt264qoRAXhSfHLZmqIEl8j/XhupEE4rwWPFGU8s9RRlWzr+Y2D2l4D2IS2ZyFjRyxe0/h6x7UQ==" saltValue="uyWvviJZ/+Z1oiQPjXSmh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YXLZ4/0dBNnFtKHouUUKnYN09zAW3s+aeW3D0wlLyykVnc4J8Wsl+RJihyru76ScRNGMNi8ofpofuL8dNE+0A==" saltValue="SbubYND6R6NznO3KcDsOV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513</v>
      </c>
      <c r="AL9" s="1220"/>
      <c r="AM9" s="1220"/>
      <c r="AN9" s="1221"/>
      <c r="AO9" s="313">
        <v>7703030</v>
      </c>
      <c r="AP9" s="313">
        <v>76018</v>
      </c>
      <c r="AQ9" s="314">
        <v>63840</v>
      </c>
      <c r="AR9" s="315">
        <v>19.100000000000001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514</v>
      </c>
      <c r="AL10" s="1220"/>
      <c r="AM10" s="1220"/>
      <c r="AN10" s="1221"/>
      <c r="AO10" s="316">
        <v>4071</v>
      </c>
      <c r="AP10" s="316">
        <v>40</v>
      </c>
      <c r="AQ10" s="317">
        <v>4929</v>
      </c>
      <c r="AR10" s="318">
        <v>-99.2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515</v>
      </c>
      <c r="AL11" s="1220"/>
      <c r="AM11" s="1220"/>
      <c r="AN11" s="1221"/>
      <c r="AO11" s="316">
        <v>1130273</v>
      </c>
      <c r="AP11" s="316">
        <v>11154</v>
      </c>
      <c r="AQ11" s="317">
        <v>6460</v>
      </c>
      <c r="AR11" s="318">
        <v>72.7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516</v>
      </c>
      <c r="AL12" s="1220"/>
      <c r="AM12" s="1220"/>
      <c r="AN12" s="1221"/>
      <c r="AO12" s="316" t="s">
        <v>517</v>
      </c>
      <c r="AP12" s="316" t="s">
        <v>517</v>
      </c>
      <c r="AQ12" s="317">
        <v>877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518</v>
      </c>
      <c r="AL13" s="1220"/>
      <c r="AM13" s="1220"/>
      <c r="AN13" s="1221"/>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519</v>
      </c>
      <c r="AL14" s="1220"/>
      <c r="AM14" s="1220"/>
      <c r="AN14" s="1221"/>
      <c r="AO14" s="316">
        <v>542440</v>
      </c>
      <c r="AP14" s="316">
        <v>5353</v>
      </c>
      <c r="AQ14" s="317">
        <v>2764</v>
      </c>
      <c r="AR14" s="318">
        <v>93.7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520</v>
      </c>
      <c r="AL15" s="1220"/>
      <c r="AM15" s="1220"/>
      <c r="AN15" s="1221"/>
      <c r="AO15" s="316">
        <v>180367</v>
      </c>
      <c r="AP15" s="316">
        <v>1780</v>
      </c>
      <c r="AQ15" s="317">
        <v>2206</v>
      </c>
      <c r="AR15" s="318">
        <v>-19.3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521</v>
      </c>
      <c r="AL16" s="1223"/>
      <c r="AM16" s="1223"/>
      <c r="AN16" s="1224"/>
      <c r="AO16" s="316">
        <v>-1116851</v>
      </c>
      <c r="AP16" s="316">
        <v>-11022</v>
      </c>
      <c r="AQ16" s="317">
        <v>-5490</v>
      </c>
      <c r="AR16" s="318">
        <v>100.8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186</v>
      </c>
      <c r="AL17" s="1223"/>
      <c r="AM17" s="1223"/>
      <c r="AN17" s="1224"/>
      <c r="AO17" s="316">
        <v>8443330</v>
      </c>
      <c r="AP17" s="316">
        <v>83324</v>
      </c>
      <c r="AQ17" s="317">
        <v>75586</v>
      </c>
      <c r="AR17" s="318">
        <v>10.199999999999999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526</v>
      </c>
      <c r="AL21" s="1215"/>
      <c r="AM21" s="1215"/>
      <c r="AN21" s="1216"/>
      <c r="AO21" s="328">
        <v>7.75</v>
      </c>
      <c r="AP21" s="329">
        <v>7.2</v>
      </c>
      <c r="AQ21" s="330">
        <v>0.55000000000000004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527</v>
      </c>
      <c r="AL22" s="1215"/>
      <c r="AM22" s="1215"/>
      <c r="AN22" s="1216"/>
      <c r="AO22" s="333">
        <v>98.9</v>
      </c>
      <c r="AP22" s="334">
        <v>98.2</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531</v>
      </c>
      <c r="AL32" s="1231"/>
      <c r="AM32" s="1231"/>
      <c r="AN32" s="1232"/>
      <c r="AO32" s="343">
        <v>7281319</v>
      </c>
      <c r="AP32" s="343">
        <v>71857</v>
      </c>
      <c r="AQ32" s="344">
        <v>45202</v>
      </c>
      <c r="AR32" s="345">
        <v>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532</v>
      </c>
      <c r="AL33" s="1231"/>
      <c r="AM33" s="1231"/>
      <c r="AN33" s="1232"/>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533</v>
      </c>
      <c r="AL34" s="1231"/>
      <c r="AM34" s="1231"/>
      <c r="AN34" s="1232"/>
      <c r="AO34" s="343" t="s">
        <v>517</v>
      </c>
      <c r="AP34" s="343" t="s">
        <v>517</v>
      </c>
      <c r="AQ34" s="344">
        <v>14</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534</v>
      </c>
      <c r="AL35" s="1231"/>
      <c r="AM35" s="1231"/>
      <c r="AN35" s="1232"/>
      <c r="AO35" s="343">
        <v>2359044</v>
      </c>
      <c r="AP35" s="343">
        <v>23281</v>
      </c>
      <c r="AQ35" s="344">
        <v>12569</v>
      </c>
      <c r="AR35" s="345">
        <v>85.2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535</v>
      </c>
      <c r="AL36" s="1231"/>
      <c r="AM36" s="1231"/>
      <c r="AN36" s="1232"/>
      <c r="AO36" s="343">
        <v>43560</v>
      </c>
      <c r="AP36" s="343">
        <v>430</v>
      </c>
      <c r="AQ36" s="344">
        <v>1379</v>
      </c>
      <c r="AR36" s="345">
        <v>-68.8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536</v>
      </c>
      <c r="AL37" s="1231"/>
      <c r="AM37" s="1231"/>
      <c r="AN37" s="1232"/>
      <c r="AO37" s="343">
        <v>17820</v>
      </c>
      <c r="AP37" s="343">
        <v>176</v>
      </c>
      <c r="AQ37" s="344">
        <v>599</v>
      </c>
      <c r="AR37" s="345">
        <v>-70.599999999999994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537</v>
      </c>
      <c r="AL38" s="1234"/>
      <c r="AM38" s="1234"/>
      <c r="AN38" s="1235"/>
      <c r="AO38" s="346">
        <v>34</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538</v>
      </c>
      <c r="AL39" s="1234"/>
      <c r="AM39" s="1234"/>
      <c r="AN39" s="1235"/>
      <c r="AO39" s="343">
        <v>-1363797</v>
      </c>
      <c r="AP39" s="343">
        <v>-13459</v>
      </c>
      <c r="AQ39" s="344">
        <v>-4392</v>
      </c>
      <c r="AR39" s="345">
        <v>206.4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539</v>
      </c>
      <c r="AL40" s="1231"/>
      <c r="AM40" s="1231"/>
      <c r="AN40" s="1232"/>
      <c r="AO40" s="343">
        <v>-5963872</v>
      </c>
      <c r="AP40" s="343">
        <v>-58855</v>
      </c>
      <c r="AQ40" s="344">
        <v>-39328</v>
      </c>
      <c r="AR40" s="345">
        <v>49.7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298</v>
      </c>
      <c r="AL41" s="1237"/>
      <c r="AM41" s="1237"/>
      <c r="AN41" s="1238"/>
      <c r="AO41" s="343">
        <v>2374108</v>
      </c>
      <c r="AP41" s="343">
        <v>23429</v>
      </c>
      <c r="AQ41" s="344">
        <v>16044</v>
      </c>
      <c r="AR41" s="345">
        <v>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508</v>
      </c>
      <c r="AN49" s="1227" t="s">
        <v>543</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6091294</v>
      </c>
      <c r="AN51" s="365">
        <v>57070</v>
      </c>
      <c r="AO51" s="366">
        <v>51.1</v>
      </c>
      <c r="AP51" s="367">
        <v>58051</v>
      </c>
      <c r="AQ51" s="368">
        <v>8.3000000000000007</v>
      </c>
      <c r="AR51" s="369">
        <v>42.8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4906326</v>
      </c>
      <c r="AN52" s="373">
        <v>45968</v>
      </c>
      <c r="AO52" s="374">
        <v>138.5</v>
      </c>
      <c r="AP52" s="375">
        <v>32143</v>
      </c>
      <c r="AQ52" s="376">
        <v>13.4</v>
      </c>
      <c r="AR52" s="377">
        <v>125.1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4807818</v>
      </c>
      <c r="AN53" s="365">
        <v>45586</v>
      </c>
      <c r="AO53" s="366">
        <v>-20.100000000000001</v>
      </c>
      <c r="AP53" s="367">
        <v>65942</v>
      </c>
      <c r="AQ53" s="368">
        <v>13.6</v>
      </c>
      <c r="AR53" s="369">
        <v>-33.700000000000003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3007420</v>
      </c>
      <c r="AN54" s="373">
        <v>28515</v>
      </c>
      <c r="AO54" s="374">
        <v>-38</v>
      </c>
      <c r="AP54" s="375">
        <v>32778</v>
      </c>
      <c r="AQ54" s="376">
        <v>2</v>
      </c>
      <c r="AR54" s="377">
        <v>-40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7235749</v>
      </c>
      <c r="AN55" s="365">
        <v>69363</v>
      </c>
      <c r="AO55" s="366">
        <v>52.2</v>
      </c>
      <c r="AP55" s="367">
        <v>68655</v>
      </c>
      <c r="AQ55" s="368">
        <v>4.0999999999999996</v>
      </c>
      <c r="AR55" s="369">
        <v>48.1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4507207</v>
      </c>
      <c r="AN56" s="373">
        <v>43207</v>
      </c>
      <c r="AO56" s="374">
        <v>51.5</v>
      </c>
      <c r="AP56" s="375">
        <v>32316</v>
      </c>
      <c r="AQ56" s="376">
        <v>-1.4</v>
      </c>
      <c r="AR56" s="377">
        <v>52.9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4849492</v>
      </c>
      <c r="AN57" s="365">
        <v>47179</v>
      </c>
      <c r="AO57" s="366">
        <v>-32</v>
      </c>
      <c r="AP57" s="367">
        <v>66863</v>
      </c>
      <c r="AQ57" s="368">
        <v>-2.6</v>
      </c>
      <c r="AR57" s="369">
        <v>-29.4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2311488</v>
      </c>
      <c r="AN58" s="373">
        <v>22488</v>
      </c>
      <c r="AO58" s="374">
        <v>-48</v>
      </c>
      <c r="AP58" s="375">
        <v>32770</v>
      </c>
      <c r="AQ58" s="376">
        <v>1.4</v>
      </c>
      <c r="AR58" s="377">
        <v>-49.4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5973604</v>
      </c>
      <c r="AN59" s="365">
        <v>58951</v>
      </c>
      <c r="AO59" s="366">
        <v>25</v>
      </c>
      <c r="AP59" s="367">
        <v>72051</v>
      </c>
      <c r="AQ59" s="368">
        <v>7.8</v>
      </c>
      <c r="AR59" s="369">
        <v>17.2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2594492</v>
      </c>
      <c r="AN60" s="373">
        <v>25604</v>
      </c>
      <c r="AO60" s="374">
        <v>13.9</v>
      </c>
      <c r="AP60" s="375">
        <v>34140</v>
      </c>
      <c r="AQ60" s="376">
        <v>4.2</v>
      </c>
      <c r="AR60" s="377">
        <v>9.6999999999999993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5791591</v>
      </c>
      <c r="AN61" s="380">
        <v>55630</v>
      </c>
      <c r="AO61" s="381">
        <v>15.2</v>
      </c>
      <c r="AP61" s="382">
        <v>66312</v>
      </c>
      <c r="AQ61" s="383">
        <v>6.2</v>
      </c>
      <c r="AR61" s="369">
        <v>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3465387</v>
      </c>
      <c r="AN62" s="373">
        <v>33156</v>
      </c>
      <c r="AO62" s="374">
        <v>23.6</v>
      </c>
      <c r="AP62" s="375">
        <v>32829</v>
      </c>
      <c r="AQ62" s="376">
        <v>3.9</v>
      </c>
      <c r="AR62" s="377">
        <v>19.7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KxSavHnpnfi7tsvZucuodvJXtGebRqN5Lu23MwjIsUMURLN7ZdDJTZF4VjRyyAOvqI7bmy9oWGY53fJsSKm+w==" saltValue="u5HxXpUjMUzyvEcJpUpT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2ObKduWNoiLDVFiPLZlMGcpVlWAj5ZxnDjqnJ3zVEQ4x14Le+VkAM2I92JHtu60/U+kF7HeoM3XE9lJhdI8POA==" saltValue="0QYHZf/W8X1knRNbaSa8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JOk8rEJYymyfHJTbw/PFyBPp1yav/b5qC+gmHqgqwu8zQBOROxriG43wjo8wsg40QTj+R0Lg1ivj2hWHbdpVSA==" saltValue="UFUNW6XHBWvOQZ99x4y/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9" t="s">
        <v>3</v>
      </c>
      <c r="D47" s="1239"/>
      <c r="E47" s="1240"/>
      <c r="F47" s="11">
        <v>13.04</v>
      </c>
      <c r="G47" s="12">
        <v>11.06</v>
      </c>
      <c r="H47" s="12">
        <v>11.21</v>
      </c>
      <c r="I47" s="12">
        <v>10.33</v>
      </c>
      <c r="J47" s="13">
        <v>11.18</v>
      </c>
    </row>
    <row r="48" spans="2:10" ht="57.75" customHeight="1" x14ac:dyDescent="0.15">
      <c r="B48" s="14"/>
      <c r="C48" s="1241" t="s">
        <v>4</v>
      </c>
      <c r="D48" s="1241"/>
      <c r="E48" s="1242"/>
      <c r="F48" s="15">
        <v>4.67</v>
      </c>
      <c r="G48" s="16">
        <v>4.9400000000000004</v>
      </c>
      <c r="H48" s="16">
        <v>3.68</v>
      </c>
      <c r="I48" s="16">
        <v>3.71</v>
      </c>
      <c r="J48" s="17">
        <v>5.13</v>
      </c>
    </row>
    <row r="49" spans="2:10" ht="57.75" customHeight="1" thickBot="1" x14ac:dyDescent="0.2">
      <c r="B49" s="18"/>
      <c r="C49" s="1243" t="s">
        <v>5</v>
      </c>
      <c r="D49" s="1243"/>
      <c r="E49" s="1244"/>
      <c r="F49" s="19">
        <v>2.1</v>
      </c>
      <c r="G49" s="20" t="s">
        <v>564</v>
      </c>
      <c r="H49" s="20" t="s">
        <v>565</v>
      </c>
      <c r="I49" s="20" t="s">
        <v>566</v>
      </c>
      <c r="J49" s="21">
        <v>2.29</v>
      </c>
    </row>
    <row r="50" spans="2:10" ht="13.5" customHeight="1" x14ac:dyDescent="0.15"/>
  </sheetData>
  <sheetProtection algorithmName="SHA-512" hashValue="Y/oB7h+c7q7AGyb1My0bUd8sIJJjuMkCzxf+Ew/MbWiEj/zP6LGseG/PqjT33tFTUV7b8MEpqljqrECXvSQmpQ==" saltValue="L8qp49lD3lPu7HFXGn4J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2021-02-05T01:11:46Z</dcterms:created>
  <dcterms:modified xsi:type="dcterms:W3CDTF">2021-09-29T01:57:40Z</dcterms:modified>
  <cp:category/>
</cp:coreProperties>
</file>