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1201-zai-107\Desktop\"/>
    </mc:Choice>
  </mc:AlternateContent>
  <bookViews>
    <workbookView xWindow="0" yWindow="0" windowWidth="15360" windowHeight="7635" tabRatio="744"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<sst xmlns="http://schemas.openxmlformats.org/spreadsheetml/2006/main" count="1121" uniqueCount="613">
  <si>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</si>
  <si>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</si>
  <si>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</si>
  <si>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</si>
  <si>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</si>
  <si>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</si>
  <si>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</si>
  <si>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</si>
  <si>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</si>
  <si>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</si>
  <si>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</si>
  <si>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</si>
  <si>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</si>
  <si>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</si>
  <si>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</si>
  <si>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</si>
  <si>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</si>
  <si>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</si>
  <si>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</si>
  <si>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</si>
  <si>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</si>
  <si>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</si>
  <si>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</si>
  <si>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</si>
  <si>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</si>
  <si>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</si>
  <si>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</si>
  <si>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</si>
  <si>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</si>
  <si>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</si>
  <si>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</si>
  <si>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</si>
  <si>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</si>
  <si>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</si>
  <si>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</si>
  <si>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</si>
  <si>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</si>
  <si>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</si>
  <si>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</si>
  <si>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</si>
  <si>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</si>
  <si>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</si>
  <si>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</si>
  <si>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</si>
  <si>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</si>
  <si>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</si>
  <si>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</si>
  <si>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</si>
  <si>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</si>
  <si>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</si>
  <si>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</si>
  <si>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</si>
  <si>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</si>
  <si>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</si>
  <si>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</si>
  <si>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</si>
  <si>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</si>
  <si>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</si>
  <si>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</si>
  <si>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</si>
  <si>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</si>
  <si>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</si>
  <si>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</si>
  <si>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</si>
  <si>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</si>
  <si>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</si>
  <si>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</si>
  <si>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</si>
  <si>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</si>
  <si>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</si>
  <si>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</si>
  <si>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</si>
  <si>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</si>
  <si>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</si>
  <si>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</si>
  <si>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</si>
  <si>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</si>
  <si>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</si>
  <si>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</si>
  <si>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</si>
  <si>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</si>
  <si>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</si>
  <si>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</si>
  <si>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</si>
  <si>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</si>
  <si>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</si>
  <si>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</si>
  <si>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</si>
  <si>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</si>
  <si>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</si>
  <si>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</si>
  <si>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</si>
  <si>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</si>
  <si>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</si>
  <si>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</si>
  <si>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</si>
  <si>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</si>
  <si>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</si>
  <si>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長井市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</si>
  <si>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</si>
  <si>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</si>
  <si>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</si>
  <si>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</si>
  <si>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</si>
  <si>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</si>
  <si>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</si>
  <si>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</si>
  <si>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</si>
  <si>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</si>
  <si>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</si>
  <si>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</si>
  <si>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</si>
  <si>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</si>
  <si>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</si>
  <si>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</si>
  <si>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</si>
  <si>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</si>
  <si>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</si>
  <si>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</si>
  <si>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</si>
  <si>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</si>
  <si>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</si>
  <si>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</si>
  <si>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</si>
  <si>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</si>
  <si>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</si>
  <si>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</si>
  <si>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</si>
  <si>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</si>
  <si>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</si>
  <si>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</si>
  <si>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</si>
  <si>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</si>
  <si>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</si>
  <si>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</si>
  <si>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</si>
  <si>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</si>
  <si>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</si>
  <si>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</si>
  <si>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</si>
  <si>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</si>
  <si>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</si>
  <si>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</si>
  <si>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</si>
  <si>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</si>
  <si>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</si>
  <si>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</si>
  <si>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</si>
  <si>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</si>
  <si>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</si>
  <si>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</si>
  <si>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</si>
  <si>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</si>
  <si>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</si>
  <si>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</si>
  <si>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</si>
  <si>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</si>
  <si>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</si>
  <si>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</si>
  <si>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</si>
  <si>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</si>
  <si>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</si>
  <si>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</si>
  <si>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</si>
  <si>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</si>
  <si>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</si>
  <si>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</si>
  <si>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</si>
  <si>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</si>
  <si>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</si>
  <si>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</si>
  <si>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</si>
  <si>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</si>
  <si>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</si>
  <si>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</si>
  <si>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</si>
  <si>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</si>
  <si>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</si>
  <si>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</si>
  <si>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</si>
  <si>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</si>
  <si>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</si>
  <si>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</si>
  <si>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</si>
  <si>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</si>
  <si>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</si>
  <si>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</si>
  <si>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</si>
  <si>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</si>
  <si>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</si>
  <si>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</si>
  <si>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</si>
  <si>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</si>
  <si>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</si>
  <si>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</si>
  <si>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</si>
  <si>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</si>
  <si>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</si>
  <si>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</si>
  <si>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</si>
  <si>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</si>
  <si>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</si>
  <si>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</si>
  <si>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</si>
  <si>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</si>
  <si>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</si>
  <si>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</si>
  <si>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</si>
  <si>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</si>
  <si>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</si>
  <si>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</si>
  <si>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</si>
  <si>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</si>
  <si>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</si>
  <si>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</si>
  <si>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</si>
  <si>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山形県長井市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</si>
  <si>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</si>
  <si>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</si>
  <si>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</si>
  <si>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</si>
  <si>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</si>
  <si>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</si>
  <si>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</si>
  <si>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</si>
  <si>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</si>
  <si>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</si>
  <si>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</si>
  <si>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</si>
  <si>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</si>
  <si>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</si>
  <si>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</si>
  <si>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</si>
  <si>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</si>
  <si>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</si>
  <si>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</si>
  <si>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</si>
  <si>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</si>
  <si>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</si>
  <si>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</si>
  <si>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</si>
  <si>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</si>
  <si>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</si>
  <si>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</si>
  <si>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</si>
  <si>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</si>
  <si>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</si>
  <si>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</si>
  <si>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</si>
  <si>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</si>
  <si>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</si>
  <si>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</si>
  <si>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</si>
  <si>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</si>
  <si>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</si>
  <si>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</si>
  <si>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</si>
  <si>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</si>
  <si>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</si>
  <si>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</si>
  <si>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</si>
  <si>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</si>
  <si>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</si>
  <si>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</si>
  <si>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</si>
  <si>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</si>
  <si>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</si>
  <si>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</si>
  <si>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</si>
  <si>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</si>
  <si>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</si>
  <si>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</si>
  <si>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</si>
  <si>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</si>
  <si>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</si>
  <si>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</si>
  <si>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</si>
  <si>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</si>
  <si>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</si>
  <si>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</si>
  <si>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</si>
  <si>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</si>
  <si>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</si>
  <si>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</si>
  <si>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</si>
  <si>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</si>
  <si>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</si>
  <si>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</si>
  <si>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</si>
  <si>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</si>
  <si>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</si>
  <si>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</si>
  <si>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</si>
  <si>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</si>
  <si>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</si>
  <si>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</si>
  <si>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</si>
  <si>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</si>
  <si>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</si>
  <si>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</si>
  <si>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</si>
  <si>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</si>
  <si>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</si>
  <si>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</si>
  <si>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</si>
  <si>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</si>
  <si>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</si>
  <si>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</si>
  <si>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</si>
  <si>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</si>
  <si>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</si>
  <si>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</si>
  <si>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</si>
  <si>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</si>
  <si>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</si>
  <si>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</si>
  <si>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</si>
  <si>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</si>
  <si>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</si>
  <si>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</si>
  <si>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</si>
  <si>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</si>
  <si>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</si>
  <si>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</si>
  <si>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</si>
  <si>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</si>
  <si>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</si>
  <si>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</si>
  <si>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</si>
  <si>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</si>
  <si>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</si>
  <si>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</si>
  <si>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</si>
  <si>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</si>
  <si>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</si>
  <si>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</si>
  <si>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</si>
  <si>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</si>
  <si>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</si>
  <si>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</si>
  <si>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</si>
  <si>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</si>
  <si>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</si>
  <si>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</si>
  <si>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</si>
  <si>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</si>
  <si>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</si>
  <si>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</si>
  <si>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</si>
  <si>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</si>
  <si>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</si>
  <si>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</si>
  <si>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</si>
  <si>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</si>
  <si>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</si>
  <si>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</si>
  <si>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</si>
  <si>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</si>
  <si>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</si>
  <si>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</si>
  <si>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</si>
  <si>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</si>
  <si>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</si>
  <si>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</si>
  <si>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</si>
  <si>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</si>
  <si>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</si>
  <si>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</si>
  <si>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</si>
  <si>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</si>
  <si>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</si>
  <si>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山形県長井市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</si>
  <si>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</si>
  <si>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</si>
  <si>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</si>
  <si>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</si>
  <si>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</si>
  <si>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</si>
  <si>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</si>
  <si>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</si>
  <si>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</si>
  <si>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</si>
  <si>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</si>
  <si>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</si>
  <si>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</si>
  <si>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</si>
  <si>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</si>
  <si>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</si>
  <si>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</si>
  <si>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</si>
  <si>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</si>
  <si>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</si>
  <si>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長井市山形鉄道運営助成事業特別会計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</si>
  <si>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</si>
  <si>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</si>
  <si>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</si>
  <si>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</si>
  <si>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</si>
  <si>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</si>
  <si>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</si>
  <si>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</si>
  <si>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</si>
  <si>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</si>
  <si>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</si>
  <si>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</si>
  <si>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</si>
  <si>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</si>
  <si>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長井市国民健康保険特別会計</t>
    <phoneticPr fontId="5"/>
  </si>
  <si>
    <t>長井市介護保険特別会計</t>
    <phoneticPr fontId="5"/>
  </si>
  <si>
    <t>長井市後期高齢者医療特別会計</t>
    <phoneticPr fontId="5"/>
  </si>
  <si>
    <t>長井市訪問看護事業特別会計</t>
    <phoneticPr fontId="5"/>
  </si>
  <si>
    <t>長井市水道事業会計</t>
    <phoneticPr fontId="5"/>
  </si>
  <si>
    <t>長井市公共下水道事業特別会計</t>
    <phoneticPr fontId="5"/>
  </si>
  <si>
    <t>長井市農業集落排水事業特別会計</t>
    <phoneticPr fontId="5"/>
  </si>
  <si>
    <t>長井市浄化槽事業特別会計</t>
    <phoneticPr fontId="5"/>
  </si>
  <si>
    <t>長井市宅地開発事業特別会計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</si>
  <si>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</si>
  <si>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</si>
  <si>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</si>
  <si>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</si>
  <si>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</si>
  <si>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</si>
  <si>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</si>
  <si>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</si>
  <si>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</si>
  <si>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</si>
  <si>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</si>
  <si>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</si>
  <si>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</si>
  <si>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</si>
  <si>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</si>
  <si>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</si>
  <si>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</si>
  <si>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</si>
  <si>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</si>
  <si>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</si>
  <si>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</si>
  <si>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</si>
  <si>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</si>
  <si>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</si>
  <si>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</si>
  <si>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</si>
  <si>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</si>
  <si>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</si>
  <si>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</si>
  <si>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</si>
  <si>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</si>
  <si>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</si>
  <si>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</si>
  <si>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</si>
  <si>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</si>
  <si>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</si>
  <si>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</si>
  <si>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</si>
  <si>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</si>
  <si>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</si>
  <si>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</si>
  <si>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</si>
  <si>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</si>
  <si>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</si>
  <si>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</si>
  <si>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</si>
  <si>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</si>
  <si>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</si>
  <si>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</si>
  <si>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</si>
  <si>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</si>
  <si>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</si>
  <si>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</si>
  <si>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</si>
  <si>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長井市公共下水道事業特別会計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</si>
  <si>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</si>
  <si>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</si>
  <si>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長井市農業集落排水事業特別会計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</si>
  <si>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</si>
  <si>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</si>
  <si>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</si>
  <si>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</si>
  <si>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</si>
  <si>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</si>
  <si>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</si>
  <si>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</si>
  <si>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</si>
  <si>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</si>
  <si>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</si>
  <si>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</si>
  <si>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</si>
  <si>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</si>
  <si>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</si>
  <si>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</si>
  <si>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</si>
  <si>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</si>
  <si>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</si>
  <si>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</si>
  <si>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</si>
  <si>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</si>
  <si>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</si>
  <si>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</si>
  <si>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</si>
  <si>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</si>
  <si>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</si>
  <si>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</si>
  <si>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</si>
  <si>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</si>
  <si>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</si>
  <si>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</si>
  <si>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</si>
  <si>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</si>
  <si>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</si>
  <si>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</si>
  <si>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</si>
  <si>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</si>
  <si>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</si>
  <si>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</si>
  <si>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</si>
  <si>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</si>
  <si>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</si>
  <si>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</si>
  <si>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</si>
  <si>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</si>
  <si>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</si>
  <si>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</si>
  <si>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</si>
  <si>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</si>
  <si>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</si>
  <si>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</si>
  <si>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</si>
  <si>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</si>
  <si>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</si>
  <si>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</si>
  <si>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</si>
  <si>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</si>
  <si>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</si>
  <si>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</si>
  <si>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</si>
  <si>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</si>
  <si>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</si>
  <si>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</si>
  <si>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</si>
  <si>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</si>
  <si>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</si>
  <si>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</si>
  <si>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</si>
  <si>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</si>
  <si>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</si>
  <si>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</si>
  <si>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</si>
  <si>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</si>
  <si>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</si>
  <si>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</si>
  <si>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</si>
  <si>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</si>
  <si>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</si>
  <si>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</si>
  <si>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</si>
  <si>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</si>
  <si>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</si>
  <si>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</si>
  <si>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</si>
  <si>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</si>
  <si>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1.17</t>
  </si>
  <si>
    <t>▲ 0.29</t>
  </si>
  <si>
    <t>▲ 3.55</t>
  </si>
  <si>
    <t>▲ 3.54</t>
  </si>
  <si>
    <t>▲ 1.97</t>
  </si>
  <si>
    <t>長井市水道事業会計</t>
  </si>
  <si>
    <t>一般会計</t>
  </si>
  <si>
    <t>長井市国民健康保険特別会計</t>
  </si>
  <si>
    <t>長井市公共下水道事業特別会計</t>
  </si>
  <si>
    <t>長井市介護保険特別会計</t>
  </si>
  <si>
    <t>長井市農業集落排水事業特別会計</t>
  </si>
  <si>
    <t>長井市後期高齢者医療特別会計</t>
  </si>
  <si>
    <t>長井市浄化槽事業特別会計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</si>
  <si>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</si>
  <si>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</si>
  <si>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</si>
  <si>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</si>
  <si>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</si>
  <si>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</si>
  <si>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</si>
  <si>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</si>
  <si>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公共施設整備基金</t>
  </si>
  <si>
    <t>ふるさと応援基金</t>
  </si>
  <si>
    <t>心のまちづくり基金</t>
  </si>
  <si>
    <t>山形鉄道運営助成基金</t>
  </si>
  <si>
    <t>文教の杜運営基金</t>
    <rPh sb="0" eb="2">
      <t>ブンキョウ</t>
    </rPh>
    <rPh sb="3" eb="4">
      <t>モリ</t>
    </rPh>
    <rPh sb="4" eb="6">
      <t>ウンエイ</t>
    </rPh>
    <rPh sb="6" eb="8">
      <t>キキン</t>
    </rPh>
    <phoneticPr fontId="2"/>
  </si>
  <si>
    <t>法適用企業</t>
  </si>
  <si>
    <t>法非適用企業</t>
  </si>
  <si>
    <t>置賜広域病院企業団</t>
    <rPh sb="0" eb="2">
      <t>オキタマ</t>
    </rPh>
    <rPh sb="2" eb="4">
      <t>コウイキ</t>
    </rPh>
    <rPh sb="4" eb="6">
      <t>ビョウイン</t>
    </rPh>
    <rPh sb="6" eb="8">
      <t>キギョウ</t>
    </rPh>
    <rPh sb="8" eb="9">
      <t>ダン</t>
    </rPh>
    <phoneticPr fontId="2"/>
  </si>
  <si>
    <t>西置賜行政組合</t>
    <rPh sb="0" eb="1">
      <t>ニシ</t>
    </rPh>
    <rPh sb="1" eb="3">
      <t>オキタマ</t>
    </rPh>
    <rPh sb="3" eb="5">
      <t>ギョウセイ</t>
    </rPh>
    <rPh sb="5" eb="7">
      <t>クミアイ</t>
    </rPh>
    <phoneticPr fontId="2"/>
  </si>
  <si>
    <t>置賜広域行政事務組合</t>
    <rPh sb="0" eb="2">
      <t>オキタマ</t>
    </rPh>
    <rPh sb="2" eb="4">
      <t>コウイキ</t>
    </rPh>
    <rPh sb="4" eb="6">
      <t>ギョウセイ</t>
    </rPh>
    <rPh sb="6" eb="8">
      <t>ジム</t>
    </rPh>
    <rPh sb="8" eb="10">
      <t>クミアイ</t>
    </rPh>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</si>
  <si>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</si>
  <si>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</si>
  <si>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山形県後期高齢者医療広域連合（普通会計分）</t>
    <rPh sb="0" eb="3">
      <t>ヤマガタケン</t>
    </rPh>
    <rPh sb="3" eb="5">
      <t>コウキ</t>
    </rPh>
    <rPh sb="5" eb="7">
      <t>コウレイ</t>
    </rPh>
    <rPh sb="7" eb="8">
      <t>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</si>
  <si>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</si>
  <si>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</si>
  <si>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長井要水</t>
    <rPh sb="0" eb="2">
      <t>ナガイ</t>
    </rPh>
    <rPh sb="2" eb="3">
      <t>ヨウ</t>
    </rPh>
    <rPh sb="3" eb="4">
      <t>スイ</t>
    </rPh>
    <phoneticPr fontId="2"/>
  </si>
  <si>
    <t>文教の杜ながい</t>
    <rPh sb="0" eb="2">
      <t>ブンキョウ</t>
    </rPh>
    <rPh sb="3" eb="4">
      <t>モリ</t>
    </rPh>
    <phoneticPr fontId="2"/>
  </si>
  <si>
    <t>日本・アルカディア・ネットワーク</t>
    <rPh sb="0" eb="2">
      <t>ニホン</t>
    </rPh>
    <phoneticPr fontId="2"/>
  </si>
  <si>
    <t>置賜地域地場産業振興センター</t>
    <rPh sb="0" eb="2">
      <t>オキタマ</t>
    </rPh>
    <rPh sb="2" eb="4">
      <t>チイキ</t>
    </rPh>
    <rPh sb="4" eb="6">
      <t>ジバ</t>
    </rPh>
    <rPh sb="6" eb="8">
      <t>サンギョウ</t>
    </rPh>
    <rPh sb="8" eb="10">
      <t>シンコウ</t>
    </rPh>
    <phoneticPr fontId="2"/>
  </si>
  <si>
    <t>山形鉄道</t>
    <rPh sb="0" eb="2">
      <t>ヤマガタ</t>
    </rPh>
    <rPh sb="2" eb="4">
      <t>テツドウ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</si>
  <si>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</si>
  <si>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</si>
  <si>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</si>
  <si>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30年度における当市の将来負担比率、有形固定資産減価償却率とも同時期の類似団体内平均値を大きく上回っている。特に将来負担比率については、長井小学校旧第一校舎耐震整備工事等の大規模事業に係る起債額が増加したことなどにより、前年度から16.6ポイント上昇した。
　今後も、新庁舎建設をはじめとした大規模公共事業による大きな負担が予想されるため、計画的な資産の管理や基金の管理を行うとともに、公債費は特別会計を含めた実質的な負担額（普通交付税措置等を除く）を抑制し、効率的で効果的な財政運営に努めていく。</t>
    <rPh sb="42" eb="43">
      <t>ナイ</t>
    </rPh>
    <rPh sb="43" eb="45">
      <t>ヘイキン</t>
    </rPh>
    <rPh sb="45" eb="46">
      <t>チ</t>
    </rPh>
    <rPh sb="57" eb="58">
      <t>トク</t>
    </rPh>
    <rPh sb="59" eb="61">
      <t>ショウライ</t>
    </rPh>
    <rPh sb="61" eb="63">
      <t>フタン</t>
    </rPh>
    <rPh sb="63" eb="65">
      <t>ヒリツ</t>
    </rPh>
    <rPh sb="113" eb="116">
      <t>ゼンネンド</t>
    </rPh>
    <rPh sb="126" eb="128">
      <t>ジョウショウ</t>
    </rPh>
    <rPh sb="137" eb="138">
      <t>シン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</si>
  <si>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</si>
  <si>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</si>
  <si>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</si>
  <si>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</si>
  <si>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</si>
  <si>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</si>
  <si>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</si>
  <si>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r>
      <t>　</t>
    </r>
    <r>
      <rPr>
        <sz val="11"/>
        <rFont val="ＭＳ Ｐゴシック"/>
        <family val="3"/>
        <charset val="128"/>
      </rPr>
      <t>将来負担比率は、平成27年度から28年度にかけて減少傾向にあったものの、29年度は標準財政規模の減少、大規模公共事業による地方債現在高の増等による基準財政需要額算入見込額の増が要因となり上昇に転じており、30年度は長井小学校旧第一校舎耐震整備工事等の大規模事業に係る起債額が増加したことなどにより、更に数値は上昇し、令和1年度は、文化会館耐震改修事業、市役所庁舎整備事業等に係る公共施設等適正管理推進事業債等の発行により、地方債の現在高が増加したことが主な要因となり、前年度と比べ34.2ポイント上昇した。実質公債費比率は、平成30年度までは過去の大規模事業実施の際に借り入れた地方債の償還終了等により改善傾向にあったが類似団体内平均値と比較すると高い状況が続いている。令和1年度は、臨時財政対策債の減や平成27年臨時財政対策債の元金償還開始等に伴う公債費の増の影響により悪化した。今後も大規模事業を控えているため、償還時期の平準化等、これまで以上に公債費の適正化に取り組んでいく。</t>
    </r>
    <rPh sb="9" eb="11">
      <t>ヘイセイ</t>
    </rPh>
    <rPh sb="13" eb="15">
      <t>ネンド</t>
    </rPh>
    <rPh sb="19" eb="21">
      <t>ネンド</t>
    </rPh>
    <rPh sb="25" eb="27">
      <t>ゲンショウ</t>
    </rPh>
    <rPh sb="27" eb="29">
      <t>ケイコウ</t>
    </rPh>
    <rPh sb="39" eb="41">
      <t>ネンド</t>
    </rPh>
    <rPh sb="70" eb="71">
      <t>トウ</t>
    </rPh>
    <rPh sb="105" eb="107">
      <t>ネンド</t>
    </rPh>
    <rPh sb="150" eb="151">
      <t>サラ</t>
    </rPh>
    <rPh sb="152" eb="154">
      <t>スウチ</t>
    </rPh>
    <rPh sb="155" eb="157">
      <t>ジョウショウ</t>
    </rPh>
    <rPh sb="159" eb="161">
      <t>レイワ</t>
    </rPh>
    <rPh sb="162" eb="164">
      <t>ネンド</t>
    </rPh>
    <rPh sb="166" eb="168">
      <t>ブンカ</t>
    </rPh>
    <rPh sb="168" eb="170">
      <t>カイカン</t>
    </rPh>
    <rPh sb="170" eb="172">
      <t>タイシン</t>
    </rPh>
    <rPh sb="172" eb="174">
      <t>カイシュウ</t>
    </rPh>
    <rPh sb="174" eb="176">
      <t>ジギョウ</t>
    </rPh>
    <rPh sb="177" eb="180">
      <t>シヤクショ</t>
    </rPh>
    <rPh sb="180" eb="182">
      <t>チョウシャ</t>
    </rPh>
    <rPh sb="182" eb="184">
      <t>セイビ</t>
    </rPh>
    <rPh sb="184" eb="186">
      <t>ジギョウ</t>
    </rPh>
    <rPh sb="186" eb="187">
      <t>トウ</t>
    </rPh>
    <rPh sb="188" eb="189">
      <t>カカ</t>
    </rPh>
    <rPh sb="190" eb="192">
      <t>コウキョウ</t>
    </rPh>
    <rPh sb="192" eb="194">
      <t>シセツ</t>
    </rPh>
    <rPh sb="194" eb="195">
      <t>トウ</t>
    </rPh>
    <rPh sb="195" eb="197">
      <t>テキセイ</t>
    </rPh>
    <rPh sb="197" eb="199">
      <t>カンリ</t>
    </rPh>
    <rPh sb="199" eb="201">
      <t>スイシン</t>
    </rPh>
    <rPh sb="201" eb="203">
      <t>ジギョウ</t>
    </rPh>
    <rPh sb="203" eb="204">
      <t>サイ</t>
    </rPh>
    <rPh sb="204" eb="205">
      <t>トウ</t>
    </rPh>
    <rPh sb="206" eb="208">
      <t>ハッコウ</t>
    </rPh>
    <rPh sb="212" eb="215">
      <t>チホウサイ</t>
    </rPh>
    <rPh sb="216" eb="219">
      <t>ゲンザイダカ</t>
    </rPh>
    <rPh sb="220" eb="222">
      <t>ゾウカ</t>
    </rPh>
    <rPh sb="227" eb="228">
      <t>オモ</t>
    </rPh>
    <rPh sb="229" eb="231">
      <t>ヨウイン</t>
    </rPh>
    <rPh sb="235" eb="238">
      <t>ゼンネンド</t>
    </rPh>
    <rPh sb="239" eb="240">
      <t>クラ</t>
    </rPh>
    <rPh sb="249" eb="251">
      <t>ジョウショウ</t>
    </rPh>
    <rPh sb="263" eb="265">
      <t>ヘイセイ</t>
    </rPh>
    <rPh sb="267" eb="269">
      <t>ネンド</t>
    </rPh>
    <rPh sb="315" eb="316">
      <t>ナイ</t>
    </rPh>
    <rPh sb="316" eb="318">
      <t>ヘイキン</t>
    </rPh>
    <rPh sb="318" eb="319">
      <t>チ</t>
    </rPh>
    <rPh sb="336" eb="338">
      <t>レイワ</t>
    </rPh>
    <rPh sb="343" eb="345">
      <t>リンジ</t>
    </rPh>
    <rPh sb="345" eb="347">
      <t>ザイセイ</t>
    </rPh>
    <rPh sb="347" eb="349">
      <t>タイサク</t>
    </rPh>
    <rPh sb="349" eb="350">
      <t>サイ</t>
    </rPh>
    <rPh sb="351" eb="352">
      <t>ゲン</t>
    </rPh>
    <rPh sb="353" eb="355">
      <t>ヘイセイ</t>
    </rPh>
    <rPh sb="357" eb="358">
      <t>ネン</t>
    </rPh>
    <rPh sb="358" eb="360">
      <t>リンジ</t>
    </rPh>
    <rPh sb="360" eb="362">
      <t>ザイセイ</t>
    </rPh>
    <rPh sb="362" eb="364">
      <t>タイサク</t>
    </rPh>
    <rPh sb="364" eb="365">
      <t>サイ</t>
    </rPh>
    <rPh sb="366" eb="368">
      <t>ガンキン</t>
    </rPh>
    <rPh sb="368" eb="370">
      <t>ショウカン</t>
    </rPh>
    <rPh sb="370" eb="372">
      <t>カイシ</t>
    </rPh>
    <rPh sb="372" eb="373">
      <t>トウ</t>
    </rPh>
    <rPh sb="374" eb="375">
      <t>トモナ</t>
    </rPh>
    <rPh sb="376" eb="379">
      <t>コウサイヒ</t>
    </rPh>
    <rPh sb="380" eb="381">
      <t>ゾウ</t>
    </rPh>
    <rPh sb="382" eb="384">
      <t>エイキョウ</t>
    </rPh>
    <rPh sb="387" eb="389">
      <t>アッカ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</si>
</sst>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c:ext xmlns:c16="http://schemas.microsoft.com/office/drawing/2014/chart" uri="{C3380CC4-5D6E-409C-BE32-E72D297353CC}">
              <c16:uniqueId val="{00000000-A840-47F1-A6BA-12895EECEB3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61115</c:v>
                </c:pt>
                <c:pt idx="1">
                  <c:v>92508</c:v>
                </c:pt>
                <c:pt idx="2">
                  <c:v>75984</c:v>
                </c:pt>
                <c:pt idx="3">
                  <c:v>96233</c:v>
                </c:pt>
                <c:pt idx="4">
                  <c:v>172185</c:v>
                </c:pt>
              </c:numCache>
            </c:numRef>
          </c:val>
          <c:smooth val="0"/>
          <c:extLst>
            <c:ext xmlns:c16="http://schemas.microsoft.com/office/drawing/2014/chart" uri="{C3380CC4-5D6E-409C-BE32-E72D297353CC}">
              <c16:uniqueId val="{00000001-A840-47F1-A6BA-12895EECEB3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6.32</c:v>
                </c:pt>
                <c:pt idx="1">
                  <c:v>5.37</c:v>
                </c:pt>
                <c:pt idx="2">
                  <c:v>5.87</c:v>
                </c:pt>
                <c:pt idx="3">
                  <c:v>5.0199999999999996</c:v>
                </c:pt>
                <c:pt idx="4">
                  <c:v>4.88</c:v>
                </c:pt>
              </c:numCache>
            </c:numRef>
          </c:val>
          <c:extLst>
            <c:ext xmlns:c16="http://schemas.microsoft.com/office/drawing/2014/chart" uri="{C3380CC4-5D6E-409C-BE32-E72D297353CC}">
              <c16:uniqueId val="{00000000-0645-43FC-9110-892F0E0A644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12.89</c:v>
                </c:pt>
                <c:pt idx="1">
                  <c:v>11.58</c:v>
                </c:pt>
                <c:pt idx="2">
                  <c:v>8.9700000000000006</c:v>
                </c:pt>
                <c:pt idx="3">
                  <c:v>6.43</c:v>
                </c:pt>
                <c:pt idx="4">
                  <c:v>4.7</c:v>
                </c:pt>
              </c:numCache>
            </c:numRef>
          </c:val>
          <c:extLst>
            <c:ext xmlns:c16="http://schemas.microsoft.com/office/drawing/2014/chart" uri="{C3380CC4-5D6E-409C-BE32-E72D297353CC}">
              <c16:uniqueId val="{00000001-0645-43FC-9110-892F0E0A644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-1.17</c:v>
                </c:pt>
                <c:pt idx="1">
                  <c:v>-0.28999999999999998</c:v>
                </c:pt>
                <c:pt idx="2">
                  <c:v>-3.55</c:v>
                </c:pt>
                <c:pt idx="3">
                  <c:v>-3.54</c:v>
                </c:pt>
                <c:pt idx="4">
                  <c:v>-1.97</c:v>
                </c:pt>
              </c:numCache>
            </c:numRef>
          </c:val>
          <c:smooth val="0"/>
          <c:extLst>
            <c:ext xmlns:c16="http://schemas.microsoft.com/office/drawing/2014/chart" uri="{C3380CC4-5D6E-409C-BE32-E72D297353CC}">
              <c16:uniqueId val="{00000002-0645-43FC-9110-892F0E0A644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0.02</c:v>
                </c:pt>
                <c:pt idx="2">
                  <c:v>#N/A</c:v>
                </c:pt>
                <c:pt idx="3">
                  <c:v>0.06</c:v>
                </c:pt>
                <c:pt idx="4">
                  <c:v>#N/A</c:v>
                </c:pt>
                <c:pt idx="5">
                  <c:v>0</c:v>
                </c:pt>
                <c:pt idx="6">
                  <c:v>#N/A</c:v>
                </c:pt>
                <c:pt idx="7">
                  <c:v>0</c:v>
                </c:pt>
                <c:pt idx="8">
                  <c:v>#N/A</c:v>
                </c:pt>
                <c:pt idx="9">
                  <c:v>0</c:v>
                </c:pt>
              </c:numCache>
            </c:numRef>
          </c:val>
          <c:extLst>
            <c:ext xmlns:c16="http://schemas.microsoft.com/office/drawing/2014/chart" uri="{C3380CC4-5D6E-409C-BE32-E72D297353CC}">
              <c16:uniqueId val="{00000000-79E4-41CD-B1E2-50CCADF8E0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9E4-41CD-B1E2-50CCADF8E035}"/>
            </c:ext>
          </c:extLst>
        </c:ser>
        <c:ser>
          <c:idx val="2"/>
          <c:order val="2"/>
          <c:tx>
            <c:strRef>
              <c:f>データシート!$A$29</c:f>
              <c:strCache>
                <c:ptCount val="1"/>
                <c:pt idx="0">
                  <c:v>長井市浄化槽事業特別会計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0.05</c:v>
                </c:pt>
              </c:numCache>
            </c:numRef>
          </c:val>
          <c:extLst>
            <c:ext xmlns:c16="http://schemas.microsoft.com/office/drawing/2014/chart" uri="{C3380CC4-5D6E-409C-BE32-E72D297353CC}">
              <c16:uniqueId val="{00000002-79E4-41CD-B1E2-50CCADF8E035}"/>
            </c:ext>
          </c:extLst>
        </c:ser>
        <c:ser>
          <c:idx val="3"/>
          <c:order val="3"/>
          <c:tx>
            <c:strRef>
              <c:f>データシート!$A$30</c:f>
              <c:strCache>
                <c:ptCount val="1"/>
                <c:pt idx="0">
                  <c:v>長井市後期高齢者医療特別会計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0.05</c:v>
                </c:pt>
                <c:pt idx="2">
                  <c:v>#N/A</c:v>
                </c:pt>
                <c:pt idx="3">
                  <c:v>0.06</c:v>
                </c:pt>
                <c:pt idx="4">
                  <c:v>#N/A</c:v>
                </c:pt>
                <c:pt idx="5">
                  <c:v>0.06</c:v>
                </c:pt>
                <c:pt idx="6">
                  <c:v>#N/A</c:v>
                </c:pt>
                <c:pt idx="7">
                  <c:v>0.06</c:v>
                </c:pt>
                <c:pt idx="8">
                  <c:v>#N/A</c:v>
                </c:pt>
                <c:pt idx="9">
                  <c:v>7.0000000000000007E-2</c:v>
                </c:pt>
              </c:numCache>
            </c:numRef>
          </c:val>
          <c:extLst>
            <c:ext xmlns:c16="http://schemas.microsoft.com/office/drawing/2014/chart" uri="{C3380CC4-5D6E-409C-BE32-E72D297353CC}">
              <c16:uniqueId val="{00000003-79E4-41CD-B1E2-50CCADF8E035}"/>
            </c:ext>
          </c:extLst>
        </c:ser>
        <c:ser>
          <c:idx val="4"/>
          <c:order val="4"/>
          <c:tx>
            <c:strRef>
              <c:f>データシート!$A$31</c:f>
              <c:strCache>
                <c:ptCount val="1"/>
                <c:pt idx="0">
                  <c:v>長井市農業集落排水事業特別会計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0.09</c:v>
                </c:pt>
              </c:numCache>
            </c:numRef>
          </c:val>
          <c:extLst>
            <c:ext xmlns:c16="http://schemas.microsoft.com/office/drawing/2014/chart" uri="{C3380CC4-5D6E-409C-BE32-E72D297353CC}">
              <c16:uniqueId val="{00000004-79E4-41CD-B1E2-50CCADF8E035}"/>
            </c:ext>
          </c:extLst>
        </c:ser>
        <c:ser>
          <c:idx val="5"/>
          <c:order val="5"/>
          <c:tx>
            <c:strRef>
              <c:f>データシート!$A$32</c:f>
              <c:strCache>
                <c:ptCount val="1"/>
                <c:pt idx="0">
                  <c:v>長井市介護保険特別会計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0.76</c:v>
                </c:pt>
                <c:pt idx="2">
                  <c:v>#N/A</c:v>
                </c:pt>
                <c:pt idx="3">
                  <c:v>1.37</c:v>
                </c:pt>
                <c:pt idx="4">
                  <c:v>#N/A</c:v>
                </c:pt>
                <c:pt idx="5">
                  <c:v>0.71</c:v>
                </c:pt>
                <c:pt idx="6">
                  <c:v>#N/A</c:v>
                </c:pt>
                <c:pt idx="7">
                  <c:v>0.87</c:v>
                </c:pt>
                <c:pt idx="8">
                  <c:v>#N/A</c:v>
                </c:pt>
                <c:pt idx="9">
                  <c:v>0.53</c:v>
                </c:pt>
              </c:numCache>
            </c:numRef>
          </c:val>
          <c:extLst>
            <c:ext xmlns:c16="http://schemas.microsoft.com/office/drawing/2014/chart" uri="{C3380CC4-5D6E-409C-BE32-E72D297353CC}">
              <c16:uniqueId val="{00000005-79E4-41CD-B1E2-50CCADF8E035}"/>
            </c:ext>
          </c:extLst>
        </c:ser>
        <c:ser>
          <c:idx val="6"/>
          <c:order val="6"/>
          <c:tx>
            <c:strRef>
              <c:f>データシート!$A$33</c:f>
              <c:strCache>
                <c:ptCount val="1"/>
                <c:pt idx="0">
                  <c:v>長井市公共下水道事業特別会計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2.46</c:v>
                </c:pt>
              </c:numCache>
            </c:numRef>
          </c:val>
          <c:extLst>
            <c:ext xmlns:c16="http://schemas.microsoft.com/office/drawing/2014/chart" uri="{C3380CC4-5D6E-409C-BE32-E72D297353CC}">
              <c16:uniqueId val="{00000006-79E4-41CD-B1E2-50CCADF8E035}"/>
            </c:ext>
          </c:extLst>
        </c:ser>
        <c:ser>
          <c:idx val="7"/>
          <c:order val="7"/>
          <c:tx>
            <c:strRef>
              <c:f>データシート!$A$34</c:f>
              <c:strCache>
                <c:ptCount val="1"/>
                <c:pt idx="0">
                  <c:v>長井市国民健康保険特別会計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1.1100000000000001</c:v>
                </c:pt>
                <c:pt idx="2">
                  <c:v>#N/A</c:v>
                </c:pt>
                <c:pt idx="3">
                  <c:v>1.21</c:v>
                </c:pt>
                <c:pt idx="4">
                  <c:v>#N/A</c:v>
                </c:pt>
                <c:pt idx="5">
                  <c:v>2.1800000000000002</c:v>
                </c:pt>
                <c:pt idx="6">
                  <c:v>#N/A</c:v>
                </c:pt>
                <c:pt idx="7">
                  <c:v>1.96</c:v>
                </c:pt>
                <c:pt idx="8">
                  <c:v>#N/A</c:v>
                </c:pt>
                <c:pt idx="9">
                  <c:v>3.13</c:v>
                </c:pt>
              </c:numCache>
            </c:numRef>
          </c:val>
          <c:extLst>
            <c:ext xmlns:c16="http://schemas.microsoft.com/office/drawing/2014/chart" uri="{C3380CC4-5D6E-409C-BE32-E72D297353CC}">
              <c16:uniqueId val="{00000007-79E4-41CD-B1E2-50CCADF8E03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6.31</c:v>
                </c:pt>
                <c:pt idx="2">
                  <c:v>#N/A</c:v>
                </c:pt>
                <c:pt idx="3">
                  <c:v>5.37</c:v>
                </c:pt>
                <c:pt idx="4">
                  <c:v>#N/A</c:v>
                </c:pt>
                <c:pt idx="5">
                  <c:v>5.87</c:v>
                </c:pt>
                <c:pt idx="6">
                  <c:v>#N/A</c:v>
                </c:pt>
                <c:pt idx="7">
                  <c:v>5.0199999999999996</c:v>
                </c:pt>
                <c:pt idx="8">
                  <c:v>#N/A</c:v>
                </c:pt>
                <c:pt idx="9">
                  <c:v>4.87</c:v>
                </c:pt>
              </c:numCache>
            </c:numRef>
          </c:val>
          <c:extLst>
            <c:ext xmlns:c16="http://schemas.microsoft.com/office/drawing/2014/chart" uri="{C3380CC4-5D6E-409C-BE32-E72D297353CC}">
              <c16:uniqueId val="{00000008-79E4-41CD-B1E2-50CCADF8E035}"/>
            </c:ext>
          </c:extLst>
        </c:ser>
        <c:ser>
          <c:idx val="9"/>
          <c:order val="9"/>
          <c:tx>
            <c:strRef>
              <c:f>データシート!$A$36</c:f>
              <c:strCache>
                <c:ptCount val="1"/>
                <c:pt idx="0">
                  <c:v>長井市水道事業会計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7.6</c:v>
                </c:pt>
                <c:pt idx="2">
                  <c:v>#N/A</c:v>
                </c:pt>
                <c:pt idx="3">
                  <c:v>6.61</c:v>
                </c:pt>
                <c:pt idx="4">
                  <c:v>#N/A</c:v>
                </c:pt>
                <c:pt idx="5">
                  <c:v>7.97</c:v>
                </c:pt>
                <c:pt idx="6">
                  <c:v>#N/A</c:v>
                </c:pt>
                <c:pt idx="7">
                  <c:v>8.32</c:v>
                </c:pt>
                <c:pt idx="8">
                  <c:v>#N/A</c:v>
                </c:pt>
                <c:pt idx="9">
                  <c:v>9.24</c:v>
                </c:pt>
              </c:numCache>
            </c:numRef>
          </c:val>
          <c:extLst>
            <c:ext xmlns:c16="http://schemas.microsoft.com/office/drawing/2014/chart" uri="{C3380CC4-5D6E-409C-BE32-E72D297353CC}">
              <c16:uniqueId val="{00000009-79E4-41CD-B1E2-50CCADF8E03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1266</c:v>
                </c:pt>
                <c:pt idx="5">
                  <c:v>1291</c:v>
                </c:pt>
                <c:pt idx="8">
                  <c:v>1301</c:v>
                </c:pt>
                <c:pt idx="11">
                  <c:v>1269</c:v>
                </c:pt>
                <c:pt idx="14">
                  <c:v>1263</c:v>
                </c:pt>
              </c:numCache>
            </c:numRef>
          </c:val>
          <c:extLst>
            <c:ext xmlns:c16="http://schemas.microsoft.com/office/drawing/2014/chart" uri="{C3380CC4-5D6E-409C-BE32-E72D297353CC}">
              <c16:uniqueId val="{00000000-8DDE-4B73-9B55-2C6AAB311B8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8DDE-4B73-9B55-2C6AAB311B8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c:v>
                </c:pt>
                <c:pt idx="3">
                  <c:v>2</c:v>
                </c:pt>
                <c:pt idx="6">
                  <c:v>2</c:v>
                </c:pt>
                <c:pt idx="9">
                  <c:v>1</c:v>
                </c:pt>
                <c:pt idx="12">
                  <c:v>1</c:v>
                </c:pt>
              </c:numCache>
            </c:numRef>
          </c:val>
          <c:extLst>
            <c:ext xmlns:c16="http://schemas.microsoft.com/office/drawing/2014/chart" uri="{C3380CC4-5D6E-409C-BE32-E72D297353CC}">
              <c16:uniqueId val="{00000002-8DDE-4B73-9B55-2C6AAB311B8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262</c:v>
                </c:pt>
                <c:pt idx="3">
                  <c:v>298</c:v>
                </c:pt>
                <c:pt idx="6">
                  <c:v>333</c:v>
                </c:pt>
                <c:pt idx="9">
                  <c:v>343</c:v>
                </c:pt>
                <c:pt idx="12">
                  <c:v>347</c:v>
                </c:pt>
              </c:numCache>
            </c:numRef>
          </c:val>
          <c:extLst>
            <c:ext xmlns:c16="http://schemas.microsoft.com/office/drawing/2014/chart" uri="{C3380CC4-5D6E-409C-BE32-E72D297353CC}">
              <c16:uniqueId val="{00000003-8DDE-4B73-9B55-2C6AAB311B8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788</c:v>
                </c:pt>
                <c:pt idx="3">
                  <c:v>790</c:v>
                </c:pt>
                <c:pt idx="6">
                  <c:v>703</c:v>
                </c:pt>
                <c:pt idx="9">
                  <c:v>624</c:v>
                </c:pt>
                <c:pt idx="12">
                  <c:v>623</c:v>
                </c:pt>
              </c:numCache>
            </c:numRef>
          </c:val>
          <c:extLst>
            <c:ext xmlns:c16="http://schemas.microsoft.com/office/drawing/2014/chart" uri="{C3380CC4-5D6E-409C-BE32-E72D297353CC}">
              <c16:uniqueId val="{00000004-8DDE-4B73-9B55-2C6AAB311B8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DE-4B73-9B55-2C6AAB311B8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DDE-4B73-9B55-2C6AAB311B8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1015</c:v>
                </c:pt>
                <c:pt idx="3">
                  <c:v>1014</c:v>
                </c:pt>
                <c:pt idx="6">
                  <c:v>1040</c:v>
                </c:pt>
                <c:pt idx="9">
                  <c:v>1095</c:v>
                </c:pt>
                <c:pt idx="12">
                  <c:v>1108</c:v>
                </c:pt>
              </c:numCache>
            </c:numRef>
          </c:val>
          <c:extLst>
            <c:ext xmlns:c16="http://schemas.microsoft.com/office/drawing/2014/chart" uri="{C3380CC4-5D6E-409C-BE32-E72D297353CC}">
              <c16:uniqueId val="{00000007-8DDE-4B73-9B55-2C6AAB311B8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801</c:v>
                </c:pt>
                <c:pt idx="2">
                  <c:v>#N/A</c:v>
                </c:pt>
                <c:pt idx="3">
                  <c:v>#N/A</c:v>
                </c:pt>
                <c:pt idx="4">
                  <c:v>813</c:v>
                </c:pt>
                <c:pt idx="5">
                  <c:v>#N/A</c:v>
                </c:pt>
                <c:pt idx="6">
                  <c:v>#N/A</c:v>
                </c:pt>
                <c:pt idx="7">
                  <c:v>777</c:v>
                </c:pt>
                <c:pt idx="8">
                  <c:v>#N/A</c:v>
                </c:pt>
                <c:pt idx="9">
                  <c:v>#N/A</c:v>
                </c:pt>
                <c:pt idx="10">
                  <c:v>794</c:v>
                </c:pt>
                <c:pt idx="11">
                  <c:v>#N/A</c:v>
                </c:pt>
                <c:pt idx="12">
                  <c:v>#N/A</c:v>
                </c:pt>
                <c:pt idx="13">
                  <c:v>817</c:v>
                </c:pt>
                <c:pt idx="14">
                  <c:v>#N/A</c:v>
                </c:pt>
              </c:numCache>
            </c:numRef>
          </c:val>
          <c:smooth val="0"/>
          <c:extLst>
            <c:ext xmlns:c16="http://schemas.microsoft.com/office/drawing/2014/chart" uri="{C3380CC4-5D6E-409C-BE32-E72D297353CC}">
              <c16:uniqueId val="{00000008-8DDE-4B73-9B55-2C6AAB311B8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12462</c:v>
                </c:pt>
                <c:pt idx="5">
                  <c:v>12840</c:v>
                </c:pt>
                <c:pt idx="8">
                  <c:v>12450</c:v>
                </c:pt>
                <c:pt idx="11">
                  <c:v>12547</c:v>
                </c:pt>
                <c:pt idx="14">
                  <c:v>12983</c:v>
                </c:pt>
              </c:numCache>
            </c:numRef>
          </c:val>
          <c:extLst>
            <c:ext xmlns:c16="http://schemas.microsoft.com/office/drawing/2014/chart" uri="{C3380CC4-5D6E-409C-BE32-E72D297353CC}">
              <c16:uniqueId val="{00000000-003F-4970-B107-CAEB3B9108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1036</c:v>
                </c:pt>
                <c:pt idx="5">
                  <c:v>1001</c:v>
                </c:pt>
                <c:pt idx="8">
                  <c:v>934</c:v>
                </c:pt>
                <c:pt idx="11">
                  <c:v>1042</c:v>
                </c:pt>
                <c:pt idx="14">
                  <c:v>1117</c:v>
                </c:pt>
              </c:numCache>
            </c:numRef>
          </c:val>
          <c:extLst>
            <c:ext xmlns:c16="http://schemas.microsoft.com/office/drawing/2014/chart" uri="{C3380CC4-5D6E-409C-BE32-E72D297353CC}">
              <c16:uniqueId val="{00000001-003F-4970-B107-CAEB3B9108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2223</c:v>
                </c:pt>
                <c:pt idx="5">
                  <c:v>2696</c:v>
                </c:pt>
                <c:pt idx="8">
                  <c:v>2202</c:v>
                </c:pt>
                <c:pt idx="11">
                  <c:v>1685</c:v>
                </c:pt>
                <c:pt idx="14">
                  <c:v>1397</c:v>
                </c:pt>
              </c:numCache>
            </c:numRef>
          </c:val>
          <c:extLst>
            <c:ext xmlns:c16="http://schemas.microsoft.com/office/drawing/2014/chart" uri="{C3380CC4-5D6E-409C-BE32-E72D297353CC}">
              <c16:uniqueId val="{00000002-003F-4970-B107-CAEB3B9108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03F-4970-B107-CAEB3B9108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03F-4970-B107-CAEB3B9108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03F-4970-B107-CAEB3B9108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2512</c:v>
                </c:pt>
                <c:pt idx="3">
                  <c:v>2512</c:v>
                </c:pt>
                <c:pt idx="6">
                  <c:v>2472</c:v>
                </c:pt>
                <c:pt idx="9">
                  <c:v>2325</c:v>
                </c:pt>
                <c:pt idx="12">
                  <c:v>2277</c:v>
                </c:pt>
              </c:numCache>
            </c:numRef>
          </c:val>
          <c:extLst>
            <c:ext xmlns:c16="http://schemas.microsoft.com/office/drawing/2014/chart" uri="{C3380CC4-5D6E-409C-BE32-E72D297353CC}">
              <c16:uniqueId val="{00000006-003F-4970-B107-CAEB3B9108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2698</c:v>
                </c:pt>
                <c:pt idx="3">
                  <c:v>3042</c:v>
                </c:pt>
                <c:pt idx="6">
                  <c:v>2884</c:v>
                </c:pt>
                <c:pt idx="9">
                  <c:v>2870</c:v>
                </c:pt>
                <c:pt idx="12">
                  <c:v>3064</c:v>
                </c:pt>
              </c:numCache>
            </c:numRef>
          </c:val>
          <c:extLst>
            <c:ext xmlns:c16="http://schemas.microsoft.com/office/drawing/2014/chart" uri="{C3380CC4-5D6E-409C-BE32-E72D297353CC}">
              <c16:uniqueId val="{00000007-003F-4970-B107-CAEB3B9108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6526</c:v>
                </c:pt>
                <c:pt idx="3">
                  <c:v>6138</c:v>
                </c:pt>
                <c:pt idx="6">
                  <c:v>5749</c:v>
                </c:pt>
                <c:pt idx="9">
                  <c:v>5391</c:v>
                </c:pt>
                <c:pt idx="12">
                  <c:v>4976</c:v>
                </c:pt>
              </c:numCache>
            </c:numRef>
          </c:val>
          <c:extLst>
            <c:ext xmlns:c16="http://schemas.microsoft.com/office/drawing/2014/chart" uri="{C3380CC4-5D6E-409C-BE32-E72D297353CC}">
              <c16:uniqueId val="{00000008-003F-4970-B107-CAEB3B9108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c:v>
                </c:pt>
                <c:pt idx="3">
                  <c:v>5</c:v>
                </c:pt>
                <c:pt idx="6">
                  <c:v>3</c:v>
                </c:pt>
                <c:pt idx="9">
                  <c:v>2</c:v>
                </c:pt>
                <c:pt idx="12">
                  <c:v>1</c:v>
                </c:pt>
              </c:numCache>
            </c:numRef>
          </c:val>
          <c:extLst>
            <c:ext xmlns:c16="http://schemas.microsoft.com/office/drawing/2014/chart" uri="{C3380CC4-5D6E-409C-BE32-E72D297353CC}">
              <c16:uniqueId val="{00000009-003F-4970-B107-CAEB3B9108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11783</c:v>
                </c:pt>
                <c:pt idx="3">
                  <c:v>12621</c:v>
                </c:pt>
                <c:pt idx="6">
                  <c:v>13206</c:v>
                </c:pt>
                <c:pt idx="9">
                  <c:v>14471</c:v>
                </c:pt>
                <c:pt idx="12">
                  <c:v>17192</c:v>
                </c:pt>
              </c:numCache>
            </c:numRef>
          </c:val>
          <c:extLst>
            <c:ext xmlns:c16="http://schemas.microsoft.com/office/drawing/2014/chart" uri="{C3380CC4-5D6E-409C-BE32-E72D297353CC}">
              <c16:uniqueId val="{0000000A-003F-4970-B107-CAEB3B91087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7807</c:v>
                </c:pt>
                <c:pt idx="2">
                  <c:v>#N/A</c:v>
                </c:pt>
                <c:pt idx="3">
                  <c:v>#N/A</c:v>
                </c:pt>
                <c:pt idx="4">
                  <c:v>7781</c:v>
                </c:pt>
                <c:pt idx="5">
                  <c:v>#N/A</c:v>
                </c:pt>
                <c:pt idx="6">
                  <c:v>#N/A</c:v>
                </c:pt>
                <c:pt idx="7">
                  <c:v>8729</c:v>
                </c:pt>
                <c:pt idx="8">
                  <c:v>#N/A</c:v>
                </c:pt>
                <c:pt idx="9">
                  <c:v>#N/A</c:v>
                </c:pt>
                <c:pt idx="10">
                  <c:v>9785</c:v>
                </c:pt>
                <c:pt idx="11">
                  <c:v>#N/A</c:v>
                </c:pt>
                <c:pt idx="12">
                  <c:v>#N/A</c:v>
                </c:pt>
                <c:pt idx="13">
                  <c:v>12013</c:v>
                </c:pt>
                <c:pt idx="14">
                  <c:v>#N/A</c:v>
                </c:pt>
              </c:numCache>
            </c:numRef>
          </c:val>
          <c:smooth val="0"/>
          <c:extLst>
            <c:ext xmlns:c16="http://schemas.microsoft.com/office/drawing/2014/chart" uri="{C3380CC4-5D6E-409C-BE32-E72D297353CC}">
              <c16:uniqueId val="{0000000B-003F-4970-B107-CAEB3B91087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716</c:v>
                </c:pt>
                <c:pt idx="1">
                  <c:v>508</c:v>
                </c:pt>
                <c:pt idx="2">
                  <c:v>368</c:v>
                </c:pt>
              </c:numCache>
            </c:numRef>
          </c:val>
          <c:extLst>
            <c:ext xmlns:c16="http://schemas.microsoft.com/office/drawing/2014/chart" uri="{C3380CC4-5D6E-409C-BE32-E72D297353CC}">
              <c16:uniqueId val="{00000000-9DD2-4ED0-8B60-55DB372BC82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89</c:v>
                </c:pt>
                <c:pt idx="1">
                  <c:v>37</c:v>
                </c:pt>
                <c:pt idx="2">
                  <c:v>28</c:v>
                </c:pt>
              </c:numCache>
            </c:numRef>
          </c:val>
          <c:extLst>
            <c:ext xmlns:c16="http://schemas.microsoft.com/office/drawing/2014/chart" uri="{C3380CC4-5D6E-409C-BE32-E72D297353CC}">
              <c16:uniqueId val="{00000001-9DD2-4ED0-8B60-55DB372BC82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1014</c:v>
                </c:pt>
                <c:pt idx="1">
                  <c:v>735</c:v>
                </c:pt>
                <c:pt idx="2">
                  <c:v>710</c:v>
                </c:pt>
              </c:numCache>
            </c:numRef>
          </c:val>
          <c:extLst>
            <c:ext xmlns:c16="http://schemas.microsoft.com/office/drawing/2014/chart" uri="{C3380CC4-5D6E-409C-BE32-E72D297353CC}">
              <c16:uniqueId val="{00000002-9DD2-4ED0-8B60-55DB372BC82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{C6635B3C-21BD-416A-AABC-C68680B89C41}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EB6-4043-8F7D-3BA702E27A8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{D59EE8FA-B71F-45AB-9D85-74A8775F5EDD}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B6-4043-8F7D-3BA702E27A8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{B7F0AD90-0DD4-42A5-9DBD-2C1ED266E13E}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B6-4043-8F7D-3BA702E27A8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{6E5C6BF1-22BF-4D00-B03F-96CD65C0C8DD}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B6-4043-8F7D-3BA702E27A8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{83E6E317-88CB-4B19-99B1-D9FB5FE06317}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B6-4043-8F7D-3BA702E27A82}"/>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{4EFC2C6A-9DCC-404D-AD89-404A0A2EE42A}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EB6-4043-8F7D-3BA702E27A82}"/>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{098DEA59-2387-41FA-B15A-556C2D69805C}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EB6-4043-8F7D-3BA702E27A82}"/>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{EA8DFD68-E249-46EA-92C5-29EF11F9C204}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EB6-4043-8F7D-3BA702E27A8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{FBB3E320-0DE9-4803-916F-BE89B4C34E1B}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EB6-4043-8F7D-3BA702E27A8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66.900000000000006</c:v>
                </c:pt>
                <c:pt idx="16">
                  <c:v>75.900000000000006</c:v>
                </c:pt>
                <c:pt idx="24">
                  <c:v>75.2</c:v>
                </c:pt>
              </c:numCache>
            </c:numRef>
          </c:xVal>
          <c:yVal>
            <c:numRef>
              <c:f>公会計指標分析・財政指標組合せ分析表!$BP$51:$DC$51</c:f>
              <c:numCache>
                <c:formatCode>#,##0.0;"▲ "#,##0.0</c:formatCode>
                <c:ptCount val="40"/>
                <c:pt idx="8">
                  <c:v>103.7</c:v>
                </c:pt>
                <c:pt idx="16">
                  <c:v>128.1</c:v>
                </c:pt>
                <c:pt idx="24">
                  <c:v>144.69999999999999</c:v>
                </c:pt>
              </c:numCache>
            </c:numRef>
          </c:yVal>
          <c:smooth val="0"/>
          <c:extLst>
            <c:ext xmlns:c16="http://schemas.microsoft.com/office/drawing/2014/chart" uri="{C3380CC4-5D6E-409C-BE32-E72D297353CC}">
              <c16:uniqueId val="{00000009-EEB6-4043-8F7D-3BA702E27A8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{8A59CA56-7D19-449F-9986-AC46F9E21729}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EB6-4043-8F7D-3BA702E27A8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{275841CC-A938-4C8E-887A-1056C19B8D87}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B6-4043-8F7D-3BA702E27A8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{0C00D843-E480-4C20-8099-A133E9383243}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B6-4043-8F7D-3BA702E27A8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{8E1594EC-B504-41DD-86CF-43754FA68E71}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B6-4043-8F7D-3BA702E27A8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{B7719AE3-3607-41E2-9070-8928075C19D6}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B6-4043-8F7D-3BA702E27A82}"/>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{05A0C9EB-139B-4ED2-8772-0108597FD7EA}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EB6-4043-8F7D-3BA702E27A82}"/>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{79AA7DD2-F28A-47D9-9F04-918D4AA97D8A}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EB6-4043-8F7D-3BA702E27A82}"/>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{47727E2B-744B-4571-B341-D0CE5876C618}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EB6-4043-8F7D-3BA702E27A8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{ED99C910-E0CF-45DE-A7DC-BE71DA1C4095}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EB6-4043-8F7D-3BA702E27A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58.7</c:v>
                </c:pt>
                <c:pt idx="24">
                  <c:v>59.9</c:v>
                </c:pt>
              </c:numCache>
            </c:numRef>
          </c:xVal>
          <c:yVal>
            <c:numRef>
              <c:f>公会計指標分析・財政指標組合せ分析表!$BP$55:$DC$55</c:f>
              <c:numCache>
                <c:formatCode>#,##0.0;"▲ "#,##0.0</c:formatCode>
                <c:ptCount val="40"/>
                <c:pt idx="8">
                  <c:v>52.3</c:v>
                </c:pt>
                <c:pt idx="16">
                  <c:v>55.4</c:v>
                </c:pt>
                <c:pt idx="24">
                  <c:v>52.7</c:v>
                </c:pt>
              </c:numCache>
            </c:numRef>
          </c:yVal>
          <c:smooth val="0"/>
          <c:extLst>
            <c:ext xmlns:c16="http://schemas.microsoft.com/office/drawing/2014/chart" uri="{C3380CC4-5D6E-409C-BE32-E72D297353CC}">
              <c16:uniqueId val="{00000013-EEB6-4043-8F7D-3BA702E27A82}"/>
            </c:ext>
          </c:extLst>
        </c:ser>
        <c:dLbls>
          <c:showLegendKey val="0"/>
          <c:showVal val="1"/>
          <c:showCatName val="0"/>
          <c:showSerName val="0"/>
          <c:showPercent val="0"/>
          <c:showBubbleSize val="0"/>
        </c:dLbls>
        <c:axId val="46179840"/>
        <c:axId val="46181760"/>
      </c:scatterChart>
      <c:valAx>
        <c:axId val="46179840"/>
        <c:scaling>
          <c:orientation val="minMax"/>
          <c:max val="78"/>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61"/>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{F5AFD176-82D1-4926-B774-41E551E459B9}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084-4F19-8A9B-79DD70E0629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{16FAFB7F-3ABB-4125-8E63-7C0C9F9B9DF9}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84-4F19-8A9B-79DD70E0629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{06339F29-F366-43F5-AD5D-D971BB3F64D4}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84-4F19-8A9B-79DD70E0629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{9F1DF9A8-E91D-466F-9A2C-FD1E4D73B31A}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84-4F19-8A9B-79DD70E0629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{FC164F98-26E3-4D02-86F3-9348C23774A1}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84-4F19-8A9B-79DD70E06291}"/>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{86663C12-7072-406E-822C-8AE1A77C184B}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084-4F19-8A9B-79DD70E06291}"/>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{9EB5A627-3A2B-4F47-AB9C-69C80ADEA7FB}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084-4F19-8A9B-79DD70E06291}"/>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{67ADF77F-E0BF-4FF9-8079-B1398736EA54}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084-4F19-8A9B-79DD70E06291}"/>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{BC6A5E95-B9A7-4223-AF2E-E20F8B6BF6F9}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084-4F19-8A9B-79DD70E0629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11.1</c:v>
                </c:pt>
                <c:pt idx="16">
                  <c:v>11.4</c:v>
                </c:pt>
                <c:pt idx="24">
                  <c:v>11.3</c:v>
                </c:pt>
                <c:pt idx="32">
                  <c:v>11.7</c:v>
                </c:pt>
              </c:numCache>
            </c:numRef>
          </c:xVal>
          <c:yVal>
            <c:numRef>
              <c:f>公会計指標分析・財政指標組合せ分析表!$BP$73:$DC$73</c:f>
              <c:numCache>
                <c:formatCode>#,##0.0;"▲ "#,##0.0</c:formatCode>
                <c:ptCount val="40"/>
                <c:pt idx="0">
                  <c:v>117.5</c:v>
                </c:pt>
                <c:pt idx="8">
                  <c:v>103.7</c:v>
                </c:pt>
                <c:pt idx="16">
                  <c:v>128.1</c:v>
                </c:pt>
                <c:pt idx="24">
                  <c:v>144.69999999999999</c:v>
                </c:pt>
                <c:pt idx="32">
                  <c:v>178.9</c:v>
                </c:pt>
              </c:numCache>
            </c:numRef>
          </c:yVal>
          <c:smooth val="0"/>
          <c:extLst>
            <c:ext xmlns:c16="http://schemas.microsoft.com/office/drawing/2014/chart" uri="{C3380CC4-5D6E-409C-BE32-E72D297353CC}">
              <c16:uniqueId val="{00000009-F084-4F19-8A9B-79DD70E0629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{1289DE5A-8693-443A-865E-E3EF00BE7A23}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084-4F19-8A9B-79DD70E0629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{C8642919-02C4-44DF-8825-693A5FB18C6F}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84-4F19-8A9B-79DD70E0629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{7F70899F-47C1-4891-8324-B235F7D5CD99}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84-4F19-8A9B-79DD70E0629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{6A413E0D-41FB-46A6-A04E-36EAF7E4ADCF}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84-4F19-8A9B-79DD70E0629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{14850FC0-723B-4361-A955-50B91D5AA730}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84-4F19-8A9B-79DD70E06291}"/>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{8760C02B-7595-4343-A747-9863268D3AE8}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084-4F19-8A9B-79DD70E06291}"/>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{0F8FBE2F-3C98-4AAE-A6D4-BD0909ED158A}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084-4F19-8A9B-79DD70E06291}"/>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{1D44C4DD-9646-4FF4-A7B4-667A14468954}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084-4F19-8A9B-79DD70E06291}"/>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{DB08C035-EAE2-4DAC-8AC9-7D8A07D9D0F9}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084-4F19-8A9B-79DD70E0629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F084-4F19-8A9B-79DD70E06291}"/>
            </c:ext>
          </c:extLst>
        </c:ser>
        <c:dLbls>
          <c:showLegendKey val="0"/>
          <c:showVal val="1"/>
          <c:showCatName val="0"/>
          <c:showSerName val="0"/>
          <c:showPercent val="0"/>
          <c:showBubbleSize val="0"/>
        </c:dLbls>
        <c:axId val="84219776"/>
        <c:axId val="84234240"/>
      </c:scatterChart>
      <c:valAx>
        <c:axId val="84219776"/>
        <c:scaling>
          <c:orientation val="minMax"/>
          <c:max val="12.1"/>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山形県長井市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一般会計の公債費である「元利償還金」については、過去の公共事業債等の償還終了による減はあるものの、平成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年度補正予算債や臨時財政対策債の元金償還開始の影響等により、増加している。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「公営企業債の元利償還金に対する繰入金」については、下水道事業等に対する繰出金の減により若干減少したが、まだまだ高い状況にある。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大規模施設整備事業が控えていることを踏まえ、実施</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を厳選し、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建設事業の実施年度の調整等を行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うなど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、地方債発行額を抑制していく。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ＭＳ ゴシック" pitchFamily="49" charset="-128"/>
              <a:ea typeface="ＭＳ ゴシック" pitchFamily="49" charset="-128"/>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満期一括償還地方債の借入に係る積立はない。</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山形県長井市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将来負担比率のうち、「一般会計等に係る地方債の現在高」については、平成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大規模な公共施設整備により、都市再生整備事業債、公園整備事業債、学校教育施設整備事業債、社会教育施設整備事業債等の起債が増加している。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「公営企業債等繰入見込額」については、施設等の整備が一段落したことなどにより減少傾向となっている。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「充当可能基金」については、大規模公共施設整備事業の開始に伴い財政調整基金及び公共施設整備基金を取り崩したため減少した。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以上のことから将来負担比率は増加しており、今後も大規模公共施設整備が続く見込みであるが、事業実施時期の平準化による市債の発行抑制や充当可能基金への積立等により、比率の改善を図っていく。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山形県長井市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年度中のふるさと納税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百万円を「ふるさと応援基金」に積み立てた一方で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寄付者の意向に沿った事業に充当するため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百万円を繰り入れ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を行った。また、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大規模公共施設整備事業の開始に伴い財政調整基金を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取崩額が積立額を上回り、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後年度の事業計画として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大規模公共施設整備事業が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控えており、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起債</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加する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見込みのため、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既存事業の見直しを進めながら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公債費平準化</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のための積極的な</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積立てを行っていく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公共施設整備基金：公共施設の整備のために必要な財源を確保し、もって将来にわたる市財政の健全な運営を行う。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ふるさと応援基金：ふるさと長井への想いや共感を持つ個人又は団体から寄附を募り、寄附をした者の意向を反映した事業を行うことにより、魅力あるまちづくりに資する。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文教の杜運営基金：施設の安全な管理運営と所蔵歴史資料の管理を行うための財源を確保する。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年中の寄付額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年中の寄付額及び</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年度のふるさと納税事業経費に相当する金額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百万円を繰り入れ寄付者の意向に沿った事業に充当したため、基金は減少した。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公共施設整備基金：大規模公共施設施設整備事業等に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百万円充当したため、基金は減少した。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公共施設整備基金：今後の大規模公共施設整備事業等に充当するため令和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年度まで基金は減少する見込みだが、その後は積立てを行っていく予定。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以降の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大規模公共施設整備事業の開始に伴い取り崩した影響で、残高が大幅に減少した。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今後、市庁舎建設等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大規模公共施設整備事業が続く見込みのため、短期的には大幅に減少する見込みだが、基金からの取り崩しを抑え標準財政規模</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％以上の残高を確保できるよう努めていく。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年度は、防災ラジオ屋外拡声装置整備事業に係る減債基金の積立て及び利子分の積立てを行った一方で、平成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年度補正予算債や臨時財政対策債の元金償還開始の影響等による公債費の増加に対応するため、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百万円を取崩した影響で残高が減少した。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大規模公共施設整備事業が続き起債が増える見込みのため、公債費の平準化が図れるよう状況を見て積立てを行っていく。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山形県長井市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26,492
26,166
214.67
17,723,751
17,310,586
382,549
7,839,569
17,192,339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年度の有形固定資産減価償却率が</a:t>
          </a:r>
          <a:r>
            <a:rPr kumimoji="1" lang="en-US" altLang="ja-JP" sz="1100">
              <a:latin typeface="ＭＳ Ｐゴシック" panose="020B0600070205080204" pitchFamily="50" charset="-128"/>
              <a:ea typeface="ＭＳ Ｐゴシック" panose="020B0600070205080204" pitchFamily="50" charset="-128"/>
            </a:rPr>
            <a:t>75.2</a:t>
          </a:r>
          <a:r>
            <a:rPr kumimoji="1" lang="ja-JP" altLang="en-US" sz="1100">
              <a:latin typeface="ＭＳ Ｐゴシック" panose="020B0600070205080204" pitchFamily="50" charset="-128"/>
              <a:ea typeface="ＭＳ Ｐゴシック" panose="020B0600070205080204" pitchFamily="50" charset="-128"/>
            </a:rPr>
            <a:t>％を示していることから、本施設の</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分の</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が更新時期を迎えている状況がうかがえる。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今後老朽化した施設について更新又は、長寿命化を図るなどの適正管理に努めていく。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7" name="直線コネクタ 66"/>
        <xdr:cNvCxnSpPr/>
      </xdr:nvCxnSpPr>
      <xdr:spPr>
        <a:xfrm flipV="1">
          <a:off x="47605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2" name="有形固定資産減価償却率平均値テキスト"/>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5" name="フローチャート: 判断 74"/>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6" name="フローチャート: 判断 75"/>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77" name="フローチャート: 判断 76"/>
        <xdr:cNvSpPr/>
      </xdr:nvSpPr>
      <xdr:spPr>
        <a:xfrm>
          <a:off x="1714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3901</xdr:rowOff>
    </xdr:from>
    <xdr:to>
      <xdr:col>19</xdr:col>
      <xdr:colOff>187325</xdr:colOff>
      <xdr:row>34</xdr:row>
      <xdr:rowOff>105501</xdr:rowOff>
    </xdr:to>
    <xdr:sp macro="" textlink="">
      <xdr:nvSpPr>
        <xdr:cNvPr id="83" name="楕円 82"/>
        <xdr:cNvSpPr/>
      </xdr:nvSpPr>
      <xdr:spPr>
        <a:xfrm>
          <a:off x="4000500" y="660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34</xdr:row>
      <xdr:rowOff>25491</xdr:rowOff>
    </xdr:from>
    <xdr:to>
      <xdr:col>15</xdr:col>
      <xdr:colOff>187325</xdr:colOff>
      <xdr:row>34</xdr:row>
      <xdr:rowOff>127091</xdr:rowOff>
    </xdr:to>
    <xdr:sp macro="" textlink="">
      <xdr:nvSpPr>
        <xdr:cNvPr id="84" name="楕円 83"/>
        <xdr:cNvSpPr/>
      </xdr:nvSpPr>
      <xdr:spPr>
        <a:xfrm>
          <a:off x="3238500" y="662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54701</xdr:rowOff>
    </xdr:from>
    <xdr:to>
      <xdr:col>19</xdr:col>
      <xdr:colOff>136525</xdr:colOff>
      <xdr:row>34</xdr:row>
      <xdr:rowOff>76291</xdr:rowOff>
    </xdr:to>
    <xdr:cxnSp macro="">
      <xdr:nvCxnSpPr>
        <xdr:cNvPr id="85" name="直線コネクタ 84"/>
        <xdr:cNvCxnSpPr/>
      </xdr:nvCxnSpPr>
      <xdr:spPr>
        <a:xfrm flipV="1">
          <a:off x="3289300" y="665552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90805</xdr:rowOff>
    </xdr:from>
    <xdr:to>
      <xdr:col>11</xdr:col>
      <xdr:colOff>187325</xdr:colOff>
      <xdr:row>33</xdr:row>
      <xdr:rowOff>20955</xdr:rowOff>
    </xdr:to>
    <xdr:sp macro="" textlink="">
      <xdr:nvSpPr>
        <xdr:cNvPr id="86" name="楕円 85"/>
        <xdr:cNvSpPr/>
      </xdr:nvSpPr>
      <xdr:spPr>
        <a:xfrm>
          <a:off x="2476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141605</xdr:rowOff>
    </xdr:from>
    <xdr:to>
      <xdr:col>15</xdr:col>
      <xdr:colOff>136525</xdr:colOff>
      <xdr:row>34</xdr:row>
      <xdr:rowOff>76291</xdr:rowOff>
    </xdr:to>
    <xdr:cxnSp macro="">
      <xdr:nvCxnSpPr>
        <xdr:cNvPr id="87" name="直線コネクタ 86"/>
        <xdr:cNvCxnSpPr/>
      </xdr:nvCxnSpPr>
      <xdr:spPr>
        <a:xfrm>
          <a:off x="2527300" y="6399530"/>
          <a:ext cx="762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88" name="n_1ave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127471</xdr:rowOff>
    </xdr:from>
    <xdr:ext cx="405111" cy="259045"/>
    <xdr:sp macro="" textlink="">
      <xdr:nvSpPr>
        <xdr:cNvPr id="89" name="n_2aveValue有形固定資産減価償却率"/>
        <xdr:cNvSpPr txBox="1"/>
      </xdr:nvSpPr>
      <xdr:spPr>
        <a:xfrm>
          <a:off x="3086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0" name="n_3aveValue有形固定資産減価償却率"/>
        <xdr:cNvSpPr txBox="1"/>
      </xdr:nvSpPr>
      <xdr:spPr>
        <a:xfrm>
          <a:off x="2324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91" name="n_4aveValue有形固定資産減価償却率"/>
        <xdr:cNvSpPr txBox="1"/>
      </xdr:nvSpPr>
      <xdr:spPr>
        <a:xfrm>
          <a:off x="1562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96628</xdr:rowOff>
    </xdr:from>
    <xdr:ext cx="405111" cy="259045"/>
    <xdr:sp macro="" textlink="">
      <xdr:nvSpPr>
        <xdr:cNvPr id="92" name="n_1mainValue有形固定資産減価償却率"/>
        <xdr:cNvSpPr txBox="1"/>
      </xdr:nvSpPr>
      <xdr:spPr>
        <a:xfrm>
          <a:off x="3836044" y="669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118218</xdr:rowOff>
    </xdr:from>
    <xdr:ext cx="405111" cy="259045"/>
    <xdr:sp macro="" textlink="">
      <xdr:nvSpPr>
        <xdr:cNvPr id="93" name="n_2mainValue有形固定資産減価償却率"/>
        <xdr:cNvSpPr txBox="1"/>
      </xdr:nvSpPr>
      <xdr:spPr>
        <a:xfrm>
          <a:off x="3086744" y="6719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12082</xdr:rowOff>
    </xdr:from>
    <xdr:ext cx="405111" cy="259045"/>
    <xdr:sp macro="" textlink="">
      <xdr:nvSpPr>
        <xdr:cNvPr id="94" name="n_3mainValue有形固定資産減価償却率"/>
        <xdr:cNvSpPr txBox="1"/>
      </xdr:nvSpPr>
      <xdr:spPr>
        <a:xfrm>
          <a:off x="2324744" y="644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[ 981.4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債務償還比率は、文化会館耐震等改修工事等の大規模事業に係る起債額が増加したことなどにより平成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99.9</a:t>
          </a:r>
          <a:r>
            <a:rPr kumimoji="1" lang="ja-JP" altLang="en-US" sz="1100">
              <a:latin typeface="ＭＳ Ｐゴシック" panose="020B0600070205080204" pitchFamily="50" charset="-128"/>
              <a:ea typeface="ＭＳ Ｐゴシック" panose="020B0600070205080204" pitchFamily="50" charset="-128"/>
            </a:rPr>
            <a:t>ポイント上昇しており、類似団体内平均値と比較しても高い数値になっている。今後特定目的基金の計画的活用等で起債額を抑制するなど、中長期的な視点で計画的な公共施設整備を進めていく。</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4" name="テキスト ボックス 113"/>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0" name="テキスト ボックス 119"/>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2" name="テキスト ボックス 121"/>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24" name="直線コネクタ 123"/>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25" name="債務償還比率最小値テキスト"/>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26" name="直線コネクタ 125"/>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27" name="債務償還比率最大値テキスト"/>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28" name="直線コネクタ 127"/>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31788</xdr:rowOff>
    </xdr:from>
    <xdr:ext cx="469744" cy="259045"/>
    <xdr:sp macro="" textlink="">
      <xdr:nvSpPr>
        <xdr:cNvPr id="129" name="債務償還比率平均値テキスト"/>
        <xdr:cNvSpPr txBox="1"/>
      </xdr:nvSpPr>
      <xdr:spPr>
        <a:xfrm>
          <a:off x="14846300" y="5603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0" name="フローチャート: 判断 129"/>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1" name="フローチャート: 判断 130"/>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2" name="フローチャート: 判断 131"/>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3" name="フローチャート: 判断 132"/>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34" name="フローチャート: 判断 133"/>
        <xdr:cNvSpPr/>
      </xdr:nvSpPr>
      <xdr:spPr>
        <a:xfrm>
          <a:off x="11747500" y="56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164310</xdr:rowOff>
    </xdr:from>
    <xdr:to>
      <xdr:col>76</xdr:col>
      <xdr:colOff>73025</xdr:colOff>
      <xdr:row>31</xdr:row>
      <xdr:rowOff>94460</xdr:rowOff>
    </xdr:to>
    <xdr:sp macro="" textlink="">
      <xdr:nvSpPr>
        <xdr:cNvPr id="140" name="楕円 139"/>
        <xdr:cNvSpPr/>
      </xdr:nvSpPr>
      <xdr:spPr>
        <a:xfrm>
          <a:off x="14744700" y="607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142737</xdr:rowOff>
    </xdr:from>
    <xdr:ext cx="469744" cy="259045"/>
    <xdr:sp macro="" textlink="">
      <xdr:nvSpPr>
        <xdr:cNvPr id="141" name="債務償還比率該当値テキスト"/>
        <xdr:cNvSpPr txBox="1"/>
      </xdr:nvSpPr>
      <xdr:spPr>
        <a:xfrm>
          <a:off x="14846300" y="605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44485</xdr:rowOff>
    </xdr:from>
    <xdr:to>
      <xdr:col>72</xdr:col>
      <xdr:colOff>123825</xdr:colOff>
      <xdr:row>30</xdr:row>
      <xdr:rowOff>146085</xdr:rowOff>
    </xdr:to>
    <xdr:sp macro="" textlink="">
      <xdr:nvSpPr>
        <xdr:cNvPr id="142" name="楕円 141"/>
        <xdr:cNvSpPr/>
      </xdr:nvSpPr>
      <xdr:spPr>
        <a:xfrm>
          <a:off x="14033500" y="595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95285</xdr:rowOff>
    </xdr:from>
    <xdr:to>
      <xdr:col>76</xdr:col>
      <xdr:colOff>22225</xdr:colOff>
      <xdr:row>31</xdr:row>
      <xdr:rowOff>43660</xdr:rowOff>
    </xdr:to>
    <xdr:cxnSp macro="">
      <xdr:nvCxnSpPr>
        <xdr:cNvPr id="143" name="直線コネクタ 142"/>
        <xdr:cNvCxnSpPr/>
      </xdr:nvCxnSpPr>
      <xdr:spPr>
        <a:xfrm>
          <a:off x="14084300" y="6010310"/>
          <a:ext cx="711200" cy="11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53891</xdr:rowOff>
    </xdr:from>
    <xdr:to>
      <xdr:col>68</xdr:col>
      <xdr:colOff>123825</xdr:colOff>
      <xdr:row>29</xdr:row>
      <xdr:rowOff>155491</xdr:rowOff>
    </xdr:to>
    <xdr:sp macro="" textlink="">
      <xdr:nvSpPr>
        <xdr:cNvPr id="144" name="楕円 143"/>
        <xdr:cNvSpPr/>
      </xdr:nvSpPr>
      <xdr:spPr>
        <a:xfrm>
          <a:off x="13271500" y="579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104691</xdr:rowOff>
    </xdr:from>
    <xdr:to>
      <xdr:col>72</xdr:col>
      <xdr:colOff>73025</xdr:colOff>
      <xdr:row>30</xdr:row>
      <xdr:rowOff>95285</xdr:rowOff>
    </xdr:to>
    <xdr:cxnSp macro="">
      <xdr:nvCxnSpPr>
        <xdr:cNvPr id="145" name="直線コネクタ 144"/>
        <xdr:cNvCxnSpPr/>
      </xdr:nvCxnSpPr>
      <xdr:spPr>
        <a:xfrm>
          <a:off x="13322300" y="5848266"/>
          <a:ext cx="762000" cy="16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72771</xdr:rowOff>
    </xdr:from>
    <xdr:to>
      <xdr:col>64</xdr:col>
      <xdr:colOff>123825</xdr:colOff>
      <xdr:row>29</xdr:row>
      <xdr:rowOff>2921</xdr:rowOff>
    </xdr:to>
    <xdr:sp macro="" textlink="">
      <xdr:nvSpPr>
        <xdr:cNvPr id="146" name="楕円 145"/>
        <xdr:cNvSpPr/>
      </xdr:nvSpPr>
      <xdr:spPr>
        <a:xfrm>
          <a:off x="12509500" y="564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123571</xdr:rowOff>
    </xdr:from>
    <xdr:to>
      <xdr:col>68</xdr:col>
      <xdr:colOff>73025</xdr:colOff>
      <xdr:row>29</xdr:row>
      <xdr:rowOff>104691</xdr:rowOff>
    </xdr:to>
    <xdr:cxnSp macro="">
      <xdr:nvCxnSpPr>
        <xdr:cNvPr id="147" name="直線コネクタ 146"/>
        <xdr:cNvCxnSpPr/>
      </xdr:nvCxnSpPr>
      <xdr:spPr>
        <a:xfrm>
          <a:off x="12560300" y="5695696"/>
          <a:ext cx="762000" cy="15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162080</xdr:rowOff>
    </xdr:from>
    <xdr:to>
      <xdr:col>60</xdr:col>
      <xdr:colOff>123825</xdr:colOff>
      <xdr:row>30</xdr:row>
      <xdr:rowOff>92230</xdr:rowOff>
    </xdr:to>
    <xdr:sp macro="" textlink="">
      <xdr:nvSpPr>
        <xdr:cNvPr id="148" name="楕円 147"/>
        <xdr:cNvSpPr/>
      </xdr:nvSpPr>
      <xdr:spPr>
        <a:xfrm>
          <a:off x="11747500" y="59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123571</xdr:rowOff>
    </xdr:from>
    <xdr:to>
      <xdr:col>64</xdr:col>
      <xdr:colOff>73025</xdr:colOff>
      <xdr:row>30</xdr:row>
      <xdr:rowOff>41430</xdr:rowOff>
    </xdr:to>
    <xdr:cxnSp macro="">
      <xdr:nvCxnSpPr>
        <xdr:cNvPr id="149" name="直線コネクタ 148"/>
        <xdr:cNvCxnSpPr/>
      </xdr:nvCxnSpPr>
      <xdr:spPr>
        <a:xfrm flipV="1">
          <a:off x="11798300" y="5695696"/>
          <a:ext cx="762000" cy="26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123320</xdr:rowOff>
    </xdr:from>
    <xdr:ext cx="469744" cy="259045"/>
    <xdr:sp macro="" textlink="">
      <xdr:nvSpPr>
        <xdr:cNvPr id="150" name="n_1aveValue債務償還比率"/>
        <xdr:cNvSpPr txBox="1"/>
      </xdr:nvSpPr>
      <xdr:spPr>
        <a:xfrm>
          <a:off x="13836727" y="552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129077</xdr:rowOff>
    </xdr:from>
    <xdr:ext cx="469744" cy="259045"/>
    <xdr:sp macro="" textlink="">
      <xdr:nvSpPr>
        <xdr:cNvPr id="151" name="n_2aveValue債務償還比率"/>
        <xdr:cNvSpPr txBox="1"/>
      </xdr:nvSpPr>
      <xdr:spPr>
        <a:xfrm>
          <a:off x="13087427" y="55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68773</xdr:rowOff>
    </xdr:from>
    <xdr:ext cx="469744" cy="259045"/>
    <xdr:sp macro="" textlink="">
      <xdr:nvSpPr>
        <xdr:cNvPr id="152" name="n_3aveValue債務償還比率"/>
        <xdr:cNvSpPr txBox="1"/>
      </xdr:nvSpPr>
      <xdr:spPr>
        <a:xfrm>
          <a:off x="12325427" y="581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54711</xdr:rowOff>
    </xdr:from>
    <xdr:ext cx="469744" cy="259045"/>
    <xdr:sp macro="" textlink="">
      <xdr:nvSpPr>
        <xdr:cNvPr id="153" name="n_4aveValue債務償還比率"/>
        <xdr:cNvSpPr txBox="1"/>
      </xdr:nvSpPr>
      <xdr:spPr>
        <a:xfrm>
          <a:off x="11563427" y="545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137212</xdr:rowOff>
    </xdr:from>
    <xdr:ext cx="469744" cy="259045"/>
    <xdr:sp macro="" textlink="">
      <xdr:nvSpPr>
        <xdr:cNvPr id="154" name="n_1mainValue債務償還比率"/>
        <xdr:cNvSpPr txBox="1"/>
      </xdr:nvSpPr>
      <xdr:spPr>
        <a:xfrm>
          <a:off x="13836727" y="605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146618</xdr:rowOff>
    </xdr:from>
    <xdr:ext cx="469744" cy="259045"/>
    <xdr:sp macro="" textlink="">
      <xdr:nvSpPr>
        <xdr:cNvPr id="155" name="n_2mainValue債務償還比率"/>
        <xdr:cNvSpPr txBox="1"/>
      </xdr:nvSpPr>
      <xdr:spPr>
        <a:xfrm>
          <a:off x="13087427" y="589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19448</xdr:rowOff>
    </xdr:from>
    <xdr:ext cx="469744" cy="259045"/>
    <xdr:sp macro="" textlink="">
      <xdr:nvSpPr>
        <xdr:cNvPr id="156" name="n_3mainValue債務償還比率"/>
        <xdr:cNvSpPr txBox="1"/>
      </xdr:nvSpPr>
      <xdr:spPr>
        <a:xfrm>
          <a:off x="12325427" y="5420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83357</xdr:rowOff>
    </xdr:from>
    <xdr:ext cx="469744" cy="259045"/>
    <xdr:sp macro="" textlink="">
      <xdr:nvSpPr>
        <xdr:cNvPr id="157" name="n_4mainValue債務償還比率"/>
        <xdr:cNvSpPr txBox="1"/>
      </xdr:nvSpPr>
      <xdr:spPr>
        <a:xfrm>
          <a:off x="11563427" y="599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山形県長井市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26,492
26,166
214.67
17,723,751
17,310,586
382,549
7,839,569
17,192,339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95267</xdr:rowOff>
    </xdr:from>
    <xdr:ext cx="405111" cy="259045"/>
    <xdr:sp macro="" textlink="">
      <xdr:nvSpPr>
        <xdr:cNvPr id="62" name="【道路】&#10;有形固定資産減価償却率平均値テキスト"/>
        <xdr:cNvSpPr txBox="1"/>
      </xdr:nvSpPr>
      <xdr:spPr>
        <a:xfrm>
          <a:off x="4673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78740</xdr:rowOff>
    </xdr:from>
    <xdr:to>
      <xdr:col>20</xdr:col>
      <xdr:colOff>38100</xdr:colOff>
      <xdr:row>42</xdr:row>
      <xdr:rowOff>8890</xdr:rowOff>
    </xdr:to>
    <xdr:sp macro="" textlink="">
      <xdr:nvSpPr>
        <xdr:cNvPr id="73" name="楕円 72"/>
        <xdr:cNvSpPr/>
      </xdr:nvSpPr>
      <xdr:spPr>
        <a:xfrm>
          <a:off x="3746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84455</xdr:rowOff>
    </xdr:from>
    <xdr:to>
      <xdr:col>15</xdr:col>
      <xdr:colOff>101600</xdr:colOff>
      <xdr:row>42</xdr:row>
      <xdr:rowOff>14605</xdr:rowOff>
    </xdr:to>
    <xdr:sp macro="" textlink="">
      <xdr:nvSpPr>
        <xdr:cNvPr id="74" name="楕円 73"/>
        <xdr:cNvSpPr/>
      </xdr:nvSpPr>
      <xdr:spPr>
        <a:xfrm>
          <a:off x="2857500" y="71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129540</xdr:rowOff>
    </xdr:from>
    <xdr:to>
      <xdr:col>19</xdr:col>
      <xdr:colOff>177800</xdr:colOff>
      <xdr:row>41</xdr:row>
      <xdr:rowOff>135255</xdr:rowOff>
    </xdr:to>
    <xdr:cxnSp macro="">
      <xdr:nvCxnSpPr>
        <xdr:cNvPr id="75" name="直線コネクタ 74"/>
        <xdr:cNvCxnSpPr/>
      </xdr:nvCxnSpPr>
      <xdr:spPr>
        <a:xfrm flipV="1">
          <a:off x="2908300" y="71589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84455</xdr:rowOff>
    </xdr:from>
    <xdr:to>
      <xdr:col>10</xdr:col>
      <xdr:colOff>165100</xdr:colOff>
      <xdr:row>42</xdr:row>
      <xdr:rowOff>14605</xdr:rowOff>
    </xdr:to>
    <xdr:sp macro="" textlink="">
      <xdr:nvSpPr>
        <xdr:cNvPr id="76" name="楕円 75"/>
        <xdr:cNvSpPr/>
      </xdr:nvSpPr>
      <xdr:spPr>
        <a:xfrm>
          <a:off x="1968500" y="71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135255</xdr:rowOff>
    </xdr:from>
    <xdr:to>
      <xdr:col>15</xdr:col>
      <xdr:colOff>50800</xdr:colOff>
      <xdr:row>41</xdr:row>
      <xdr:rowOff>135255</xdr:rowOff>
    </xdr:to>
    <xdr:cxnSp macro="">
      <xdr:nvCxnSpPr>
        <xdr:cNvPr id="77" name="直線コネクタ 76"/>
        <xdr:cNvCxnSpPr/>
      </xdr:nvCxnSpPr>
      <xdr:spPr>
        <a:xfrm>
          <a:off x="2019300" y="7164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13987</xdr:rowOff>
    </xdr:from>
    <xdr:ext cx="405111" cy="259045"/>
    <xdr:sp macro="" textlink="">
      <xdr:nvSpPr>
        <xdr:cNvPr id="78" name="n_1aveValue【道路】&#10;有形固定資産減価償却率"/>
        <xdr:cNvSpPr txBox="1"/>
      </xdr:nvSpPr>
      <xdr:spPr>
        <a:xfrm>
          <a:off x="3582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79" name="n_2aveValue【道路】&#10;有形固定資産減価償却率"/>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0" name="n_3aveValue【道路】&#10;有形固定資産減価償却率"/>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81" name="n_4aveValue【道路】&#10;有形固定資産減価償却率"/>
        <xdr:cNvSpPr txBox="1"/>
      </xdr:nvSpPr>
      <xdr:spPr>
        <a:xfrm>
          <a:off x="927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17</xdr:rowOff>
    </xdr:from>
    <xdr:ext cx="405111" cy="259045"/>
    <xdr:sp macro="" textlink="">
      <xdr:nvSpPr>
        <xdr:cNvPr id="82" name="n_1mainValue【道路】&#10;有形固定資産減価償却率"/>
        <xdr:cNvSpPr txBox="1"/>
      </xdr:nvSpPr>
      <xdr:spPr>
        <a:xfrm>
          <a:off x="3582044"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5732</xdr:rowOff>
    </xdr:from>
    <xdr:ext cx="405111" cy="259045"/>
    <xdr:sp macro="" textlink="">
      <xdr:nvSpPr>
        <xdr:cNvPr id="83" name="n_2mainValue【道路】&#10;有形固定資産減価償却率"/>
        <xdr:cNvSpPr txBox="1"/>
      </xdr:nvSpPr>
      <xdr:spPr>
        <a:xfrm>
          <a:off x="2705744" y="720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5732</xdr:rowOff>
    </xdr:from>
    <xdr:ext cx="405111" cy="259045"/>
    <xdr:sp macro="" textlink="">
      <xdr:nvSpPr>
        <xdr:cNvPr id="84" name="n_3mainValue【道路】&#10;有形固定資産減価償却率"/>
        <xdr:cNvSpPr txBox="1"/>
      </xdr:nvSpPr>
      <xdr:spPr>
        <a:xfrm>
          <a:off x="1816744" y="720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08" name="直線コネクタ 107"/>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09" name="【道路】&#10;一人当たり延長最小値テキスト"/>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0" name="直線コネクタ 109"/>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1" name="【道路】&#10;一人当たり延長最大値テキスト"/>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2" name="直線コネクタ 111"/>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37888</xdr:rowOff>
    </xdr:from>
    <xdr:ext cx="534377" cy="259045"/>
    <xdr:sp macro="" textlink="">
      <xdr:nvSpPr>
        <xdr:cNvPr id="113" name="【道路】&#10;一人当たり延長平均値テキスト"/>
        <xdr:cNvSpPr txBox="1"/>
      </xdr:nvSpPr>
      <xdr:spPr>
        <a:xfrm>
          <a:off x="10515600" y="6552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14" name="フローチャート: 判断 113"/>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15" name="フローチャート: 判断 114"/>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16" name="フローチャート: 判断 115"/>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17" name="フローチャート: 判断 116"/>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18" name="フローチャート: 判断 117"/>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84607</xdr:rowOff>
    </xdr:from>
    <xdr:to>
      <xdr:col>50</xdr:col>
      <xdr:colOff>165100</xdr:colOff>
      <xdr:row>38</xdr:row>
      <xdr:rowOff>14757</xdr:rowOff>
    </xdr:to>
    <xdr:sp macro="" textlink="">
      <xdr:nvSpPr>
        <xdr:cNvPr id="124" name="楕円 123"/>
        <xdr:cNvSpPr/>
      </xdr:nvSpPr>
      <xdr:spPr>
        <a:xfrm>
          <a:off x="9588500" y="642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98895</xdr:rowOff>
    </xdr:from>
    <xdr:to>
      <xdr:col>46</xdr:col>
      <xdr:colOff>38100</xdr:colOff>
      <xdr:row>38</xdr:row>
      <xdr:rowOff>29045</xdr:rowOff>
    </xdr:to>
    <xdr:sp macro="" textlink="">
      <xdr:nvSpPr>
        <xdr:cNvPr id="125" name="楕円 124"/>
        <xdr:cNvSpPr/>
      </xdr:nvSpPr>
      <xdr:spPr>
        <a:xfrm>
          <a:off x="8699500" y="64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135407</xdr:rowOff>
    </xdr:from>
    <xdr:to>
      <xdr:col>50</xdr:col>
      <xdr:colOff>114300</xdr:colOff>
      <xdr:row>37</xdr:row>
      <xdr:rowOff>149695</xdr:rowOff>
    </xdr:to>
    <xdr:cxnSp macro="">
      <xdr:nvCxnSpPr>
        <xdr:cNvPr id="126" name="直線コネクタ 125"/>
        <xdr:cNvCxnSpPr/>
      </xdr:nvCxnSpPr>
      <xdr:spPr>
        <a:xfrm flipV="1">
          <a:off x="8750300" y="6479057"/>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120155</xdr:rowOff>
    </xdr:from>
    <xdr:to>
      <xdr:col>41</xdr:col>
      <xdr:colOff>101600</xdr:colOff>
      <xdr:row>38</xdr:row>
      <xdr:rowOff>50305</xdr:rowOff>
    </xdr:to>
    <xdr:sp macro="" textlink="">
      <xdr:nvSpPr>
        <xdr:cNvPr id="127" name="楕円 126"/>
        <xdr:cNvSpPr/>
      </xdr:nvSpPr>
      <xdr:spPr>
        <a:xfrm>
          <a:off x="7810500" y="646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149695</xdr:rowOff>
    </xdr:from>
    <xdr:to>
      <xdr:col>45</xdr:col>
      <xdr:colOff>177800</xdr:colOff>
      <xdr:row>37</xdr:row>
      <xdr:rowOff>170955</xdr:rowOff>
    </xdr:to>
    <xdr:cxnSp macro="">
      <xdr:nvCxnSpPr>
        <xdr:cNvPr id="128" name="直線コネクタ 127"/>
        <xdr:cNvCxnSpPr/>
      </xdr:nvCxnSpPr>
      <xdr:spPr>
        <a:xfrm flipV="1">
          <a:off x="7861300" y="6493345"/>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152798</xdr:rowOff>
    </xdr:from>
    <xdr:ext cx="534377" cy="259045"/>
    <xdr:sp macro="" textlink="">
      <xdr:nvSpPr>
        <xdr:cNvPr id="129" name="n_1aveValue【道路】&#10;一人当たり延長"/>
        <xdr:cNvSpPr txBox="1"/>
      </xdr:nvSpPr>
      <xdr:spPr>
        <a:xfrm>
          <a:off x="9359411" y="666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146931</xdr:rowOff>
    </xdr:from>
    <xdr:ext cx="534377" cy="259045"/>
    <xdr:sp macro="" textlink="">
      <xdr:nvSpPr>
        <xdr:cNvPr id="130" name="n_2aveValue【道路】&#10;一人当たり延長"/>
        <xdr:cNvSpPr txBox="1"/>
      </xdr:nvSpPr>
      <xdr:spPr>
        <a:xfrm>
          <a:off x="8483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136872</xdr:rowOff>
    </xdr:from>
    <xdr:ext cx="534377" cy="259045"/>
    <xdr:sp macro="" textlink="">
      <xdr:nvSpPr>
        <xdr:cNvPr id="131" name="n_3aveValue【道路】&#10;一人当たり延長"/>
        <xdr:cNvSpPr txBox="1"/>
      </xdr:nvSpPr>
      <xdr:spPr>
        <a:xfrm>
          <a:off x="7594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158500</xdr:rowOff>
    </xdr:from>
    <xdr:ext cx="534377" cy="259045"/>
    <xdr:sp macro="" textlink="">
      <xdr:nvSpPr>
        <xdr:cNvPr id="132" name="n_4aveValue【道路】&#10;一人当たり延長"/>
        <xdr:cNvSpPr txBox="1"/>
      </xdr:nvSpPr>
      <xdr:spPr>
        <a:xfrm>
          <a:off x="6705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31284</xdr:rowOff>
    </xdr:from>
    <xdr:ext cx="534377" cy="259045"/>
    <xdr:sp macro="" textlink="">
      <xdr:nvSpPr>
        <xdr:cNvPr id="133" name="n_1mainValue【道路】&#10;一人当たり延長"/>
        <xdr:cNvSpPr txBox="1"/>
      </xdr:nvSpPr>
      <xdr:spPr>
        <a:xfrm>
          <a:off x="9359411" y="620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45572</xdr:rowOff>
    </xdr:from>
    <xdr:ext cx="534377" cy="259045"/>
    <xdr:sp macro="" textlink="">
      <xdr:nvSpPr>
        <xdr:cNvPr id="134" name="n_2mainValue【道路】&#10;一人当たり延長"/>
        <xdr:cNvSpPr txBox="1"/>
      </xdr:nvSpPr>
      <xdr:spPr>
        <a:xfrm>
          <a:off x="8483111" y="621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66832</xdr:rowOff>
    </xdr:from>
    <xdr:ext cx="534377" cy="259045"/>
    <xdr:sp macro="" textlink="">
      <xdr:nvSpPr>
        <xdr:cNvPr id="135" name="n_3mainValue【道路】&#10;一人当たり延長"/>
        <xdr:cNvSpPr txBox="1"/>
      </xdr:nvSpPr>
      <xdr:spPr>
        <a:xfrm>
          <a:off x="7594111" y="623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6" name="テキスト ボックス 14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8" name="テキスト ボックス 14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8" name="テキスト ボックス 15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60" name="直線コネクタ 159"/>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61" name="【橋りょう・トンネル】&#10;有形固定資産減価償却率最小値テキスト"/>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62" name="直線コネクタ 161"/>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63" name="【橋りょう・トンネル】&#10;有形固定資産減価償却率最大値テキスト"/>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64" name="直線コネクタ 163"/>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65" name="【橋りょう・トンネル】&#10;有形固定資産減価償却率平均値テキスト"/>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66" name="フローチャート: 判断 165"/>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67" name="フローチャート: 判断 166"/>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68" name="フローチャート: 判断 167"/>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69" name="フローチャート: 判断 168"/>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70" name="フローチャート: 判断 169"/>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84455</xdr:rowOff>
    </xdr:from>
    <xdr:to>
      <xdr:col>20</xdr:col>
      <xdr:colOff>38100</xdr:colOff>
      <xdr:row>58</xdr:row>
      <xdr:rowOff>14605</xdr:rowOff>
    </xdr:to>
    <xdr:sp macro="" textlink="">
      <xdr:nvSpPr>
        <xdr:cNvPr id="176" name="楕円 175"/>
        <xdr:cNvSpPr/>
      </xdr:nvSpPr>
      <xdr:spPr>
        <a:xfrm>
          <a:off x="37465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29210</xdr:rowOff>
    </xdr:from>
    <xdr:to>
      <xdr:col>15</xdr:col>
      <xdr:colOff>101600</xdr:colOff>
      <xdr:row>58</xdr:row>
      <xdr:rowOff>130810</xdr:rowOff>
    </xdr:to>
    <xdr:sp macro="" textlink="">
      <xdr:nvSpPr>
        <xdr:cNvPr id="177" name="楕円 176"/>
        <xdr:cNvSpPr/>
      </xdr:nvSpPr>
      <xdr:spPr>
        <a:xfrm>
          <a:off x="2857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135255</xdr:rowOff>
    </xdr:from>
    <xdr:to>
      <xdr:col>19</xdr:col>
      <xdr:colOff>177800</xdr:colOff>
      <xdr:row>58</xdr:row>
      <xdr:rowOff>80010</xdr:rowOff>
    </xdr:to>
    <xdr:cxnSp macro="">
      <xdr:nvCxnSpPr>
        <xdr:cNvPr id="178" name="直線コネクタ 177"/>
        <xdr:cNvCxnSpPr/>
      </xdr:nvCxnSpPr>
      <xdr:spPr>
        <a:xfrm flipV="1">
          <a:off x="2908300" y="990790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635</xdr:rowOff>
    </xdr:from>
    <xdr:to>
      <xdr:col>10</xdr:col>
      <xdr:colOff>165100</xdr:colOff>
      <xdr:row>58</xdr:row>
      <xdr:rowOff>102235</xdr:rowOff>
    </xdr:to>
    <xdr:sp macro="" textlink="">
      <xdr:nvSpPr>
        <xdr:cNvPr id="179" name="楕円 178"/>
        <xdr:cNvSpPr/>
      </xdr:nvSpPr>
      <xdr:spPr>
        <a:xfrm>
          <a:off x="1968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51435</xdr:rowOff>
    </xdr:from>
    <xdr:to>
      <xdr:col>15</xdr:col>
      <xdr:colOff>50800</xdr:colOff>
      <xdr:row>58</xdr:row>
      <xdr:rowOff>80010</xdr:rowOff>
    </xdr:to>
    <xdr:cxnSp macro="">
      <xdr:nvCxnSpPr>
        <xdr:cNvPr id="180" name="直線コネクタ 179"/>
        <xdr:cNvCxnSpPr/>
      </xdr:nvCxnSpPr>
      <xdr:spPr>
        <a:xfrm>
          <a:off x="2019300" y="99955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55262</xdr:rowOff>
    </xdr:from>
    <xdr:ext cx="405111" cy="259045"/>
    <xdr:sp macro="" textlink="">
      <xdr:nvSpPr>
        <xdr:cNvPr id="181" name="n_1aveValue【橋りょう・トンネル】&#10;有形固定資産減価償却率"/>
        <xdr:cNvSpPr txBox="1"/>
      </xdr:nvSpPr>
      <xdr:spPr>
        <a:xfrm>
          <a:off x="35820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182" name="n_2aveValue【橋りょう・トンネル】&#10;有形固定資産減価償却率"/>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165752</xdr:rowOff>
    </xdr:from>
    <xdr:ext cx="405111" cy="259045"/>
    <xdr:sp macro="" textlink="">
      <xdr:nvSpPr>
        <xdr:cNvPr id="183" name="n_3aveValue【橋りょう・トンネル】&#10;有形固定資産減価償却率"/>
        <xdr:cNvSpPr txBox="1"/>
      </xdr:nvSpPr>
      <xdr:spPr>
        <a:xfrm>
          <a:off x="1816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184" name="n_4aveValue【橋りょう・トンネル】&#10;有形固定資産減価償却率"/>
        <xdr:cNvSpPr txBox="1"/>
      </xdr:nvSpPr>
      <xdr:spPr>
        <a:xfrm>
          <a:off x="927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31132</xdr:rowOff>
    </xdr:from>
    <xdr:ext cx="405111" cy="259045"/>
    <xdr:sp macro="" textlink="">
      <xdr:nvSpPr>
        <xdr:cNvPr id="185" name="n_1mainValue【橋りょう・トンネル】&#10;有形固定資産減価償却率"/>
        <xdr:cNvSpPr txBox="1"/>
      </xdr:nvSpPr>
      <xdr:spPr>
        <a:xfrm>
          <a:off x="35820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147337</xdr:rowOff>
    </xdr:from>
    <xdr:ext cx="405111" cy="259045"/>
    <xdr:sp macro="" textlink="">
      <xdr:nvSpPr>
        <xdr:cNvPr id="186" name="n_2mainValue【橋りょう・トンネル】&#10;有形固定資産減価償却率"/>
        <xdr:cNvSpPr txBox="1"/>
      </xdr:nvSpPr>
      <xdr:spPr>
        <a:xfrm>
          <a:off x="2705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118762</xdr:rowOff>
    </xdr:from>
    <xdr:ext cx="405111" cy="259045"/>
    <xdr:sp macro="" textlink="">
      <xdr:nvSpPr>
        <xdr:cNvPr id="187" name="n_3mainValue【橋りょう・トンネル】&#10;有形固定資産減価償却率"/>
        <xdr:cNvSpPr txBox="1"/>
      </xdr:nvSpPr>
      <xdr:spPr>
        <a:xfrm>
          <a:off x="1816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9" name="テキスト ボックス 19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1" name="テキスト ボックス 20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3" name="テキスト ボックス 20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5" name="テキスト ボックス 20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7" name="テキスト ボックス 206"/>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9" name="テキスト ボックス 20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13" name="直線コネクタ 212"/>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14" name="【橋りょう・トンネル】&#10;一人当たり有形固定資産（償却資産）額最小値テキスト"/>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15" name="直線コネクタ 214"/>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16" name="【橋りょう・トンネル】&#10;一人当たり有形固定資産（償却資産）額最大値テキスト"/>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17" name="直線コネクタ 216"/>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5202</xdr:rowOff>
    </xdr:from>
    <xdr:ext cx="599010" cy="259045"/>
    <xdr:sp macro="" textlink="">
      <xdr:nvSpPr>
        <xdr:cNvPr id="218" name="【橋りょう・トンネル】&#10;一人当たり有形固定資産（償却資産）額平均値テキスト"/>
        <xdr:cNvSpPr txBox="1"/>
      </xdr:nvSpPr>
      <xdr:spPr>
        <a:xfrm>
          <a:off x="10515600" y="10635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19" name="フローチャート: 判断 218"/>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20" name="フローチャート: 判断 219"/>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21" name="フローチャート: 判断 220"/>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22" name="フローチャート: 判断 221"/>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23" name="フローチャート: 判断 222"/>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103147</xdr:rowOff>
    </xdr:from>
    <xdr:to>
      <xdr:col>50</xdr:col>
      <xdr:colOff>165100</xdr:colOff>
      <xdr:row>61</xdr:row>
      <xdr:rowOff>33297</xdr:rowOff>
    </xdr:to>
    <xdr:sp macro="" textlink="">
      <xdr:nvSpPr>
        <xdr:cNvPr id="229" name="楕円 228"/>
        <xdr:cNvSpPr/>
      </xdr:nvSpPr>
      <xdr:spPr>
        <a:xfrm>
          <a:off x="9588500" y="1039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13401</xdr:rowOff>
    </xdr:from>
    <xdr:to>
      <xdr:col>46</xdr:col>
      <xdr:colOff>38100</xdr:colOff>
      <xdr:row>62</xdr:row>
      <xdr:rowOff>115001</xdr:rowOff>
    </xdr:to>
    <xdr:sp macro="" textlink="">
      <xdr:nvSpPr>
        <xdr:cNvPr id="230" name="楕円 229"/>
        <xdr:cNvSpPr/>
      </xdr:nvSpPr>
      <xdr:spPr>
        <a:xfrm>
          <a:off x="8699500" y="1064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153947</xdr:rowOff>
    </xdr:from>
    <xdr:to>
      <xdr:col>50</xdr:col>
      <xdr:colOff>114300</xdr:colOff>
      <xdr:row>62</xdr:row>
      <xdr:rowOff>64201</xdr:rowOff>
    </xdr:to>
    <xdr:cxnSp macro="">
      <xdr:nvCxnSpPr>
        <xdr:cNvPr id="231" name="直線コネクタ 230"/>
        <xdr:cNvCxnSpPr/>
      </xdr:nvCxnSpPr>
      <xdr:spPr>
        <a:xfrm flipV="1">
          <a:off x="8750300" y="10440947"/>
          <a:ext cx="889000" cy="25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19324</xdr:rowOff>
    </xdr:from>
    <xdr:to>
      <xdr:col>41</xdr:col>
      <xdr:colOff>101600</xdr:colOff>
      <xdr:row>62</xdr:row>
      <xdr:rowOff>120924</xdr:rowOff>
    </xdr:to>
    <xdr:sp macro="" textlink="">
      <xdr:nvSpPr>
        <xdr:cNvPr id="232" name="楕円 231"/>
        <xdr:cNvSpPr/>
      </xdr:nvSpPr>
      <xdr:spPr>
        <a:xfrm>
          <a:off x="7810500" y="1064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64201</xdr:rowOff>
    </xdr:from>
    <xdr:to>
      <xdr:col>45</xdr:col>
      <xdr:colOff>177800</xdr:colOff>
      <xdr:row>62</xdr:row>
      <xdr:rowOff>70124</xdr:rowOff>
    </xdr:to>
    <xdr:cxnSp macro="">
      <xdr:nvCxnSpPr>
        <xdr:cNvPr id="233" name="直線コネクタ 232"/>
        <xdr:cNvCxnSpPr/>
      </xdr:nvCxnSpPr>
      <xdr:spPr>
        <a:xfrm flipV="1">
          <a:off x="7861300" y="10694101"/>
          <a:ext cx="889000" cy="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141811</xdr:rowOff>
    </xdr:from>
    <xdr:ext cx="599010" cy="259045"/>
    <xdr:sp macro="" textlink="">
      <xdr:nvSpPr>
        <xdr:cNvPr id="234" name="n_1aveValue【橋りょう・トンネル】&#10;一人当たり有形固定資産（償却資産）額"/>
        <xdr:cNvSpPr txBox="1"/>
      </xdr:nvSpPr>
      <xdr:spPr>
        <a:xfrm>
          <a:off x="93270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137173</xdr:rowOff>
    </xdr:from>
    <xdr:ext cx="599010" cy="259045"/>
    <xdr:sp macro="" textlink="">
      <xdr:nvSpPr>
        <xdr:cNvPr id="235" name="n_2aveValue【橋りょう・トンネル】&#10;一人当たり有形固定資産（償却資産）額"/>
        <xdr:cNvSpPr txBox="1"/>
      </xdr:nvSpPr>
      <xdr:spPr>
        <a:xfrm>
          <a:off x="8450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124135</xdr:rowOff>
    </xdr:from>
    <xdr:ext cx="599010" cy="259045"/>
    <xdr:sp macro="" textlink="">
      <xdr:nvSpPr>
        <xdr:cNvPr id="236" name="n_3aveValue【橋りょう・トンネル】&#10;一人当たり有形固定資産（償却資産）額"/>
        <xdr:cNvSpPr txBox="1"/>
      </xdr:nvSpPr>
      <xdr:spPr>
        <a:xfrm>
          <a:off x="7561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148583</xdr:rowOff>
    </xdr:from>
    <xdr:ext cx="599010" cy="259045"/>
    <xdr:sp macro="" textlink="">
      <xdr:nvSpPr>
        <xdr:cNvPr id="237" name="n_4aveValue【橋りょう・トンネル】&#10;一人当たり有形固定資産（償却資産）額"/>
        <xdr:cNvSpPr txBox="1"/>
      </xdr:nvSpPr>
      <xdr:spPr>
        <a:xfrm>
          <a:off x="6672795" y="104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49824</xdr:rowOff>
    </xdr:from>
    <xdr:ext cx="599010" cy="259045"/>
    <xdr:sp macro="" textlink="">
      <xdr:nvSpPr>
        <xdr:cNvPr id="238" name="n_1mainValue【橋りょう・トンネル】&#10;一人当たり有形固定資産（償却資産）額"/>
        <xdr:cNvSpPr txBox="1"/>
      </xdr:nvSpPr>
      <xdr:spPr>
        <a:xfrm>
          <a:off x="9327095" y="1016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131528</xdr:rowOff>
    </xdr:from>
    <xdr:ext cx="599010" cy="259045"/>
    <xdr:sp macro="" textlink="">
      <xdr:nvSpPr>
        <xdr:cNvPr id="239" name="n_2mainValue【橋りょう・トンネル】&#10;一人当たり有形固定資産（償却資産）額"/>
        <xdr:cNvSpPr txBox="1"/>
      </xdr:nvSpPr>
      <xdr:spPr>
        <a:xfrm>
          <a:off x="8450795" y="1041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137451</xdr:rowOff>
    </xdr:from>
    <xdr:ext cx="599010" cy="259045"/>
    <xdr:sp macro="" textlink="">
      <xdr:nvSpPr>
        <xdr:cNvPr id="240" name="n_3mainValue【橋りょう・トンネル】&#10;一人当たり有形固定資産（償却資産）額"/>
        <xdr:cNvSpPr txBox="1"/>
      </xdr:nvSpPr>
      <xdr:spPr>
        <a:xfrm>
          <a:off x="7561795" y="1042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1" name="テキスト ボックス 25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3" name="テキスト ボックス 25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1" name="テキスト ボックス 26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3" name="テキスト ボックス 26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65" name="直線コネクタ 264"/>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66" name="【公営住宅】&#10;有形固定資産減価償却率最小値テキスト"/>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67" name="直線コネクタ 266"/>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68" name="【公営住宅】&#10;有形固定資産減価償却率最大値テキスト"/>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69" name="直線コネクタ 268"/>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70"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71" name="フローチャート: 判断 270"/>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72" name="フローチャート: 判断 271"/>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73" name="フローチャート: 判断 272"/>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74" name="フローチャート: 判断 273"/>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75" name="フローチャート: 判断 274"/>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113030</xdr:rowOff>
    </xdr:from>
    <xdr:to>
      <xdr:col>20</xdr:col>
      <xdr:colOff>38100</xdr:colOff>
      <xdr:row>83</xdr:row>
      <xdr:rowOff>43180</xdr:rowOff>
    </xdr:to>
    <xdr:sp macro="" textlink="">
      <xdr:nvSpPr>
        <xdr:cNvPr id="281" name="楕円 280"/>
        <xdr:cNvSpPr/>
      </xdr:nvSpPr>
      <xdr:spPr>
        <a:xfrm>
          <a:off x="3746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23495</xdr:rowOff>
    </xdr:from>
    <xdr:to>
      <xdr:col>15</xdr:col>
      <xdr:colOff>101600</xdr:colOff>
      <xdr:row>83</xdr:row>
      <xdr:rowOff>125095</xdr:rowOff>
    </xdr:to>
    <xdr:sp macro="" textlink="">
      <xdr:nvSpPr>
        <xdr:cNvPr id="282" name="楕円 281"/>
        <xdr:cNvSpPr/>
      </xdr:nvSpPr>
      <xdr:spPr>
        <a:xfrm>
          <a:off x="2857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163830</xdr:rowOff>
    </xdr:from>
    <xdr:to>
      <xdr:col>19</xdr:col>
      <xdr:colOff>177800</xdr:colOff>
      <xdr:row>83</xdr:row>
      <xdr:rowOff>74295</xdr:rowOff>
    </xdr:to>
    <xdr:cxnSp macro="">
      <xdr:nvCxnSpPr>
        <xdr:cNvPr id="283" name="直線コネクタ 282"/>
        <xdr:cNvCxnSpPr/>
      </xdr:nvCxnSpPr>
      <xdr:spPr>
        <a:xfrm flipV="1">
          <a:off x="2908300" y="1422273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84" name="楕円 283"/>
        <xdr:cNvSpPr/>
      </xdr:nvSpPr>
      <xdr:spPr>
        <a:xfrm>
          <a:off x="1968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49530</xdr:rowOff>
    </xdr:from>
    <xdr:to>
      <xdr:col>15</xdr:col>
      <xdr:colOff>50800</xdr:colOff>
      <xdr:row>83</xdr:row>
      <xdr:rowOff>74295</xdr:rowOff>
    </xdr:to>
    <xdr:cxnSp macro="">
      <xdr:nvCxnSpPr>
        <xdr:cNvPr id="285" name="直線コネクタ 284"/>
        <xdr:cNvCxnSpPr/>
      </xdr:nvCxnSpPr>
      <xdr:spPr>
        <a:xfrm>
          <a:off x="2019300" y="142798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286" name="n_1aveValue【公営住宅】&#10;有形固定資産減価償却率"/>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287" name="n_2aveValue【公営住宅】&#10;有形固定資産減価償却率"/>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288" name="n_3aveValue【公営住宅】&#10;有形固定資産減価償却率"/>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149241</xdr:rowOff>
    </xdr:from>
    <xdr:ext cx="405111" cy="259045"/>
    <xdr:sp macro="" textlink="">
      <xdr:nvSpPr>
        <xdr:cNvPr id="289" name="n_4aveValue【公営住宅】&#10;有形固定資産減価償却率"/>
        <xdr:cNvSpPr txBox="1"/>
      </xdr:nvSpPr>
      <xdr:spPr>
        <a:xfrm>
          <a:off x="927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34307</xdr:rowOff>
    </xdr:from>
    <xdr:ext cx="405111" cy="259045"/>
    <xdr:sp macro="" textlink="">
      <xdr:nvSpPr>
        <xdr:cNvPr id="290" name="n_1mainValue【公営住宅】&#10;有形固定資産減価償却率"/>
        <xdr:cNvSpPr txBox="1"/>
      </xdr:nvSpPr>
      <xdr:spPr>
        <a:xfrm>
          <a:off x="35820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116222</xdr:rowOff>
    </xdr:from>
    <xdr:ext cx="405111" cy="259045"/>
    <xdr:sp macro="" textlink="">
      <xdr:nvSpPr>
        <xdr:cNvPr id="291" name="n_2mainValue【公営住宅】&#10;有形固定資産減価償却率"/>
        <xdr:cNvSpPr txBox="1"/>
      </xdr:nvSpPr>
      <xdr:spPr>
        <a:xfrm>
          <a:off x="2705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292" name="n_3mainValue【公営住宅】&#10;有形固定資産減価償却率"/>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3" name="直線コネクタ 30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4" name="テキスト ボックス 30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5" name="直線コネクタ 30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6" name="テキスト ボックス 30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9" name="直線コネクタ 30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0" name="テキスト ボックス 30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1" name="直線コネクタ 31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2" name="テキスト ボックス 31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16" name="直線コネクタ 315"/>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17"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18" name="直線コネクタ 317"/>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19" name="【公営住宅】&#10;一人当たり面積最大値テキスト"/>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20" name="直線コネクタ 319"/>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97553</xdr:rowOff>
    </xdr:from>
    <xdr:ext cx="469744" cy="259045"/>
    <xdr:sp macro="" textlink="">
      <xdr:nvSpPr>
        <xdr:cNvPr id="321" name="【公営住宅】&#10;一人当たり面積平均値テキスト"/>
        <xdr:cNvSpPr txBox="1"/>
      </xdr:nvSpPr>
      <xdr:spPr>
        <a:xfrm>
          <a:off x="10515600" y="1449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22" name="フローチャート: 判断 321"/>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23" name="フローチャート: 判断 322"/>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24" name="フローチャート: 判断 323"/>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25" name="フローチャート: 判断 324"/>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26" name="フローチャート: 判断 325"/>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145035</xdr:rowOff>
    </xdr:from>
    <xdr:to>
      <xdr:col>50</xdr:col>
      <xdr:colOff>165100</xdr:colOff>
      <xdr:row>85</xdr:row>
      <xdr:rowOff>75185</xdr:rowOff>
    </xdr:to>
    <xdr:sp macro="" textlink="">
      <xdr:nvSpPr>
        <xdr:cNvPr id="332" name="楕円 331"/>
        <xdr:cNvSpPr/>
      </xdr:nvSpPr>
      <xdr:spPr>
        <a:xfrm>
          <a:off x="95885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166751</xdr:rowOff>
    </xdr:from>
    <xdr:to>
      <xdr:col>46</xdr:col>
      <xdr:colOff>38100</xdr:colOff>
      <xdr:row>85</xdr:row>
      <xdr:rowOff>96901</xdr:rowOff>
    </xdr:to>
    <xdr:sp macro="" textlink="">
      <xdr:nvSpPr>
        <xdr:cNvPr id="333" name="楕円 332"/>
        <xdr:cNvSpPr/>
      </xdr:nvSpPr>
      <xdr:spPr>
        <a:xfrm>
          <a:off x="8699500" y="1456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24385</xdr:rowOff>
    </xdr:from>
    <xdr:to>
      <xdr:col>50</xdr:col>
      <xdr:colOff>114300</xdr:colOff>
      <xdr:row>85</xdr:row>
      <xdr:rowOff>46101</xdr:rowOff>
    </xdr:to>
    <xdr:cxnSp macro="">
      <xdr:nvCxnSpPr>
        <xdr:cNvPr id="334" name="直線コネクタ 333"/>
        <xdr:cNvCxnSpPr/>
      </xdr:nvCxnSpPr>
      <xdr:spPr>
        <a:xfrm flipV="1">
          <a:off x="8750300" y="14597635"/>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161037</xdr:rowOff>
    </xdr:from>
    <xdr:to>
      <xdr:col>41</xdr:col>
      <xdr:colOff>101600</xdr:colOff>
      <xdr:row>85</xdr:row>
      <xdr:rowOff>91187</xdr:rowOff>
    </xdr:to>
    <xdr:sp macro="" textlink="">
      <xdr:nvSpPr>
        <xdr:cNvPr id="335" name="楕円 334"/>
        <xdr:cNvSpPr/>
      </xdr:nvSpPr>
      <xdr:spPr>
        <a:xfrm>
          <a:off x="7810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40387</xdr:rowOff>
    </xdr:from>
    <xdr:to>
      <xdr:col>45</xdr:col>
      <xdr:colOff>177800</xdr:colOff>
      <xdr:row>85</xdr:row>
      <xdr:rowOff>46101</xdr:rowOff>
    </xdr:to>
    <xdr:cxnSp macro="">
      <xdr:nvCxnSpPr>
        <xdr:cNvPr id="336" name="直線コネクタ 335"/>
        <xdr:cNvCxnSpPr/>
      </xdr:nvCxnSpPr>
      <xdr:spPr>
        <a:xfrm>
          <a:off x="7861300" y="14613637"/>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68090</xdr:rowOff>
    </xdr:from>
    <xdr:ext cx="469744" cy="259045"/>
    <xdr:sp macro="" textlink="">
      <xdr:nvSpPr>
        <xdr:cNvPr id="337" name="n_1aveValue【公営住宅】&#10;一人当たり面積"/>
        <xdr:cNvSpPr txBox="1"/>
      </xdr:nvSpPr>
      <xdr:spPr>
        <a:xfrm>
          <a:off x="93917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77615</xdr:rowOff>
    </xdr:from>
    <xdr:ext cx="469744" cy="259045"/>
    <xdr:sp macro="" textlink="">
      <xdr:nvSpPr>
        <xdr:cNvPr id="338" name="n_2aveValue【公営住宅】&#10;一人当たり面積"/>
        <xdr:cNvSpPr txBox="1"/>
      </xdr:nvSpPr>
      <xdr:spPr>
        <a:xfrm>
          <a:off x="8515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56659</xdr:rowOff>
    </xdr:from>
    <xdr:ext cx="469744" cy="259045"/>
    <xdr:sp macro="" textlink="">
      <xdr:nvSpPr>
        <xdr:cNvPr id="339" name="n_3aveValue【公営住宅】&#10;一人当たり面積"/>
        <xdr:cNvSpPr txBox="1"/>
      </xdr:nvSpPr>
      <xdr:spPr>
        <a:xfrm>
          <a:off x="7626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129430</xdr:rowOff>
    </xdr:from>
    <xdr:ext cx="469744" cy="259045"/>
    <xdr:sp macro="" textlink="">
      <xdr:nvSpPr>
        <xdr:cNvPr id="340" name="n_4aveValue【公営住宅】&#10;一人当たり面積"/>
        <xdr:cNvSpPr txBox="1"/>
      </xdr:nvSpPr>
      <xdr:spPr>
        <a:xfrm>
          <a:off x="6737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66312</xdr:rowOff>
    </xdr:from>
    <xdr:ext cx="469744" cy="259045"/>
    <xdr:sp macro="" textlink="">
      <xdr:nvSpPr>
        <xdr:cNvPr id="341" name="n_1mainValue【公営住宅】&#10;一人当たり面積"/>
        <xdr:cNvSpPr txBox="1"/>
      </xdr:nvSpPr>
      <xdr:spPr>
        <a:xfrm>
          <a:off x="9391727" y="146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88028</xdr:rowOff>
    </xdr:from>
    <xdr:ext cx="469744" cy="259045"/>
    <xdr:sp macro="" textlink="">
      <xdr:nvSpPr>
        <xdr:cNvPr id="342" name="n_2mainValue【公営住宅】&#10;一人当たり面積"/>
        <xdr:cNvSpPr txBox="1"/>
      </xdr:nvSpPr>
      <xdr:spPr>
        <a:xfrm>
          <a:off x="8515427" y="1466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82314</xdr:rowOff>
    </xdr:from>
    <xdr:ext cx="469744" cy="259045"/>
    <xdr:sp macro="" textlink="">
      <xdr:nvSpPr>
        <xdr:cNvPr id="343" name="n_3mainValue【公営住宅】&#10;一人当たり面積"/>
        <xdr:cNvSpPr txBox="1"/>
      </xdr:nvSpPr>
      <xdr:spPr>
        <a:xfrm>
          <a:off x="7626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2" name="正方形/長方形 3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3" name="正方形/長方形 3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4" name="正方形/長方形 3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5" name="正方形/長方形 3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6" name="正方形/長方形 3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7" name="正方形/長方形 3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8" name="正方形/長方形 3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9" name="正方形/長方形 35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0" name="正方形/長方形 3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1" name="正方形/長方形 3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2" name="正方形/長方形 3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3" name="正方形/長方形 3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4" name="正方形/長方形 3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5" name="正方形/長方形 3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6" name="正方形/長方形 3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正方形/長方形 36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8" name="正方形/長方形 36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9" name="正方形/長方形 36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0" name="正方形/長方形 36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1" name="正方形/長方形 37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2" name="正方形/長方形 37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3" name="正方形/長方形 37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4" name="正方形/長方形 37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5" name="正方形/長方形 37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6" name="正方形/長方形 3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7" name="正方形/長方形 3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8" name="正方形/長方形 3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9" name="正方形/長方形 3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0" name="正方形/長方形 3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1" name="正方形/長方形 3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2" name="正方形/長方形 3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3" name="正方形/長方形 3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4" name="テキスト ボックス 3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5" name="直線コネクタ 3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86" name="テキスト ボックス 38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87" name="直線コネクタ 38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88" name="テキスト ボックス 38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89" name="直線コネクタ 38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90" name="テキスト ボックス 38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91" name="直線コネクタ 39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92" name="テキスト ボックス 39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93" name="直線コネクタ 39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94" name="テキスト ボックス 39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5" name="直線コネクタ 3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96" name="テキスト ボックス 39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398" name="直線コネクタ 397"/>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399" name="【学校施設】&#10;有形固定資産減価償却率最小値テキスト"/>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400" name="直線コネクタ 399"/>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401" name="【学校施設】&#10;有形固定資産減価償却率最大値テキスト"/>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402" name="直線コネクタ 401"/>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5351</xdr:rowOff>
    </xdr:from>
    <xdr:ext cx="405111" cy="259045"/>
    <xdr:sp macro="" textlink="">
      <xdr:nvSpPr>
        <xdr:cNvPr id="403" name="【学校施設】&#10;有形固定資産減価償却率平均値テキスト"/>
        <xdr:cNvSpPr txBox="1"/>
      </xdr:nvSpPr>
      <xdr:spPr>
        <a:xfrm>
          <a:off x="16357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404" name="フローチャート: 判断 403"/>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405" name="フローチャート: 判断 404"/>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406" name="フローチャート: 判断 405"/>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407" name="フローチャート: 判断 406"/>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408" name="フローチャート: 判断 407"/>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9" name="テキスト ボックス 4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0" name="テキスト ボックス 4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1" name="テキスト ボックス 4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2" name="テキスト ボックス 4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3" name="テキスト ボックス 4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33782</xdr:rowOff>
    </xdr:from>
    <xdr:to>
      <xdr:col>81</xdr:col>
      <xdr:colOff>101600</xdr:colOff>
      <xdr:row>62</xdr:row>
      <xdr:rowOff>135382</xdr:rowOff>
    </xdr:to>
    <xdr:sp macro="" textlink="">
      <xdr:nvSpPr>
        <xdr:cNvPr id="414" name="楕円 413"/>
        <xdr:cNvSpPr/>
      </xdr:nvSpPr>
      <xdr:spPr>
        <a:xfrm>
          <a:off x="154305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63500</xdr:rowOff>
    </xdr:from>
    <xdr:to>
      <xdr:col>76</xdr:col>
      <xdr:colOff>165100</xdr:colOff>
      <xdr:row>62</xdr:row>
      <xdr:rowOff>165100</xdr:rowOff>
    </xdr:to>
    <xdr:sp macro="" textlink="">
      <xdr:nvSpPr>
        <xdr:cNvPr id="415" name="楕円 414"/>
        <xdr:cNvSpPr/>
      </xdr:nvSpPr>
      <xdr:spPr>
        <a:xfrm>
          <a:off x="14541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84582</xdr:rowOff>
    </xdr:from>
    <xdr:to>
      <xdr:col>81</xdr:col>
      <xdr:colOff>50800</xdr:colOff>
      <xdr:row>62</xdr:row>
      <xdr:rowOff>114300</xdr:rowOff>
    </xdr:to>
    <xdr:cxnSp macro="">
      <xdr:nvCxnSpPr>
        <xdr:cNvPr id="416" name="直線コネクタ 415"/>
        <xdr:cNvCxnSpPr/>
      </xdr:nvCxnSpPr>
      <xdr:spPr>
        <a:xfrm flipV="1">
          <a:off x="14592300" y="107144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56642</xdr:rowOff>
    </xdr:from>
    <xdr:to>
      <xdr:col>72</xdr:col>
      <xdr:colOff>38100</xdr:colOff>
      <xdr:row>62</xdr:row>
      <xdr:rowOff>158242</xdr:rowOff>
    </xdr:to>
    <xdr:sp macro="" textlink="">
      <xdr:nvSpPr>
        <xdr:cNvPr id="417" name="楕円 416"/>
        <xdr:cNvSpPr/>
      </xdr:nvSpPr>
      <xdr:spPr>
        <a:xfrm>
          <a:off x="13652500" y="1068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107442</xdr:rowOff>
    </xdr:from>
    <xdr:to>
      <xdr:col>76</xdr:col>
      <xdr:colOff>114300</xdr:colOff>
      <xdr:row>62</xdr:row>
      <xdr:rowOff>114300</xdr:rowOff>
    </xdr:to>
    <xdr:cxnSp macro="">
      <xdr:nvCxnSpPr>
        <xdr:cNvPr id="418" name="直線コネクタ 417"/>
        <xdr:cNvCxnSpPr/>
      </xdr:nvCxnSpPr>
      <xdr:spPr>
        <a:xfrm>
          <a:off x="13703300" y="107373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3319</xdr:rowOff>
    </xdr:from>
    <xdr:ext cx="405111" cy="259045"/>
    <xdr:sp macro="" textlink="">
      <xdr:nvSpPr>
        <xdr:cNvPr id="419" name="n_1aveValue【学校施設】&#10;有形固定資産減価償却率"/>
        <xdr:cNvSpPr txBox="1"/>
      </xdr:nvSpPr>
      <xdr:spPr>
        <a:xfrm>
          <a:off x="15266044" y="1029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135907</xdr:rowOff>
    </xdr:from>
    <xdr:ext cx="405111" cy="259045"/>
    <xdr:sp macro="" textlink="">
      <xdr:nvSpPr>
        <xdr:cNvPr id="420" name="n_2aveValue【学校施設】&#10;有形固定資産減価償却率"/>
        <xdr:cNvSpPr txBox="1"/>
      </xdr:nvSpPr>
      <xdr:spPr>
        <a:xfrm>
          <a:off x="143897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119905</xdr:rowOff>
    </xdr:from>
    <xdr:ext cx="405111" cy="259045"/>
    <xdr:sp macro="" textlink="">
      <xdr:nvSpPr>
        <xdr:cNvPr id="421" name="n_3aveValue【学校施設】&#10;有形固定資産減価償却率"/>
        <xdr:cNvSpPr txBox="1"/>
      </xdr:nvSpPr>
      <xdr:spPr>
        <a:xfrm>
          <a:off x="13500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422" name="n_4aveValue【学校施設】&#10;有形固定資産減価償却率"/>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126509</xdr:rowOff>
    </xdr:from>
    <xdr:ext cx="405111" cy="259045"/>
    <xdr:sp macro="" textlink="">
      <xdr:nvSpPr>
        <xdr:cNvPr id="423" name="n_1mainValue【学校施設】&#10;有形固定資産減価償却率"/>
        <xdr:cNvSpPr txBox="1"/>
      </xdr:nvSpPr>
      <xdr:spPr>
        <a:xfrm>
          <a:off x="15266044" y="1075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156227</xdr:rowOff>
    </xdr:from>
    <xdr:ext cx="405111" cy="259045"/>
    <xdr:sp macro="" textlink="">
      <xdr:nvSpPr>
        <xdr:cNvPr id="424" name="n_2mainValue【学校施設】&#10;有形固定資産減価償却率"/>
        <xdr:cNvSpPr txBox="1"/>
      </xdr:nvSpPr>
      <xdr:spPr>
        <a:xfrm>
          <a:off x="14389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149369</xdr:rowOff>
    </xdr:from>
    <xdr:ext cx="405111" cy="259045"/>
    <xdr:sp macro="" textlink="">
      <xdr:nvSpPr>
        <xdr:cNvPr id="425" name="n_3mainValue【学校施設】&#10;有形固定資産減価償却率"/>
        <xdr:cNvSpPr txBox="1"/>
      </xdr:nvSpPr>
      <xdr:spPr>
        <a:xfrm>
          <a:off x="13500744" y="1077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6" name="正方形/長方形 4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7" name="正方形/長方形 4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8" name="正方形/長方形 4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9" name="正方形/長方形 4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0" name="正方形/長方形 4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1" name="正方形/長方形 4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2" name="正方形/長方形 4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3" name="正方形/長方形 4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4" name="テキスト ボックス 4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5" name="直線コネクタ 4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6" name="テキスト ボックス 43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37" name="直線コネクタ 43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8" name="テキスト ボックス 43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9" name="直線コネクタ 43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0" name="テキスト ボックス 43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1" name="直線コネクタ 44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2" name="テキスト ボックス 44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3" name="直線コネクタ 44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4" name="テキスト ボックス 44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5" name="直線コネクタ 44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6" name="テキスト ボックス 44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7" name="直線コネクタ 4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8" name="テキスト ボックス 4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450" name="直線コネクタ 449"/>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451" name="【学校施設】&#10;一人当たり面積最小値テキスト"/>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452" name="直線コネクタ 451"/>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453" name="【学校施設】&#10;一人当たり面積最大値テキスト"/>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454" name="直線コネクタ 453"/>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170705</xdr:rowOff>
    </xdr:from>
    <xdr:ext cx="469744" cy="259045"/>
    <xdr:sp macro="" textlink="">
      <xdr:nvSpPr>
        <xdr:cNvPr id="455" name="【学校施設】&#10;一人当たり面積平均値テキスト"/>
        <xdr:cNvSpPr txBox="1"/>
      </xdr:nvSpPr>
      <xdr:spPr>
        <a:xfrm>
          <a:off x="22199600" y="1028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456" name="フローチャート: 判断 455"/>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457" name="フローチャート: 判断 456"/>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458" name="フローチャート: 判断 457"/>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459" name="フローチャート: 判断 458"/>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460" name="フローチャート: 判断 459"/>
        <xdr:cNvSpPr/>
      </xdr:nvSpPr>
      <xdr:spPr>
        <a:xfrm>
          <a:off x="18605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1" name="テキスト ボックス 4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2" name="テキスト ボックス 4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3" name="テキスト ボックス 4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4" name="テキスト ボックス 4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5" name="テキスト ボックス 4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71120</xdr:rowOff>
    </xdr:from>
    <xdr:to>
      <xdr:col>112</xdr:col>
      <xdr:colOff>38100</xdr:colOff>
      <xdr:row>60</xdr:row>
      <xdr:rowOff>1270</xdr:rowOff>
    </xdr:to>
    <xdr:sp macro="" textlink="">
      <xdr:nvSpPr>
        <xdr:cNvPr id="466" name="楕円 465"/>
        <xdr:cNvSpPr/>
      </xdr:nvSpPr>
      <xdr:spPr>
        <a:xfrm>
          <a:off x="21272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100076</xdr:rowOff>
    </xdr:from>
    <xdr:to>
      <xdr:col>107</xdr:col>
      <xdr:colOff>101600</xdr:colOff>
      <xdr:row>61</xdr:row>
      <xdr:rowOff>30226</xdr:rowOff>
    </xdr:to>
    <xdr:sp macro="" textlink="">
      <xdr:nvSpPr>
        <xdr:cNvPr id="467" name="楕円 466"/>
        <xdr:cNvSpPr/>
      </xdr:nvSpPr>
      <xdr:spPr>
        <a:xfrm>
          <a:off x="203835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121920</xdr:rowOff>
    </xdr:from>
    <xdr:to>
      <xdr:col>111</xdr:col>
      <xdr:colOff>177800</xdr:colOff>
      <xdr:row>60</xdr:row>
      <xdr:rowOff>150876</xdr:rowOff>
    </xdr:to>
    <xdr:cxnSp macro="">
      <xdr:nvCxnSpPr>
        <xdr:cNvPr id="468" name="直線コネクタ 467"/>
        <xdr:cNvCxnSpPr/>
      </xdr:nvCxnSpPr>
      <xdr:spPr>
        <a:xfrm flipV="1">
          <a:off x="20434300" y="10237470"/>
          <a:ext cx="889000" cy="20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114554</xdr:rowOff>
    </xdr:from>
    <xdr:to>
      <xdr:col>102</xdr:col>
      <xdr:colOff>165100</xdr:colOff>
      <xdr:row>61</xdr:row>
      <xdr:rowOff>44704</xdr:rowOff>
    </xdr:to>
    <xdr:sp macro="" textlink="">
      <xdr:nvSpPr>
        <xdr:cNvPr id="469" name="楕円 468"/>
        <xdr:cNvSpPr/>
      </xdr:nvSpPr>
      <xdr:spPr>
        <a:xfrm>
          <a:off x="194945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150876</xdr:rowOff>
    </xdr:from>
    <xdr:to>
      <xdr:col>107</xdr:col>
      <xdr:colOff>50800</xdr:colOff>
      <xdr:row>60</xdr:row>
      <xdr:rowOff>165354</xdr:rowOff>
    </xdr:to>
    <xdr:cxnSp macro="">
      <xdr:nvCxnSpPr>
        <xdr:cNvPr id="470" name="直線コネクタ 469"/>
        <xdr:cNvCxnSpPr/>
      </xdr:nvCxnSpPr>
      <xdr:spPr>
        <a:xfrm flipV="1">
          <a:off x="19545300" y="1043787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118889</xdr:rowOff>
    </xdr:from>
    <xdr:ext cx="469744" cy="259045"/>
    <xdr:sp macro="" textlink="">
      <xdr:nvSpPr>
        <xdr:cNvPr id="471" name="n_1aveValue【学校施設】&#10;一人当たり面積"/>
        <xdr:cNvSpPr txBox="1"/>
      </xdr:nvSpPr>
      <xdr:spPr>
        <a:xfrm>
          <a:off x="21075727" y="1040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148099</xdr:rowOff>
    </xdr:from>
    <xdr:ext cx="469744" cy="259045"/>
    <xdr:sp macro="" textlink="">
      <xdr:nvSpPr>
        <xdr:cNvPr id="472" name="n_2aveValue【学校施設】&#10;一人当たり面積"/>
        <xdr:cNvSpPr txBox="1"/>
      </xdr:nvSpPr>
      <xdr:spPr>
        <a:xfrm>
          <a:off x="20199427" y="100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137431</xdr:rowOff>
    </xdr:from>
    <xdr:ext cx="469744" cy="259045"/>
    <xdr:sp macro="" textlink="">
      <xdr:nvSpPr>
        <xdr:cNvPr id="473" name="n_3aveValue【学校施設】&#10;一人当たり面積"/>
        <xdr:cNvSpPr txBox="1"/>
      </xdr:nvSpPr>
      <xdr:spPr>
        <a:xfrm>
          <a:off x="19310427" y="1008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122191</xdr:rowOff>
    </xdr:from>
    <xdr:ext cx="469744" cy="259045"/>
    <xdr:sp macro="" textlink="">
      <xdr:nvSpPr>
        <xdr:cNvPr id="474" name="n_4aveValue【学校施設】&#10;一人当たり面積"/>
        <xdr:cNvSpPr txBox="1"/>
      </xdr:nvSpPr>
      <xdr:spPr>
        <a:xfrm>
          <a:off x="18421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17797</xdr:rowOff>
    </xdr:from>
    <xdr:ext cx="469744" cy="259045"/>
    <xdr:sp macro="" textlink="">
      <xdr:nvSpPr>
        <xdr:cNvPr id="475" name="n_1mainValue【学校施設】&#10;一人当たり面積"/>
        <xdr:cNvSpPr txBox="1"/>
      </xdr:nvSpPr>
      <xdr:spPr>
        <a:xfrm>
          <a:off x="21075727" y="996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21353</xdr:rowOff>
    </xdr:from>
    <xdr:ext cx="469744" cy="259045"/>
    <xdr:sp macro="" textlink="">
      <xdr:nvSpPr>
        <xdr:cNvPr id="476" name="n_2mainValue【学校施設】&#10;一人当たり面積"/>
        <xdr:cNvSpPr txBox="1"/>
      </xdr:nvSpPr>
      <xdr:spPr>
        <a:xfrm>
          <a:off x="20199427" y="104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35831</xdr:rowOff>
    </xdr:from>
    <xdr:ext cx="469744" cy="259045"/>
    <xdr:sp macro="" textlink="">
      <xdr:nvSpPr>
        <xdr:cNvPr id="477" name="n_3mainValue【学校施設】&#10;一人当たり面積"/>
        <xdr:cNvSpPr txBox="1"/>
      </xdr:nvSpPr>
      <xdr:spPr>
        <a:xfrm>
          <a:off x="19310427" y="1049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8" name="正方形/長方形 4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9" name="正方形/長方形 4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0" name="正方形/長方形 4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1" name="正方形/長方形 4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2" name="正方形/長方形 4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3" name="正方形/長方形 4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4" name="正方形/長方形 4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5" name="正方形/長方形 48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6" name="テキスト ボックス 48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7" name="直線コネクタ 48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88" name="テキスト ボックス 48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89" name="直線コネクタ 48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90" name="テキスト ボックス 48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1" name="直線コネクタ 49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2" name="テキスト ボックス 49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3" name="直線コネクタ 49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4" name="テキスト ボックス 49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5" name="直線コネクタ 49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6" name="テキスト ボックス 49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7" name="直線コネクタ 49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8" name="テキスト ボックス 49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9" name="直線コネクタ 49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00" name="テキスト ボックス 49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1" name="直線コネクタ 5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144236</xdr:rowOff>
    </xdr:from>
    <xdr:to>
      <xdr:col>85</xdr:col>
      <xdr:colOff>126364</xdr:colOff>
      <xdr:row>86</xdr:row>
      <xdr:rowOff>168729</xdr:rowOff>
    </xdr:to>
    <xdr:cxnSp macro="">
      <xdr:nvCxnSpPr>
        <xdr:cNvPr id="503" name="直線コネクタ 502"/>
        <xdr:cNvCxnSpPr/>
      </xdr:nvCxnSpPr>
      <xdr:spPr>
        <a:xfrm flipV="1">
          <a:off x="16318864"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04"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05" name="直線コネクタ 50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90913</xdr:rowOff>
    </xdr:from>
    <xdr:ext cx="340478" cy="259045"/>
    <xdr:sp macro="" textlink="">
      <xdr:nvSpPr>
        <xdr:cNvPr id="506" name="【児童館】&#10;有形固定資産減価償却率最大値テキスト"/>
        <xdr:cNvSpPr txBox="1"/>
      </xdr:nvSpPr>
      <xdr:spPr>
        <a:xfrm>
          <a:off x="16357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144236</xdr:rowOff>
    </xdr:from>
    <xdr:to>
      <xdr:col>86</xdr:col>
      <xdr:colOff>25400</xdr:colOff>
      <xdr:row>77</xdr:row>
      <xdr:rowOff>144236</xdr:rowOff>
    </xdr:to>
    <xdr:cxnSp macro="">
      <xdr:nvCxnSpPr>
        <xdr:cNvPr id="507" name="直線コネクタ 506"/>
        <xdr:cNvCxnSpPr/>
      </xdr:nvCxnSpPr>
      <xdr:spPr>
        <a:xfrm>
          <a:off x="16230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44104</xdr:rowOff>
    </xdr:from>
    <xdr:ext cx="405111" cy="259045"/>
    <xdr:sp macro="" textlink="">
      <xdr:nvSpPr>
        <xdr:cNvPr id="508" name="【児童館】&#10;有形固定資産減価償却率平均値テキスト"/>
        <xdr:cNvSpPr txBox="1"/>
      </xdr:nvSpPr>
      <xdr:spPr>
        <a:xfrm>
          <a:off x="16357600" y="13931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509" name="フローチャート: 判断 508"/>
        <xdr:cNvSpPr/>
      </xdr:nvSpPr>
      <xdr:spPr>
        <a:xfrm>
          <a:off x="162687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139156</xdr:rowOff>
    </xdr:from>
    <xdr:to>
      <xdr:col>81</xdr:col>
      <xdr:colOff>101600</xdr:colOff>
      <xdr:row>82</xdr:row>
      <xdr:rowOff>69306</xdr:rowOff>
    </xdr:to>
    <xdr:sp macro="" textlink="">
      <xdr:nvSpPr>
        <xdr:cNvPr id="510" name="フローチャート: 判断 509"/>
        <xdr:cNvSpPr/>
      </xdr:nvSpPr>
      <xdr:spPr>
        <a:xfrm>
          <a:off x="15430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511" name="フローチャート: 判断 510"/>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512" name="フローチャート: 判断 511"/>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166914</xdr:rowOff>
    </xdr:from>
    <xdr:to>
      <xdr:col>67</xdr:col>
      <xdr:colOff>101600</xdr:colOff>
      <xdr:row>81</xdr:row>
      <xdr:rowOff>97064</xdr:rowOff>
    </xdr:to>
    <xdr:sp macro="" textlink="">
      <xdr:nvSpPr>
        <xdr:cNvPr id="513" name="フローチャート: 判断 512"/>
        <xdr:cNvSpPr/>
      </xdr:nvSpPr>
      <xdr:spPr>
        <a:xfrm>
          <a:off x="12763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4" name="テキスト ボックス 51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5" name="テキスト ボックス 51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6" name="テキスト ボックス 51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7" name="テキスト ボックス 51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8" name="テキスト ボックス 51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135889</xdr:rowOff>
    </xdr:from>
    <xdr:to>
      <xdr:col>81</xdr:col>
      <xdr:colOff>101600</xdr:colOff>
      <xdr:row>85</xdr:row>
      <xdr:rowOff>66039</xdr:rowOff>
    </xdr:to>
    <xdr:sp macro="" textlink="">
      <xdr:nvSpPr>
        <xdr:cNvPr id="519" name="楕円 518"/>
        <xdr:cNvSpPr/>
      </xdr:nvSpPr>
      <xdr:spPr>
        <a:xfrm>
          <a:off x="15430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96701</xdr:rowOff>
    </xdr:from>
    <xdr:to>
      <xdr:col>76</xdr:col>
      <xdr:colOff>165100</xdr:colOff>
      <xdr:row>85</xdr:row>
      <xdr:rowOff>26851</xdr:rowOff>
    </xdr:to>
    <xdr:sp macro="" textlink="">
      <xdr:nvSpPr>
        <xdr:cNvPr id="520" name="楕円 519"/>
        <xdr:cNvSpPr/>
      </xdr:nvSpPr>
      <xdr:spPr>
        <a:xfrm>
          <a:off x="14541500" y="144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147501</xdr:rowOff>
    </xdr:from>
    <xdr:to>
      <xdr:col>81</xdr:col>
      <xdr:colOff>50800</xdr:colOff>
      <xdr:row>85</xdr:row>
      <xdr:rowOff>15239</xdr:rowOff>
    </xdr:to>
    <xdr:cxnSp macro="">
      <xdr:nvCxnSpPr>
        <xdr:cNvPr id="521" name="直線コネクタ 520"/>
        <xdr:cNvCxnSpPr/>
      </xdr:nvCxnSpPr>
      <xdr:spPr>
        <a:xfrm>
          <a:off x="14592300" y="1454930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57513</xdr:rowOff>
    </xdr:from>
    <xdr:to>
      <xdr:col>72</xdr:col>
      <xdr:colOff>38100</xdr:colOff>
      <xdr:row>84</xdr:row>
      <xdr:rowOff>159113</xdr:rowOff>
    </xdr:to>
    <xdr:sp macro="" textlink="">
      <xdr:nvSpPr>
        <xdr:cNvPr id="522" name="楕円 521"/>
        <xdr:cNvSpPr/>
      </xdr:nvSpPr>
      <xdr:spPr>
        <a:xfrm>
          <a:off x="13652500" y="144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108313</xdr:rowOff>
    </xdr:from>
    <xdr:to>
      <xdr:col>76</xdr:col>
      <xdr:colOff>114300</xdr:colOff>
      <xdr:row>84</xdr:row>
      <xdr:rowOff>147501</xdr:rowOff>
    </xdr:to>
    <xdr:cxnSp macro="">
      <xdr:nvCxnSpPr>
        <xdr:cNvPr id="523" name="直線コネクタ 522"/>
        <xdr:cNvCxnSpPr/>
      </xdr:nvCxnSpPr>
      <xdr:spPr>
        <a:xfrm>
          <a:off x="13703300" y="1451011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85833</xdr:rowOff>
    </xdr:from>
    <xdr:ext cx="405111" cy="259045"/>
    <xdr:sp macro="" textlink="">
      <xdr:nvSpPr>
        <xdr:cNvPr id="524" name="n_1aveValue【児童館】&#10;有形固定資産減価償却率"/>
        <xdr:cNvSpPr txBox="1"/>
      </xdr:nvSpPr>
      <xdr:spPr>
        <a:xfrm>
          <a:off x="152660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525" name="n_2aveValue【児童館】&#10;有形固定資産減価償却率"/>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526" name="n_3aveValue【児童館】&#10;有形固定資産減価償却率"/>
        <xdr:cNvSpPr txBox="1"/>
      </xdr:nvSpPr>
      <xdr:spPr>
        <a:xfrm>
          <a:off x="13500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113591</xdr:rowOff>
    </xdr:from>
    <xdr:ext cx="405111" cy="259045"/>
    <xdr:sp macro="" textlink="">
      <xdr:nvSpPr>
        <xdr:cNvPr id="527" name="n_4aveValue【児童館】&#10;有形固定資産減価償却率"/>
        <xdr:cNvSpPr txBox="1"/>
      </xdr:nvSpPr>
      <xdr:spPr>
        <a:xfrm>
          <a:off x="12611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57166</xdr:rowOff>
    </xdr:from>
    <xdr:ext cx="405111" cy="259045"/>
    <xdr:sp macro="" textlink="">
      <xdr:nvSpPr>
        <xdr:cNvPr id="528" name="n_1mainValue【児童館】&#10;有形固定資産減価償却率"/>
        <xdr:cNvSpPr txBox="1"/>
      </xdr:nvSpPr>
      <xdr:spPr>
        <a:xfrm>
          <a:off x="152660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17978</xdr:rowOff>
    </xdr:from>
    <xdr:ext cx="405111" cy="259045"/>
    <xdr:sp macro="" textlink="">
      <xdr:nvSpPr>
        <xdr:cNvPr id="529" name="n_2mainValue【児童館】&#10;有形固定資産減価償却率"/>
        <xdr:cNvSpPr txBox="1"/>
      </xdr:nvSpPr>
      <xdr:spPr>
        <a:xfrm>
          <a:off x="14389744" y="1459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150240</xdr:rowOff>
    </xdr:from>
    <xdr:ext cx="405111" cy="259045"/>
    <xdr:sp macro="" textlink="">
      <xdr:nvSpPr>
        <xdr:cNvPr id="530" name="n_3mainValue【児童館】&#10;有形固定資産減価償却率"/>
        <xdr:cNvSpPr txBox="1"/>
      </xdr:nvSpPr>
      <xdr:spPr>
        <a:xfrm>
          <a:off x="13500744" y="1455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9" name="テキスト ボックス 53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0" name="直線コネクタ 53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1" name="直線コネクタ 54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2" name="テキスト ボックス 54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3" name="直線コネクタ 54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4" name="テキスト ボックス 54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5" name="直線コネクタ 54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6" name="テキスト ボックス 54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7" name="直線コネクタ 54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48" name="テキスト ボックス 54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9" name="直線コネクタ 54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0" name="テキスト ボックス 54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47244</xdr:rowOff>
    </xdr:from>
    <xdr:to>
      <xdr:col>116</xdr:col>
      <xdr:colOff>62864</xdr:colOff>
      <xdr:row>86</xdr:row>
      <xdr:rowOff>24385</xdr:rowOff>
    </xdr:to>
    <xdr:cxnSp macro="">
      <xdr:nvCxnSpPr>
        <xdr:cNvPr id="552" name="直線コネクタ 551"/>
        <xdr:cNvCxnSpPr/>
      </xdr:nvCxnSpPr>
      <xdr:spPr>
        <a:xfrm flipV="1">
          <a:off x="22160864" y="13420344"/>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53"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54" name="直線コネクタ 553"/>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165371</xdr:rowOff>
    </xdr:from>
    <xdr:ext cx="469744" cy="259045"/>
    <xdr:sp macro="" textlink="">
      <xdr:nvSpPr>
        <xdr:cNvPr id="555" name="【児童館】&#10;一人当たり面積最大値テキスト"/>
        <xdr:cNvSpPr txBox="1"/>
      </xdr:nvSpPr>
      <xdr:spPr>
        <a:xfrm>
          <a:off x="22199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47244</xdr:rowOff>
    </xdr:from>
    <xdr:to>
      <xdr:col>116</xdr:col>
      <xdr:colOff>152400</xdr:colOff>
      <xdr:row>78</xdr:row>
      <xdr:rowOff>47244</xdr:rowOff>
    </xdr:to>
    <xdr:cxnSp macro="">
      <xdr:nvCxnSpPr>
        <xdr:cNvPr id="556" name="直線コネクタ 555"/>
        <xdr:cNvCxnSpPr/>
      </xdr:nvCxnSpPr>
      <xdr:spPr>
        <a:xfrm>
          <a:off x="22072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125747</xdr:rowOff>
    </xdr:from>
    <xdr:ext cx="469744" cy="259045"/>
    <xdr:sp macro="" textlink="">
      <xdr:nvSpPr>
        <xdr:cNvPr id="557" name="【児童館】&#10;一人当たり面積平均値テキスト"/>
        <xdr:cNvSpPr txBox="1"/>
      </xdr:nvSpPr>
      <xdr:spPr>
        <a:xfrm>
          <a:off x="221996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558" name="フローチャート: 判断 557"/>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559" name="フローチャート: 判断 558"/>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560" name="フローチャート: 判断 559"/>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561" name="フローチャート: 判断 560"/>
        <xdr:cNvSpPr/>
      </xdr:nvSpPr>
      <xdr:spPr>
        <a:xfrm>
          <a:off x="19494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156463</xdr:rowOff>
    </xdr:from>
    <xdr:to>
      <xdr:col>98</xdr:col>
      <xdr:colOff>38100</xdr:colOff>
      <xdr:row>85</xdr:row>
      <xdr:rowOff>86613</xdr:rowOff>
    </xdr:to>
    <xdr:sp macro="" textlink="">
      <xdr:nvSpPr>
        <xdr:cNvPr id="562" name="フローチャート: 判断 561"/>
        <xdr:cNvSpPr/>
      </xdr:nvSpPr>
      <xdr:spPr>
        <a:xfrm>
          <a:off x="18605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3" name="テキスト ボックス 56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4" name="テキスト ボックス 56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5" name="テキスト ボックス 56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6" name="テキスト ボックス 56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7" name="テキスト ボックス 56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140463</xdr:rowOff>
    </xdr:from>
    <xdr:to>
      <xdr:col>112</xdr:col>
      <xdr:colOff>38100</xdr:colOff>
      <xdr:row>82</xdr:row>
      <xdr:rowOff>70613</xdr:rowOff>
    </xdr:to>
    <xdr:sp macro="" textlink="">
      <xdr:nvSpPr>
        <xdr:cNvPr id="568" name="楕円 567"/>
        <xdr:cNvSpPr/>
      </xdr:nvSpPr>
      <xdr:spPr>
        <a:xfrm>
          <a:off x="21272500" y="1402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145035</xdr:rowOff>
    </xdr:from>
    <xdr:to>
      <xdr:col>107</xdr:col>
      <xdr:colOff>101600</xdr:colOff>
      <xdr:row>82</xdr:row>
      <xdr:rowOff>75185</xdr:rowOff>
    </xdr:to>
    <xdr:sp macro="" textlink="">
      <xdr:nvSpPr>
        <xdr:cNvPr id="569" name="楕円 568"/>
        <xdr:cNvSpPr/>
      </xdr:nvSpPr>
      <xdr:spPr>
        <a:xfrm>
          <a:off x="203835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19813</xdr:rowOff>
    </xdr:from>
    <xdr:to>
      <xdr:col>111</xdr:col>
      <xdr:colOff>177800</xdr:colOff>
      <xdr:row>82</xdr:row>
      <xdr:rowOff>24385</xdr:rowOff>
    </xdr:to>
    <xdr:cxnSp macro="">
      <xdr:nvCxnSpPr>
        <xdr:cNvPr id="570" name="直線コネクタ 569"/>
        <xdr:cNvCxnSpPr/>
      </xdr:nvCxnSpPr>
      <xdr:spPr>
        <a:xfrm flipV="1">
          <a:off x="20434300" y="140787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154178</xdr:rowOff>
    </xdr:from>
    <xdr:to>
      <xdr:col>102</xdr:col>
      <xdr:colOff>165100</xdr:colOff>
      <xdr:row>82</xdr:row>
      <xdr:rowOff>84328</xdr:rowOff>
    </xdr:to>
    <xdr:sp macro="" textlink="">
      <xdr:nvSpPr>
        <xdr:cNvPr id="571" name="楕円 570"/>
        <xdr:cNvSpPr/>
      </xdr:nvSpPr>
      <xdr:spPr>
        <a:xfrm>
          <a:off x="19494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24385</xdr:rowOff>
    </xdr:from>
    <xdr:to>
      <xdr:col>107</xdr:col>
      <xdr:colOff>50800</xdr:colOff>
      <xdr:row>82</xdr:row>
      <xdr:rowOff>33528</xdr:rowOff>
    </xdr:to>
    <xdr:cxnSp macro="">
      <xdr:nvCxnSpPr>
        <xdr:cNvPr id="572" name="直線コネクタ 571"/>
        <xdr:cNvCxnSpPr/>
      </xdr:nvCxnSpPr>
      <xdr:spPr>
        <a:xfrm flipV="1">
          <a:off x="19545300" y="140832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68597</xdr:rowOff>
    </xdr:from>
    <xdr:ext cx="469744" cy="259045"/>
    <xdr:sp macro="" textlink="">
      <xdr:nvSpPr>
        <xdr:cNvPr id="573" name="n_1ave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64025</xdr:rowOff>
    </xdr:from>
    <xdr:ext cx="469744" cy="259045"/>
    <xdr:sp macro="" textlink="">
      <xdr:nvSpPr>
        <xdr:cNvPr id="574" name="n_2aveValue【児童館】&#10;一人当たり面積"/>
        <xdr:cNvSpPr txBox="1"/>
      </xdr:nvSpPr>
      <xdr:spPr>
        <a:xfrm>
          <a:off x="20199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86885</xdr:rowOff>
    </xdr:from>
    <xdr:ext cx="469744" cy="259045"/>
    <xdr:sp macro="" textlink="">
      <xdr:nvSpPr>
        <xdr:cNvPr id="575" name="n_3aveValue【児童館】&#10;一人当たり面積"/>
        <xdr:cNvSpPr txBox="1"/>
      </xdr:nvSpPr>
      <xdr:spPr>
        <a:xfrm>
          <a:off x="19310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103140</xdr:rowOff>
    </xdr:from>
    <xdr:ext cx="469744" cy="259045"/>
    <xdr:sp macro="" textlink="">
      <xdr:nvSpPr>
        <xdr:cNvPr id="576" name="n_4aveValue【児童館】&#10;一人当たり面積"/>
        <xdr:cNvSpPr txBox="1"/>
      </xdr:nvSpPr>
      <xdr:spPr>
        <a:xfrm>
          <a:off x="18421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87140</xdr:rowOff>
    </xdr:from>
    <xdr:ext cx="469744" cy="259045"/>
    <xdr:sp macro="" textlink="">
      <xdr:nvSpPr>
        <xdr:cNvPr id="577" name="n_1mainValue【児童館】&#10;一人当たり面積"/>
        <xdr:cNvSpPr txBox="1"/>
      </xdr:nvSpPr>
      <xdr:spPr>
        <a:xfrm>
          <a:off x="21075727" y="1380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91712</xdr:rowOff>
    </xdr:from>
    <xdr:ext cx="469744" cy="259045"/>
    <xdr:sp macro="" textlink="">
      <xdr:nvSpPr>
        <xdr:cNvPr id="578" name="n_2mainValue【児童館】&#10;一人当たり面積"/>
        <xdr:cNvSpPr txBox="1"/>
      </xdr:nvSpPr>
      <xdr:spPr>
        <a:xfrm>
          <a:off x="20199427" y="138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100855</xdr:rowOff>
    </xdr:from>
    <xdr:ext cx="469744" cy="259045"/>
    <xdr:sp macro="" textlink="">
      <xdr:nvSpPr>
        <xdr:cNvPr id="579" name="n_3mainValue【児童館】&#10;一人当たり面積"/>
        <xdr:cNvSpPr txBox="1"/>
      </xdr:nvSpPr>
      <xdr:spPr>
        <a:xfrm>
          <a:off x="19310427" y="1381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0" name="正方形/長方形 5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1" name="正方形/長方形 5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2" name="正方形/長方形 5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3" name="正方形/長方形 5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4" name="正方形/長方形 5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5" name="正方形/長方形 5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6" name="正方形/長方形 5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7" name="正方形/長方形 5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8" name="テキスト ボックス 5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9" name="直線コネクタ 5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0" name="テキスト ボックス 58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1" name="直線コネクタ 59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592" name="テキスト ボックス 591"/>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3" name="直線コネクタ 59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4" name="テキスト ボックス 59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5" name="直線コネクタ 59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6" name="テキスト ボックス 59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7" name="直線コネクタ 59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98" name="テキスト ボックス 59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9" name="直線コネクタ 5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00" name="テキスト ボックス 59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602" name="直線コネクタ 601"/>
        <xdr:cNvCxnSpPr/>
      </xdr:nvCxnSpPr>
      <xdr:spPr>
        <a:xfrm flipV="1">
          <a:off x="16318864" y="1718919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603" name="【公民館】&#10;有形固定資産減価償却率最小値テキスト"/>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604" name="直線コネクタ 603"/>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605" name="【公民館】&#10;有形固定資産減価償却率最大値テキスト"/>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606" name="直線コネクタ 605"/>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607" name="【公民館】&#10;有形固定資産減価償却率平均値テキスト"/>
        <xdr:cNvSpPr txBox="1"/>
      </xdr:nvSpPr>
      <xdr:spPr>
        <a:xfrm>
          <a:off x="16357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608" name="フローチャート: 判断 607"/>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609" name="フローチャート: 判断 608"/>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610" name="フローチャート: 判断 609"/>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611" name="フローチャート: 判断 610"/>
        <xdr:cNvSpPr/>
      </xdr:nvSpPr>
      <xdr:spPr>
        <a:xfrm>
          <a:off x="13652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29972</xdr:rowOff>
    </xdr:from>
    <xdr:to>
      <xdr:col>67</xdr:col>
      <xdr:colOff>101600</xdr:colOff>
      <xdr:row>103</xdr:row>
      <xdr:rowOff>131572</xdr:rowOff>
    </xdr:to>
    <xdr:sp macro="" textlink="">
      <xdr:nvSpPr>
        <xdr:cNvPr id="612" name="フローチャート: 判断 611"/>
        <xdr:cNvSpPr/>
      </xdr:nvSpPr>
      <xdr:spPr>
        <a:xfrm>
          <a:off x="12763500" y="176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3" name="テキスト ボックス 6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4" name="テキスト ボックス 6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5" name="テキスト ボックス 6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6" name="テキスト ボックス 6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7" name="テキスト ボックス 6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93980</xdr:rowOff>
    </xdr:from>
    <xdr:to>
      <xdr:col>76</xdr:col>
      <xdr:colOff>165100</xdr:colOff>
      <xdr:row>106</xdr:row>
      <xdr:rowOff>24130</xdr:rowOff>
    </xdr:to>
    <xdr:sp macro="" textlink="">
      <xdr:nvSpPr>
        <xdr:cNvPr id="618" name="楕円 617"/>
        <xdr:cNvSpPr/>
      </xdr:nvSpPr>
      <xdr:spPr>
        <a:xfrm>
          <a:off x="14541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27687</xdr:rowOff>
    </xdr:from>
    <xdr:to>
      <xdr:col>72</xdr:col>
      <xdr:colOff>38100</xdr:colOff>
      <xdr:row>105</xdr:row>
      <xdr:rowOff>129287</xdr:rowOff>
    </xdr:to>
    <xdr:sp macro="" textlink="">
      <xdr:nvSpPr>
        <xdr:cNvPr id="619" name="楕円 618"/>
        <xdr:cNvSpPr/>
      </xdr:nvSpPr>
      <xdr:spPr>
        <a:xfrm>
          <a:off x="136525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78487</xdr:rowOff>
    </xdr:from>
    <xdr:to>
      <xdr:col>76</xdr:col>
      <xdr:colOff>114300</xdr:colOff>
      <xdr:row>105</xdr:row>
      <xdr:rowOff>144780</xdr:rowOff>
    </xdr:to>
    <xdr:cxnSp macro="">
      <xdr:nvCxnSpPr>
        <xdr:cNvPr id="620" name="直線コネクタ 619"/>
        <xdr:cNvCxnSpPr/>
      </xdr:nvCxnSpPr>
      <xdr:spPr>
        <a:xfrm>
          <a:off x="13703300" y="18080737"/>
          <a:ext cx="8890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1795</xdr:rowOff>
    </xdr:from>
    <xdr:ext cx="405111" cy="259045"/>
    <xdr:sp macro="" textlink="">
      <xdr:nvSpPr>
        <xdr:cNvPr id="621" name="n_1aveValue【公民館】&#10;有形固定資産減価償却率"/>
        <xdr:cNvSpPr txBox="1"/>
      </xdr:nvSpPr>
      <xdr:spPr>
        <a:xfrm>
          <a:off x="152660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170959</xdr:rowOff>
    </xdr:from>
    <xdr:ext cx="405111" cy="259045"/>
    <xdr:sp macro="" textlink="">
      <xdr:nvSpPr>
        <xdr:cNvPr id="622" name="n_2aveValue【公民館】&#10;有形固定資産減価償却率"/>
        <xdr:cNvSpPr txBox="1"/>
      </xdr:nvSpPr>
      <xdr:spPr>
        <a:xfrm>
          <a:off x="14389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125240</xdr:rowOff>
    </xdr:from>
    <xdr:ext cx="405111" cy="259045"/>
    <xdr:sp macro="" textlink="">
      <xdr:nvSpPr>
        <xdr:cNvPr id="623" name="n_3aveValue【公民館】&#10;有形固定資産減価償却率"/>
        <xdr:cNvSpPr txBox="1"/>
      </xdr:nvSpPr>
      <xdr:spPr>
        <a:xfrm>
          <a:off x="135007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148099</xdr:rowOff>
    </xdr:from>
    <xdr:ext cx="405111" cy="259045"/>
    <xdr:sp macro="" textlink="">
      <xdr:nvSpPr>
        <xdr:cNvPr id="624" name="n_4aveValue【公民館】&#10;有形固定資産減価償却率"/>
        <xdr:cNvSpPr txBox="1"/>
      </xdr:nvSpPr>
      <xdr:spPr>
        <a:xfrm>
          <a:off x="12611744" y="174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15257</xdr:rowOff>
    </xdr:from>
    <xdr:ext cx="405111" cy="259045"/>
    <xdr:sp macro="" textlink="">
      <xdr:nvSpPr>
        <xdr:cNvPr id="625" name="n_2mainValue【公民館】&#10;有形固定資産減価償却率"/>
        <xdr:cNvSpPr txBox="1"/>
      </xdr:nvSpPr>
      <xdr:spPr>
        <a:xfrm>
          <a:off x="14389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120414</xdr:rowOff>
    </xdr:from>
    <xdr:ext cx="405111" cy="259045"/>
    <xdr:sp macro="" textlink="">
      <xdr:nvSpPr>
        <xdr:cNvPr id="626" name="n_3mainValue【公民館】&#10;有形固定資産減価償却率"/>
        <xdr:cNvSpPr txBox="1"/>
      </xdr:nvSpPr>
      <xdr:spPr>
        <a:xfrm>
          <a:off x="13500744" y="181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7" name="正方形/長方形 6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8" name="正方形/長方形 6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9" name="正方形/長方形 6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0" name="正方形/長方形 6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1" name="正方形/長方形 6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2" name="正方形/長方形 6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3" name="正方形/長方形 6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5" name="テキスト ボックス 6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6" name="直線コネクタ 6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7" name="直線コネクタ 63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8" name="テキスト ボックス 63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39" name="直線コネクタ 63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0" name="テキスト ボックス 63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1" name="直線コネクタ 64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2" name="テキスト ボックス 64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3" name="直線コネクタ 64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4" name="テキスト ボックス 64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5" name="直線コネクタ 6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6" name="テキスト ボックス 6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648" name="直線コネクタ 647"/>
        <xdr:cNvCxnSpPr/>
      </xdr:nvCxnSpPr>
      <xdr:spPr>
        <a:xfrm flipV="1">
          <a:off x="22160864" y="1725777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49"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50" name="直線コネクタ 649"/>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651" name="【公民館】&#10;一人当たり面積最大値テキスト"/>
        <xdr:cNvSpPr txBox="1"/>
      </xdr:nvSpPr>
      <xdr:spPr>
        <a:xfrm>
          <a:off x="22199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652" name="直線コネクタ 651"/>
        <xdr:cNvCxnSpPr/>
      </xdr:nvCxnSpPr>
      <xdr:spPr>
        <a:xfrm>
          <a:off x="22072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92981</xdr:rowOff>
    </xdr:from>
    <xdr:ext cx="469744" cy="259045"/>
    <xdr:sp macro="" textlink="">
      <xdr:nvSpPr>
        <xdr:cNvPr id="653" name="【公民館】&#10;一人当たり面積平均値テキスト"/>
        <xdr:cNvSpPr txBox="1"/>
      </xdr:nvSpPr>
      <xdr:spPr>
        <a:xfrm>
          <a:off x="22199600" y="1809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654" name="フローチャート: 判断 653"/>
        <xdr:cNvSpPr/>
      </xdr:nvSpPr>
      <xdr:spPr>
        <a:xfrm>
          <a:off x="22110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655" name="フローチャート: 判断 654"/>
        <xdr:cNvSpPr/>
      </xdr:nvSpPr>
      <xdr:spPr>
        <a:xfrm>
          <a:off x="2127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656" name="フローチャート: 判断 655"/>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657" name="フローチャート: 判断 656"/>
        <xdr:cNvSpPr/>
      </xdr:nvSpPr>
      <xdr:spPr>
        <a:xfrm>
          <a:off x="19494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658" name="フローチャート: 判断 657"/>
        <xdr:cNvSpPr/>
      </xdr:nvSpPr>
      <xdr:spPr>
        <a:xfrm>
          <a:off x="18605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9" name="テキスト ボックス 6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0" name="テキスト ボックス 6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1" name="テキスト ボックス 6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2" name="テキスト ボックス 6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3" name="テキスト ボックス 6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64263</xdr:rowOff>
    </xdr:from>
    <xdr:to>
      <xdr:col>107</xdr:col>
      <xdr:colOff>101600</xdr:colOff>
      <xdr:row>105</xdr:row>
      <xdr:rowOff>165863</xdr:rowOff>
    </xdr:to>
    <xdr:sp macro="" textlink="">
      <xdr:nvSpPr>
        <xdr:cNvPr id="664" name="楕円 663"/>
        <xdr:cNvSpPr/>
      </xdr:nvSpPr>
      <xdr:spPr>
        <a:xfrm>
          <a:off x="203835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665" name="楕円 664"/>
        <xdr:cNvSpPr/>
      </xdr:nvSpPr>
      <xdr:spPr>
        <a:xfrm>
          <a:off x="19494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115063</xdr:rowOff>
    </xdr:from>
    <xdr:to>
      <xdr:col>107</xdr:col>
      <xdr:colOff>50800</xdr:colOff>
      <xdr:row>105</xdr:row>
      <xdr:rowOff>119635</xdr:rowOff>
    </xdr:to>
    <xdr:cxnSp macro="">
      <xdr:nvCxnSpPr>
        <xdr:cNvPr id="666" name="直線コネクタ 665"/>
        <xdr:cNvCxnSpPr/>
      </xdr:nvCxnSpPr>
      <xdr:spPr>
        <a:xfrm flipV="1">
          <a:off x="19545300" y="181173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47514</xdr:rowOff>
    </xdr:from>
    <xdr:ext cx="469744" cy="259045"/>
    <xdr:sp macro="" textlink="">
      <xdr:nvSpPr>
        <xdr:cNvPr id="667" name="n_1aveValue【公民館】&#10;一人当たり面積"/>
        <xdr:cNvSpPr txBox="1"/>
      </xdr:nvSpPr>
      <xdr:spPr>
        <a:xfrm>
          <a:off x="210757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35831</xdr:rowOff>
    </xdr:from>
    <xdr:ext cx="469744" cy="259045"/>
    <xdr:sp macro="" textlink="">
      <xdr:nvSpPr>
        <xdr:cNvPr id="668" name="n_2aveValue【公民館】&#10;一人当たり面積"/>
        <xdr:cNvSpPr txBox="1"/>
      </xdr:nvSpPr>
      <xdr:spPr>
        <a:xfrm>
          <a:off x="20199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40403</xdr:rowOff>
    </xdr:from>
    <xdr:ext cx="469744" cy="259045"/>
    <xdr:sp macro="" textlink="">
      <xdr:nvSpPr>
        <xdr:cNvPr id="669" name="n_3aveValue【公民館】&#10;一人当たり面積"/>
        <xdr:cNvSpPr txBox="1"/>
      </xdr:nvSpPr>
      <xdr:spPr>
        <a:xfrm>
          <a:off x="19310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42942</xdr:rowOff>
    </xdr:from>
    <xdr:ext cx="469744" cy="259045"/>
    <xdr:sp macro="" textlink="">
      <xdr:nvSpPr>
        <xdr:cNvPr id="670" name="n_4aveValue【公民館】&#10;一人当たり面積"/>
        <xdr:cNvSpPr txBox="1"/>
      </xdr:nvSpPr>
      <xdr:spPr>
        <a:xfrm>
          <a:off x="18421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10940</xdr:rowOff>
    </xdr:from>
    <xdr:ext cx="469744" cy="259045"/>
    <xdr:sp macro="" textlink="">
      <xdr:nvSpPr>
        <xdr:cNvPr id="671" name="n_2mainValue【公民館】&#10;一人当たり面積"/>
        <xdr:cNvSpPr txBox="1"/>
      </xdr:nvSpPr>
      <xdr:spPr>
        <a:xfrm>
          <a:off x="20199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672" name="n_3mainValue【公民館】&#10;一人当たり面積"/>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3" name="正方形/長方形 6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4" name="正方形/長方形 6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5" name="テキスト ボックス 6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有形固定資産減価償却率は、道路、公営住宅、学校施設、児童館、公民館で類似団体内平均値を上回っているが、特に道路（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％）は類似団体内平均値を大きく上回っている。いずれも建設から相当年数が経過しており、今後老朽化を要因とする大規模な改修、修繕が想定される。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一人当たりの有形固定資産減価償却額（橋りょう・トンネル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405,719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）は、類似団体内平均値（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228,829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）を上回</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一人当たりの面積（延長）は、道路、公営住宅、学校施設、公民館は類似団体内平均値に近い値だが、児童館（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㎡）については類似団体内平均値（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これらの施設の更新時期を迎え、財政負担の増加が見込まれるため、公共施設整備計画に基づき施設の長寿命化を図るとともに、それぞれの施設の状況を総合的に検討し、市民サービスと財政規模のバランスに注視しながら、効果的で効率的な財政運営を行っていく</a:t>
          </a:r>
          <a:r>
            <a:rPr kumimoji="1" lang="ja-JP" altLang="ja-JP"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山形県長井市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26,492
26,166
214.67
17,723,751
17,310,586
382,549
7,839,569
17,192,339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38117</xdr:rowOff>
    </xdr:from>
    <xdr:ext cx="405111" cy="259045"/>
    <xdr:sp macro="" textlink="">
      <xdr:nvSpPr>
        <xdr:cNvPr id="63" name="【図書館】&#10;有形固定資産減価償却率平均値テキスト"/>
        <xdr:cNvSpPr txBox="1"/>
      </xdr:nvSpPr>
      <xdr:spPr>
        <a:xfrm>
          <a:off x="4673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xdr:cNvSpPr/>
      </xdr:nvSpPr>
      <xdr:spPr>
        <a:xfrm>
          <a:off x="1079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164193</xdr:rowOff>
    </xdr:from>
    <xdr:to>
      <xdr:col>20</xdr:col>
      <xdr:colOff>38100</xdr:colOff>
      <xdr:row>40</xdr:row>
      <xdr:rowOff>94343</xdr:rowOff>
    </xdr:to>
    <xdr:sp macro="" textlink="">
      <xdr:nvSpPr>
        <xdr:cNvPr id="74" name="楕円 73"/>
        <xdr:cNvSpPr/>
      </xdr:nvSpPr>
      <xdr:spPr>
        <a:xfrm>
          <a:off x="3746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131535</xdr:rowOff>
    </xdr:from>
    <xdr:to>
      <xdr:col>15</xdr:col>
      <xdr:colOff>101600</xdr:colOff>
      <xdr:row>40</xdr:row>
      <xdr:rowOff>61685</xdr:rowOff>
    </xdr:to>
    <xdr:sp macro="" textlink="">
      <xdr:nvSpPr>
        <xdr:cNvPr id="75" name="楕円 74"/>
        <xdr:cNvSpPr/>
      </xdr:nvSpPr>
      <xdr:spPr>
        <a:xfrm>
          <a:off x="2857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10885</xdr:rowOff>
    </xdr:from>
    <xdr:to>
      <xdr:col>19</xdr:col>
      <xdr:colOff>177800</xdr:colOff>
      <xdr:row>40</xdr:row>
      <xdr:rowOff>43543</xdr:rowOff>
    </xdr:to>
    <xdr:cxnSp macro="">
      <xdr:nvCxnSpPr>
        <xdr:cNvPr id="76" name="直線コネクタ 75"/>
        <xdr:cNvCxnSpPr/>
      </xdr:nvCxnSpPr>
      <xdr:spPr>
        <a:xfrm>
          <a:off x="2908300" y="686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98878</xdr:rowOff>
    </xdr:from>
    <xdr:to>
      <xdr:col>10</xdr:col>
      <xdr:colOff>165100</xdr:colOff>
      <xdr:row>40</xdr:row>
      <xdr:rowOff>29028</xdr:rowOff>
    </xdr:to>
    <xdr:sp macro="" textlink="">
      <xdr:nvSpPr>
        <xdr:cNvPr id="77" name="楕円 76"/>
        <xdr:cNvSpPr/>
      </xdr:nvSpPr>
      <xdr:spPr>
        <a:xfrm>
          <a:off x="1968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149678</xdr:rowOff>
    </xdr:from>
    <xdr:to>
      <xdr:col>15</xdr:col>
      <xdr:colOff>50800</xdr:colOff>
      <xdr:row>40</xdr:row>
      <xdr:rowOff>10885</xdr:rowOff>
    </xdr:to>
    <xdr:cxnSp macro="">
      <xdr:nvCxnSpPr>
        <xdr:cNvPr id="78" name="直線コネクタ 77"/>
        <xdr:cNvCxnSpPr/>
      </xdr:nvCxnSpPr>
      <xdr:spPr>
        <a:xfrm>
          <a:off x="2019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19430</xdr:rowOff>
    </xdr:from>
    <xdr:ext cx="405111" cy="259045"/>
    <xdr:sp macro="" textlink="">
      <xdr:nvSpPr>
        <xdr:cNvPr id="79" name="n_1aveValue【図書館】&#10;有形固定資産減価償却率"/>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153324</xdr:rowOff>
    </xdr:from>
    <xdr:ext cx="405111" cy="259045"/>
    <xdr:sp macro="" textlink="">
      <xdr:nvSpPr>
        <xdr:cNvPr id="80" name="n_2aveValue【図書館】&#10;有形固定資産減価償却率"/>
        <xdr:cNvSpPr txBox="1"/>
      </xdr:nvSpPr>
      <xdr:spPr>
        <a:xfrm>
          <a:off x="2705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1"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19430</xdr:rowOff>
    </xdr:from>
    <xdr:ext cx="405111" cy="259045"/>
    <xdr:sp macro="" textlink="">
      <xdr:nvSpPr>
        <xdr:cNvPr id="82" name="n_4aveValue【図書館】&#10;有形固定資産減価償却率"/>
        <xdr:cNvSpPr txBox="1"/>
      </xdr:nvSpPr>
      <xdr:spPr>
        <a:xfrm>
          <a:off x="927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85470</xdr:rowOff>
    </xdr:from>
    <xdr:ext cx="405111" cy="259045"/>
    <xdr:sp macro="" textlink="">
      <xdr:nvSpPr>
        <xdr:cNvPr id="83" name="n_1mainValue【図書館】&#10;有形固定資産減価償却率"/>
        <xdr:cNvSpPr txBox="1"/>
      </xdr:nvSpPr>
      <xdr:spPr>
        <a:xfrm>
          <a:off x="35820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52812</xdr:rowOff>
    </xdr:from>
    <xdr:ext cx="405111" cy="259045"/>
    <xdr:sp macro="" textlink="">
      <xdr:nvSpPr>
        <xdr:cNvPr id="84" name="n_2mainValue【図書館】&#10;有形固定資産減価償却率"/>
        <xdr:cNvSpPr txBox="1"/>
      </xdr:nvSpPr>
      <xdr:spPr>
        <a:xfrm>
          <a:off x="2705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20155</xdr:rowOff>
    </xdr:from>
    <xdr:ext cx="405111" cy="259045"/>
    <xdr:sp macro="" textlink="">
      <xdr:nvSpPr>
        <xdr:cNvPr id="85" name="n_3mainValue【図書館】&#10;有形固定資産減価償却率"/>
        <xdr:cNvSpPr txBox="1"/>
      </xdr:nvSpPr>
      <xdr:spPr>
        <a:xfrm>
          <a:off x="1816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6" name="直線コネクタ 95"/>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97" name="テキスト ボックス 96"/>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98" name="直線コネクタ 97"/>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9" name="テキスト ボックス 98"/>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0" name="直線コネクタ 99"/>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1" name="テキスト ボックス 100"/>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3" name="テキスト ボックス 10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4" name="直線コネクタ 103"/>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05" name="テキスト ボックス 104"/>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08" name="直線コネクタ 107"/>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09" name="テキスト ボックス 108"/>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3" name="直線コネクタ 112"/>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14" name="【図書館】&#10;一人当たり面積最小値テキスト"/>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15" name="直線コネクタ 114"/>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16" name="【図書館】&#10;一人当たり面積最大値テキスト"/>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17" name="直線コネクタ 116"/>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18" name="【図書館】&#10;一人当たり面積平均値テキスト"/>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9" name="フローチャート: 判断 118"/>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0" name="フローチャート: 判断 119"/>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1" name="フローチャート: 判断 120"/>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2" name="フローチャート: 判断 121"/>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3" name="フローチャート: 判断 122"/>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130175</xdr:rowOff>
    </xdr:from>
    <xdr:to>
      <xdr:col>50</xdr:col>
      <xdr:colOff>165100</xdr:colOff>
      <xdr:row>41</xdr:row>
      <xdr:rowOff>60325</xdr:rowOff>
    </xdr:to>
    <xdr:sp macro="" textlink="">
      <xdr:nvSpPr>
        <xdr:cNvPr id="129" name="楕円 128"/>
        <xdr:cNvSpPr/>
      </xdr:nvSpPr>
      <xdr:spPr>
        <a:xfrm>
          <a:off x="9588500" y="69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30" name="楕円 129"/>
        <xdr:cNvSpPr/>
      </xdr:nvSpPr>
      <xdr:spPr>
        <a:xfrm>
          <a:off x="8699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9525</xdr:rowOff>
    </xdr:from>
    <xdr:to>
      <xdr:col>50</xdr:col>
      <xdr:colOff>114300</xdr:colOff>
      <xdr:row>41</xdr:row>
      <xdr:rowOff>19050</xdr:rowOff>
    </xdr:to>
    <xdr:cxnSp macro="">
      <xdr:nvCxnSpPr>
        <xdr:cNvPr id="131" name="直線コネクタ 130"/>
        <xdr:cNvCxnSpPr/>
      </xdr:nvCxnSpPr>
      <xdr:spPr>
        <a:xfrm flipV="1">
          <a:off x="8750300" y="70389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32" name="楕円 131"/>
        <xdr:cNvSpPr/>
      </xdr:nvSpPr>
      <xdr:spPr>
        <a:xfrm>
          <a:off x="781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177800</xdr:colOff>
      <xdr:row>41</xdr:row>
      <xdr:rowOff>19050</xdr:rowOff>
    </xdr:to>
    <xdr:cxnSp macro="">
      <xdr:nvCxnSpPr>
        <xdr:cNvPr id="133" name="直線コネクタ 132"/>
        <xdr:cNvCxnSpPr/>
      </xdr:nvCxnSpPr>
      <xdr:spPr>
        <a:xfrm>
          <a:off x="7861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34"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10177</xdr:rowOff>
    </xdr:from>
    <xdr:ext cx="469744" cy="259045"/>
    <xdr:sp macro="" textlink="">
      <xdr:nvSpPr>
        <xdr:cNvPr id="135" name="n_2aveValue【図書館】&#10;一人当たり面積"/>
        <xdr:cNvSpPr txBox="1"/>
      </xdr:nvSpPr>
      <xdr:spPr>
        <a:xfrm>
          <a:off x="85154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134002</xdr:rowOff>
    </xdr:from>
    <xdr:ext cx="469744" cy="259045"/>
    <xdr:sp macro="" textlink="">
      <xdr:nvSpPr>
        <xdr:cNvPr id="136" name="n_3aveValue【図書館】&#10;一人当たり面積"/>
        <xdr:cNvSpPr txBox="1"/>
      </xdr:nvSpPr>
      <xdr:spPr>
        <a:xfrm>
          <a:off x="7626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57802</xdr:rowOff>
    </xdr:from>
    <xdr:ext cx="469744" cy="259045"/>
    <xdr:sp macro="" textlink="">
      <xdr:nvSpPr>
        <xdr:cNvPr id="137" name="n_4aveValue【図書館】&#10;一人当たり面積"/>
        <xdr:cNvSpPr txBox="1"/>
      </xdr:nvSpPr>
      <xdr:spPr>
        <a:xfrm>
          <a:off x="6737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51452</xdr:rowOff>
    </xdr:from>
    <xdr:ext cx="469744" cy="259045"/>
    <xdr:sp macro="" textlink="">
      <xdr:nvSpPr>
        <xdr:cNvPr id="138" name="n_1mainValue【図書館】&#10;一人当たり面積"/>
        <xdr:cNvSpPr txBox="1"/>
      </xdr:nvSpPr>
      <xdr:spPr>
        <a:xfrm>
          <a:off x="9391727" y="708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39" name="n_2mainValue【図書館】&#10;一人当たり面積"/>
        <xdr:cNvSpPr txBox="1"/>
      </xdr:nvSpPr>
      <xdr:spPr>
        <a:xfrm>
          <a:off x="8515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40" name="n_3mainValue【図書館】&#10;一人当たり面積"/>
        <xdr:cNvSpPr txBox="1"/>
      </xdr:nvSpPr>
      <xdr:spPr>
        <a:xfrm>
          <a:off x="7626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2" name="直線コネクタ 15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3" name="テキスト ボックス 152"/>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4" name="直線コネクタ 15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5" name="テキスト ボックス 15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6" name="直線コネクタ 15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7" name="テキスト ボックス 15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8" name="直線コネクタ 15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9" name="テキスト ボックス 15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1" name="テキスト ボックス 16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63" name="直線コネクタ 162"/>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64" name="【体育館・プール】&#10;有形固定資産減価償却率最小値テキスト"/>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65" name="直線コネクタ 164"/>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66" name="【体育館・プール】&#10;有形固定資産減価償却率最大値テキスト"/>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67" name="直線コネクタ 166"/>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68" name="【体育館・プール】&#10;有形固定資産減価償却率平均値テキスト"/>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69" name="フローチャート: 判断 168"/>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70" name="フローチャート: 判断 169"/>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71" name="フローチャート: 判断 170"/>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72" name="フローチャート: 判断 171"/>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3" name="フローチャート: 判断 172"/>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24638</xdr:rowOff>
    </xdr:from>
    <xdr:to>
      <xdr:col>20</xdr:col>
      <xdr:colOff>38100</xdr:colOff>
      <xdr:row>59</xdr:row>
      <xdr:rowOff>126238</xdr:rowOff>
    </xdr:to>
    <xdr:sp macro="" textlink="">
      <xdr:nvSpPr>
        <xdr:cNvPr id="179" name="楕円 178"/>
        <xdr:cNvSpPr/>
      </xdr:nvSpPr>
      <xdr:spPr>
        <a:xfrm>
          <a:off x="3746500" y="1014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157226</xdr:rowOff>
    </xdr:from>
    <xdr:to>
      <xdr:col>15</xdr:col>
      <xdr:colOff>101600</xdr:colOff>
      <xdr:row>58</xdr:row>
      <xdr:rowOff>87376</xdr:rowOff>
    </xdr:to>
    <xdr:sp macro="" textlink="">
      <xdr:nvSpPr>
        <xdr:cNvPr id="180" name="楕円 179"/>
        <xdr:cNvSpPr/>
      </xdr:nvSpPr>
      <xdr:spPr>
        <a:xfrm>
          <a:off x="2857500" y="992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36576</xdr:rowOff>
    </xdr:from>
    <xdr:to>
      <xdr:col>19</xdr:col>
      <xdr:colOff>177800</xdr:colOff>
      <xdr:row>59</xdr:row>
      <xdr:rowOff>75438</xdr:rowOff>
    </xdr:to>
    <xdr:cxnSp macro="">
      <xdr:nvCxnSpPr>
        <xdr:cNvPr id="181" name="直線コネクタ 180"/>
        <xdr:cNvCxnSpPr/>
      </xdr:nvCxnSpPr>
      <xdr:spPr>
        <a:xfrm>
          <a:off x="2908300" y="9980676"/>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26924</xdr:rowOff>
    </xdr:from>
    <xdr:to>
      <xdr:col>10</xdr:col>
      <xdr:colOff>165100</xdr:colOff>
      <xdr:row>58</xdr:row>
      <xdr:rowOff>128524</xdr:rowOff>
    </xdr:to>
    <xdr:sp macro="" textlink="">
      <xdr:nvSpPr>
        <xdr:cNvPr id="182" name="楕円 181"/>
        <xdr:cNvSpPr/>
      </xdr:nvSpPr>
      <xdr:spPr>
        <a:xfrm>
          <a:off x="1968500" y="99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36576</xdr:rowOff>
    </xdr:from>
    <xdr:to>
      <xdr:col>15</xdr:col>
      <xdr:colOff>50800</xdr:colOff>
      <xdr:row>58</xdr:row>
      <xdr:rowOff>77724</xdr:rowOff>
    </xdr:to>
    <xdr:cxnSp macro="">
      <xdr:nvCxnSpPr>
        <xdr:cNvPr id="183" name="直線コネクタ 182"/>
        <xdr:cNvCxnSpPr/>
      </xdr:nvCxnSpPr>
      <xdr:spPr>
        <a:xfrm flipV="1">
          <a:off x="2019300" y="99806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184" name="n_1aveValue【体育館・プール】&#10;有形固定資産減価償却率"/>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163085</xdr:rowOff>
    </xdr:from>
    <xdr:ext cx="405111" cy="259045"/>
    <xdr:sp macro="" textlink="">
      <xdr:nvSpPr>
        <xdr:cNvPr id="185" name="n_2aveValue【体育館・プール】&#10;有形固定資産減価償却率"/>
        <xdr:cNvSpPr txBox="1"/>
      </xdr:nvSpPr>
      <xdr:spPr>
        <a:xfrm>
          <a:off x="2705744" y="1010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140225</xdr:rowOff>
    </xdr:from>
    <xdr:ext cx="405111" cy="259045"/>
    <xdr:sp macro="" textlink="">
      <xdr:nvSpPr>
        <xdr:cNvPr id="186" name="n_3aveValue【体育館・プール】&#10;有形固定資産減価償却率"/>
        <xdr:cNvSpPr txBox="1"/>
      </xdr:nvSpPr>
      <xdr:spPr>
        <a:xfrm>
          <a:off x="1816744" y="1008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187" name="n_4aveValue【体育館・プール】&#10;有形固定資産減価償却率"/>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117365</xdr:rowOff>
    </xdr:from>
    <xdr:ext cx="405111" cy="259045"/>
    <xdr:sp macro="" textlink="">
      <xdr:nvSpPr>
        <xdr:cNvPr id="188" name="n_1mainValue【体育館・プール】&#10;有形固定資産減価償却率"/>
        <xdr:cNvSpPr txBox="1"/>
      </xdr:nvSpPr>
      <xdr:spPr>
        <a:xfrm>
          <a:off x="3582044" y="10232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103903</xdr:rowOff>
    </xdr:from>
    <xdr:ext cx="405111" cy="259045"/>
    <xdr:sp macro="" textlink="">
      <xdr:nvSpPr>
        <xdr:cNvPr id="189" name="n_2mainValue【体育館・プール】&#10;有形固定資産減価償却率"/>
        <xdr:cNvSpPr txBox="1"/>
      </xdr:nvSpPr>
      <xdr:spPr>
        <a:xfrm>
          <a:off x="2705744" y="970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145051</xdr:rowOff>
    </xdr:from>
    <xdr:ext cx="405111" cy="259045"/>
    <xdr:sp macro="" textlink="">
      <xdr:nvSpPr>
        <xdr:cNvPr id="190" name="n_3mainValue【体育館・プール】&#10;有形固定資産減価償却率"/>
        <xdr:cNvSpPr txBox="1"/>
      </xdr:nvSpPr>
      <xdr:spPr>
        <a:xfrm>
          <a:off x="1816744" y="974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16" name="直線コネクタ 215"/>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17" name="【体育館・プール】&#10;一人当たり面積最小値テキスト"/>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18" name="直線コネクタ 217"/>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19" name="【体育館・プール】&#10;一人当たり面積最大値テキスト"/>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20" name="直線コネクタ 219"/>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128468</xdr:rowOff>
    </xdr:from>
    <xdr:ext cx="469744" cy="259045"/>
    <xdr:sp macro="" textlink="">
      <xdr:nvSpPr>
        <xdr:cNvPr id="221" name="【体育館・プール】&#10;一人当たり面積平均値テキスト"/>
        <xdr:cNvSpPr txBox="1"/>
      </xdr:nvSpPr>
      <xdr:spPr>
        <a:xfrm>
          <a:off x="10515600" y="1058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22" name="フローチャート: 判断 221"/>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23" name="フローチャート: 判断 222"/>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24" name="フローチャート: 判断 223"/>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25" name="フローチャート: 判断 224"/>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26" name="フローチャート: 判断 225"/>
        <xdr:cNvSpPr/>
      </xdr:nvSpPr>
      <xdr:spPr>
        <a:xfrm>
          <a:off x="6921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7983</xdr:rowOff>
    </xdr:from>
    <xdr:to>
      <xdr:col>50</xdr:col>
      <xdr:colOff>165100</xdr:colOff>
      <xdr:row>59</xdr:row>
      <xdr:rowOff>109583</xdr:rowOff>
    </xdr:to>
    <xdr:sp macro="" textlink="">
      <xdr:nvSpPr>
        <xdr:cNvPr id="232" name="楕円 231"/>
        <xdr:cNvSpPr/>
      </xdr:nvSpPr>
      <xdr:spPr>
        <a:xfrm>
          <a:off x="95885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60234</xdr:rowOff>
    </xdr:from>
    <xdr:to>
      <xdr:col>46</xdr:col>
      <xdr:colOff>38100</xdr:colOff>
      <xdr:row>58</xdr:row>
      <xdr:rowOff>161834</xdr:rowOff>
    </xdr:to>
    <xdr:sp macro="" textlink="">
      <xdr:nvSpPr>
        <xdr:cNvPr id="233" name="楕円 232"/>
        <xdr:cNvSpPr/>
      </xdr:nvSpPr>
      <xdr:spPr>
        <a:xfrm>
          <a:off x="8699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111034</xdr:rowOff>
    </xdr:from>
    <xdr:to>
      <xdr:col>50</xdr:col>
      <xdr:colOff>114300</xdr:colOff>
      <xdr:row>59</xdr:row>
      <xdr:rowOff>58783</xdr:rowOff>
    </xdr:to>
    <xdr:cxnSp macro="">
      <xdr:nvCxnSpPr>
        <xdr:cNvPr id="234" name="直線コネクタ 233"/>
        <xdr:cNvCxnSpPr/>
      </xdr:nvCxnSpPr>
      <xdr:spPr>
        <a:xfrm>
          <a:off x="8750300" y="10055134"/>
          <a:ext cx="8890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56969</xdr:rowOff>
    </xdr:from>
    <xdr:to>
      <xdr:col>41</xdr:col>
      <xdr:colOff>101600</xdr:colOff>
      <xdr:row>58</xdr:row>
      <xdr:rowOff>158569</xdr:rowOff>
    </xdr:to>
    <xdr:sp macro="" textlink="">
      <xdr:nvSpPr>
        <xdr:cNvPr id="235" name="楕円 234"/>
        <xdr:cNvSpPr/>
      </xdr:nvSpPr>
      <xdr:spPr>
        <a:xfrm>
          <a:off x="7810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107769</xdr:rowOff>
    </xdr:from>
    <xdr:to>
      <xdr:col>45</xdr:col>
      <xdr:colOff>177800</xdr:colOff>
      <xdr:row>58</xdr:row>
      <xdr:rowOff>111034</xdr:rowOff>
    </xdr:to>
    <xdr:cxnSp macro="">
      <xdr:nvCxnSpPr>
        <xdr:cNvPr id="236" name="直線コネクタ 235"/>
        <xdr:cNvCxnSpPr/>
      </xdr:nvCxnSpPr>
      <xdr:spPr>
        <a:xfrm>
          <a:off x="7861300" y="100518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56623</xdr:rowOff>
    </xdr:from>
    <xdr:ext cx="469744" cy="259045"/>
    <xdr:sp macro="" textlink="">
      <xdr:nvSpPr>
        <xdr:cNvPr id="237" name="n_1aveValue【体育館・プール】&#10;一人当たり面積"/>
        <xdr:cNvSpPr txBox="1"/>
      </xdr:nvSpPr>
      <xdr:spPr>
        <a:xfrm>
          <a:off x="9391727" y="106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54990</xdr:rowOff>
    </xdr:from>
    <xdr:ext cx="469744" cy="259045"/>
    <xdr:sp macro="" textlink="">
      <xdr:nvSpPr>
        <xdr:cNvPr id="238" name="n_2aveValue【体育館・プール】&#10;一人当たり面積"/>
        <xdr:cNvSpPr txBox="1"/>
      </xdr:nvSpPr>
      <xdr:spPr>
        <a:xfrm>
          <a:off x="8515427"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23965</xdr:rowOff>
    </xdr:from>
    <xdr:ext cx="469744" cy="259045"/>
    <xdr:sp macro="" textlink="">
      <xdr:nvSpPr>
        <xdr:cNvPr id="239" name="n_3aveValue【体育館・プール】&#10;一人当たり面積"/>
        <xdr:cNvSpPr txBox="1"/>
      </xdr:nvSpPr>
      <xdr:spPr>
        <a:xfrm>
          <a:off x="7626427" y="1065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39568</xdr:rowOff>
    </xdr:from>
    <xdr:ext cx="469744" cy="259045"/>
    <xdr:sp macro="" textlink="">
      <xdr:nvSpPr>
        <xdr:cNvPr id="240" name="n_4aveValue【体育館・プール】&#10;一人当たり面積"/>
        <xdr:cNvSpPr txBox="1"/>
      </xdr:nvSpPr>
      <xdr:spPr>
        <a:xfrm>
          <a:off x="6737427" y="1032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126110</xdr:rowOff>
    </xdr:from>
    <xdr:ext cx="469744" cy="259045"/>
    <xdr:sp macro="" textlink="">
      <xdr:nvSpPr>
        <xdr:cNvPr id="241" name="n_1mainValue【体育館・プール】&#10;一人当たり面積"/>
        <xdr:cNvSpPr txBox="1"/>
      </xdr:nvSpPr>
      <xdr:spPr>
        <a:xfrm>
          <a:off x="9391727" y="989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6911</xdr:rowOff>
    </xdr:from>
    <xdr:ext cx="469744" cy="259045"/>
    <xdr:sp macro="" textlink="">
      <xdr:nvSpPr>
        <xdr:cNvPr id="242" name="n_2mainValue【体育館・プール】&#10;一人当たり面積"/>
        <xdr:cNvSpPr txBox="1"/>
      </xdr:nvSpPr>
      <xdr:spPr>
        <a:xfrm>
          <a:off x="8515427" y="977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3646</xdr:rowOff>
    </xdr:from>
    <xdr:ext cx="469744" cy="259045"/>
    <xdr:sp macro="" textlink="">
      <xdr:nvSpPr>
        <xdr:cNvPr id="243" name="n_3mainValue【体育館・プール】&#10;一人当たり面積"/>
        <xdr:cNvSpPr txBox="1"/>
      </xdr:nvSpPr>
      <xdr:spPr>
        <a:xfrm>
          <a:off x="7626427" y="977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4" name="テキスト ボックス 25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6" name="テキスト ボックス 25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4" name="テキスト ボックス 26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6" name="テキスト ボックス 26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68" name="直線コネクタ 267"/>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69"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70" name="直線コネクタ 269"/>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71" name="【福祉施設】&#10;有形固定資産減価償却率最大値テキスト"/>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72" name="直線コネクタ 271"/>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47641</xdr:rowOff>
    </xdr:from>
    <xdr:ext cx="405111" cy="259045"/>
    <xdr:sp macro="" textlink="">
      <xdr:nvSpPr>
        <xdr:cNvPr id="273" name="【福祉施設】&#10;有形固定資産減価償却率平均値テキスト"/>
        <xdr:cNvSpPr txBox="1"/>
      </xdr:nvSpPr>
      <xdr:spPr>
        <a:xfrm>
          <a:off x="4673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74" name="フローチャート: 判断 273"/>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75" name="フローチャート: 判断 274"/>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76" name="フローチャート: 判断 275"/>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277" name="フローチャート: 判断 276"/>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78" name="フローチャート: 判断 277"/>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166370</xdr:rowOff>
    </xdr:from>
    <xdr:to>
      <xdr:col>20</xdr:col>
      <xdr:colOff>38100</xdr:colOff>
      <xdr:row>84</xdr:row>
      <xdr:rowOff>96520</xdr:rowOff>
    </xdr:to>
    <xdr:sp macro="" textlink="">
      <xdr:nvSpPr>
        <xdr:cNvPr id="284" name="楕円 283"/>
        <xdr:cNvSpPr/>
      </xdr:nvSpPr>
      <xdr:spPr>
        <a:xfrm>
          <a:off x="3746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132080</xdr:rowOff>
    </xdr:from>
    <xdr:to>
      <xdr:col>15</xdr:col>
      <xdr:colOff>101600</xdr:colOff>
      <xdr:row>84</xdr:row>
      <xdr:rowOff>62230</xdr:rowOff>
    </xdr:to>
    <xdr:sp macro="" textlink="">
      <xdr:nvSpPr>
        <xdr:cNvPr id="285" name="楕円 284"/>
        <xdr:cNvSpPr/>
      </xdr:nvSpPr>
      <xdr:spPr>
        <a:xfrm>
          <a:off x="2857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11430</xdr:rowOff>
    </xdr:from>
    <xdr:to>
      <xdr:col>19</xdr:col>
      <xdr:colOff>177800</xdr:colOff>
      <xdr:row>84</xdr:row>
      <xdr:rowOff>45720</xdr:rowOff>
    </xdr:to>
    <xdr:cxnSp macro="">
      <xdr:nvCxnSpPr>
        <xdr:cNvPr id="286" name="直線コネクタ 285"/>
        <xdr:cNvCxnSpPr/>
      </xdr:nvCxnSpPr>
      <xdr:spPr>
        <a:xfrm>
          <a:off x="2908300" y="144132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107314</xdr:rowOff>
    </xdr:from>
    <xdr:to>
      <xdr:col>10</xdr:col>
      <xdr:colOff>165100</xdr:colOff>
      <xdr:row>84</xdr:row>
      <xdr:rowOff>37464</xdr:rowOff>
    </xdr:to>
    <xdr:sp macro="" textlink="">
      <xdr:nvSpPr>
        <xdr:cNvPr id="287" name="楕円 286"/>
        <xdr:cNvSpPr/>
      </xdr:nvSpPr>
      <xdr:spPr>
        <a:xfrm>
          <a:off x="1968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158114</xdr:rowOff>
    </xdr:from>
    <xdr:to>
      <xdr:col>15</xdr:col>
      <xdr:colOff>50800</xdr:colOff>
      <xdr:row>84</xdr:row>
      <xdr:rowOff>11430</xdr:rowOff>
    </xdr:to>
    <xdr:cxnSp macro="">
      <xdr:nvCxnSpPr>
        <xdr:cNvPr id="288" name="直線コネクタ 287"/>
        <xdr:cNvCxnSpPr/>
      </xdr:nvCxnSpPr>
      <xdr:spPr>
        <a:xfrm>
          <a:off x="2019300" y="1438846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289" name="n_1ave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290" name="n_2aveValue【福祉施設】&#10;有形固定資産減価償却率"/>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118763</xdr:rowOff>
    </xdr:from>
    <xdr:ext cx="405111" cy="259045"/>
    <xdr:sp macro="" textlink="">
      <xdr:nvSpPr>
        <xdr:cNvPr id="291" name="n_3aveValue【福祉施設】&#10;有形固定資産減価償却率"/>
        <xdr:cNvSpPr txBox="1"/>
      </xdr:nvSpPr>
      <xdr:spPr>
        <a:xfrm>
          <a:off x="1816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292" name="n_4ave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87647</xdr:rowOff>
    </xdr:from>
    <xdr:ext cx="405111" cy="259045"/>
    <xdr:sp macro="" textlink="">
      <xdr:nvSpPr>
        <xdr:cNvPr id="293" name="n_1mainValue【福祉施設】&#10;有形固定資産減価償却率"/>
        <xdr:cNvSpPr txBox="1"/>
      </xdr:nvSpPr>
      <xdr:spPr>
        <a:xfrm>
          <a:off x="35820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53357</xdr:rowOff>
    </xdr:from>
    <xdr:ext cx="405111" cy="259045"/>
    <xdr:sp macro="" textlink="">
      <xdr:nvSpPr>
        <xdr:cNvPr id="294" name="n_2mainValue【福祉施設】&#10;有形固定資産減価償却率"/>
        <xdr:cNvSpPr txBox="1"/>
      </xdr:nvSpPr>
      <xdr:spPr>
        <a:xfrm>
          <a:off x="2705744"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28591</xdr:rowOff>
    </xdr:from>
    <xdr:ext cx="405111" cy="259045"/>
    <xdr:sp macro="" textlink="">
      <xdr:nvSpPr>
        <xdr:cNvPr id="295" name="n_3mainValue【福祉施設】&#10;有形固定資産減価償却率"/>
        <xdr:cNvSpPr txBox="1"/>
      </xdr:nvSpPr>
      <xdr:spPr>
        <a:xfrm>
          <a:off x="18167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6" name="直線コネクタ 30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7" name="テキスト ボックス 30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8" name="直線コネクタ 30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9" name="テキスト ボックス 30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0" name="直線コネクタ 30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1" name="テキスト ボックス 31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2" name="直線コネクタ 31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3" name="テキスト ボックス 31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4" name="直線コネクタ 31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5" name="テキスト ボックス 31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6" name="直線コネクタ 31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7" name="テキスト ボックス 31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21" name="直線コネクタ 320"/>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22"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3" name="直線コネクタ 322"/>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24"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25" name="直線コネクタ 324"/>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21245</xdr:rowOff>
    </xdr:from>
    <xdr:ext cx="469744" cy="259045"/>
    <xdr:sp macro="" textlink="">
      <xdr:nvSpPr>
        <xdr:cNvPr id="326" name="【福祉施設】&#10;一人当たり面積平均値テキスト"/>
        <xdr:cNvSpPr txBox="1"/>
      </xdr:nvSpPr>
      <xdr:spPr>
        <a:xfrm>
          <a:off x="10515600" y="1442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27" name="フローチャート: 判断 326"/>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28" name="フローチャート: 判断 327"/>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29" name="フローチャート: 判断 328"/>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30" name="フローチャート: 判断 329"/>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331" name="フローチャート: 判断 330"/>
        <xdr:cNvSpPr/>
      </xdr:nvSpPr>
      <xdr:spPr>
        <a:xfrm>
          <a:off x="6921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93436</xdr:rowOff>
    </xdr:from>
    <xdr:to>
      <xdr:col>50</xdr:col>
      <xdr:colOff>165100</xdr:colOff>
      <xdr:row>86</xdr:row>
      <xdr:rowOff>23586</xdr:rowOff>
    </xdr:to>
    <xdr:sp macro="" textlink="">
      <xdr:nvSpPr>
        <xdr:cNvPr id="337" name="楕円 336"/>
        <xdr:cNvSpPr/>
      </xdr:nvSpPr>
      <xdr:spPr>
        <a:xfrm>
          <a:off x="9588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96701</xdr:rowOff>
    </xdr:from>
    <xdr:to>
      <xdr:col>46</xdr:col>
      <xdr:colOff>38100</xdr:colOff>
      <xdr:row>86</xdr:row>
      <xdr:rowOff>26851</xdr:rowOff>
    </xdr:to>
    <xdr:sp macro="" textlink="">
      <xdr:nvSpPr>
        <xdr:cNvPr id="338" name="楕円 337"/>
        <xdr:cNvSpPr/>
      </xdr:nvSpPr>
      <xdr:spPr>
        <a:xfrm>
          <a:off x="8699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144236</xdr:rowOff>
    </xdr:from>
    <xdr:to>
      <xdr:col>50</xdr:col>
      <xdr:colOff>114300</xdr:colOff>
      <xdr:row>85</xdr:row>
      <xdr:rowOff>147501</xdr:rowOff>
    </xdr:to>
    <xdr:cxnSp macro="">
      <xdr:nvCxnSpPr>
        <xdr:cNvPr id="339" name="直線コネクタ 338"/>
        <xdr:cNvCxnSpPr/>
      </xdr:nvCxnSpPr>
      <xdr:spPr>
        <a:xfrm flipV="1">
          <a:off x="8750300" y="147174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57513</xdr:rowOff>
    </xdr:from>
    <xdr:to>
      <xdr:col>41</xdr:col>
      <xdr:colOff>101600</xdr:colOff>
      <xdr:row>85</xdr:row>
      <xdr:rowOff>159113</xdr:rowOff>
    </xdr:to>
    <xdr:sp macro="" textlink="">
      <xdr:nvSpPr>
        <xdr:cNvPr id="340" name="楕円 339"/>
        <xdr:cNvSpPr/>
      </xdr:nvSpPr>
      <xdr:spPr>
        <a:xfrm>
          <a:off x="7810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108313</xdr:rowOff>
    </xdr:from>
    <xdr:to>
      <xdr:col>45</xdr:col>
      <xdr:colOff>177800</xdr:colOff>
      <xdr:row>85</xdr:row>
      <xdr:rowOff>147501</xdr:rowOff>
    </xdr:to>
    <xdr:cxnSp macro="">
      <xdr:nvCxnSpPr>
        <xdr:cNvPr id="341" name="直線コネクタ 340"/>
        <xdr:cNvCxnSpPr/>
      </xdr:nvCxnSpPr>
      <xdr:spPr>
        <a:xfrm>
          <a:off x="7861300" y="146815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342" name="n_1aveValue【福祉施設】&#10;一人当たり面積"/>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134819</xdr:rowOff>
    </xdr:from>
    <xdr:ext cx="469744" cy="259045"/>
    <xdr:sp macro="" textlink="">
      <xdr:nvSpPr>
        <xdr:cNvPr id="343" name="n_2aveValue【福祉施設】&#10;一人当たり面積"/>
        <xdr:cNvSpPr txBox="1"/>
      </xdr:nvSpPr>
      <xdr:spPr>
        <a:xfrm>
          <a:off x="85154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43378</xdr:rowOff>
    </xdr:from>
    <xdr:ext cx="469744" cy="259045"/>
    <xdr:sp macro="" textlink="">
      <xdr:nvSpPr>
        <xdr:cNvPr id="344" name="n_3aveValue【福祉施設】&#10;一人当たり面積"/>
        <xdr:cNvSpPr txBox="1"/>
      </xdr:nvSpPr>
      <xdr:spPr>
        <a:xfrm>
          <a:off x="7626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66239</xdr:rowOff>
    </xdr:from>
    <xdr:ext cx="469744" cy="259045"/>
    <xdr:sp macro="" textlink="">
      <xdr:nvSpPr>
        <xdr:cNvPr id="345" name="n_4aveValue【福祉施設】&#10;一人当たり面積"/>
        <xdr:cNvSpPr txBox="1"/>
      </xdr:nvSpPr>
      <xdr:spPr>
        <a:xfrm>
          <a:off x="6737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14713</xdr:rowOff>
    </xdr:from>
    <xdr:ext cx="469744" cy="259045"/>
    <xdr:sp macro="" textlink="">
      <xdr:nvSpPr>
        <xdr:cNvPr id="346" name="n_1mainValue【福祉施設】&#10;一人当たり面積"/>
        <xdr:cNvSpPr txBox="1"/>
      </xdr:nvSpPr>
      <xdr:spPr>
        <a:xfrm>
          <a:off x="93917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17978</xdr:rowOff>
    </xdr:from>
    <xdr:ext cx="469744" cy="259045"/>
    <xdr:sp macro="" textlink="">
      <xdr:nvSpPr>
        <xdr:cNvPr id="347" name="n_2mainValue【福祉施設】&#10;一人当たり面積"/>
        <xdr:cNvSpPr txBox="1"/>
      </xdr:nvSpPr>
      <xdr:spPr>
        <a:xfrm>
          <a:off x="8515427" y="1476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150240</xdr:rowOff>
    </xdr:from>
    <xdr:ext cx="469744" cy="259045"/>
    <xdr:sp macro="" textlink="">
      <xdr:nvSpPr>
        <xdr:cNvPr id="348" name="n_3mainValue【福祉施設】&#10;一人当たり面積"/>
        <xdr:cNvSpPr txBox="1"/>
      </xdr:nvSpPr>
      <xdr:spPr>
        <a:xfrm>
          <a:off x="7626427" y="147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9" name="テキスト ボックス 35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0" name="直線コネクタ 35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1" name="テキスト ボックス 36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2" name="直線コネクタ 36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3" name="テキスト ボックス 36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4" name="直線コネクタ 36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5" name="テキスト ボックス 36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6" name="直線コネクタ 36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7" name="テキスト ボックス 36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8" name="直線コネクタ 36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9" name="テキスト ボックス 36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0" name="直線コネクタ 36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1" name="テキスト ボックス 37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374" name="直線コネクタ 373"/>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375" name="【市民会館】&#10;有形固定資産減価償却率最小値テキスト"/>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376" name="直線コネクタ 375"/>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77"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78" name="直線コネクタ 377"/>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90369</xdr:rowOff>
    </xdr:from>
    <xdr:ext cx="405111" cy="259045"/>
    <xdr:sp macro="" textlink="">
      <xdr:nvSpPr>
        <xdr:cNvPr id="379" name="【市民会館】&#10;有形固定資産減価償却率平均値テキスト"/>
        <xdr:cNvSpPr txBox="1"/>
      </xdr:nvSpPr>
      <xdr:spPr>
        <a:xfrm>
          <a:off x="4673600" y="1792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380" name="フローチャート: 判断 379"/>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381" name="フローチャート: 判断 380"/>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82" name="フローチャート: 判断 381"/>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383" name="フローチャート: 判断 382"/>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384" name="フローチャート: 判断 383"/>
        <xdr:cNvSpPr/>
      </xdr:nvSpPr>
      <xdr:spPr>
        <a:xfrm>
          <a:off x="107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151130</xdr:rowOff>
    </xdr:from>
    <xdr:to>
      <xdr:col>20</xdr:col>
      <xdr:colOff>38100</xdr:colOff>
      <xdr:row>106</xdr:row>
      <xdr:rowOff>81280</xdr:rowOff>
    </xdr:to>
    <xdr:sp macro="" textlink="">
      <xdr:nvSpPr>
        <xdr:cNvPr id="390" name="楕円 389"/>
        <xdr:cNvSpPr/>
      </xdr:nvSpPr>
      <xdr:spPr>
        <a:xfrm>
          <a:off x="3746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25400</xdr:rowOff>
    </xdr:from>
    <xdr:to>
      <xdr:col>15</xdr:col>
      <xdr:colOff>101600</xdr:colOff>
      <xdr:row>105</xdr:row>
      <xdr:rowOff>127000</xdr:rowOff>
    </xdr:to>
    <xdr:sp macro="" textlink="">
      <xdr:nvSpPr>
        <xdr:cNvPr id="391" name="楕円 390"/>
        <xdr:cNvSpPr/>
      </xdr:nvSpPr>
      <xdr:spPr>
        <a:xfrm>
          <a:off x="2857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76200</xdr:rowOff>
    </xdr:from>
    <xdr:to>
      <xdr:col>19</xdr:col>
      <xdr:colOff>177800</xdr:colOff>
      <xdr:row>106</xdr:row>
      <xdr:rowOff>30480</xdr:rowOff>
    </xdr:to>
    <xdr:cxnSp macro="">
      <xdr:nvCxnSpPr>
        <xdr:cNvPr id="392" name="直線コネクタ 391"/>
        <xdr:cNvCxnSpPr/>
      </xdr:nvCxnSpPr>
      <xdr:spPr>
        <a:xfrm>
          <a:off x="2908300" y="1807845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146231</xdr:rowOff>
    </xdr:from>
    <xdr:to>
      <xdr:col>10</xdr:col>
      <xdr:colOff>165100</xdr:colOff>
      <xdr:row>105</xdr:row>
      <xdr:rowOff>76381</xdr:rowOff>
    </xdr:to>
    <xdr:sp macro="" textlink="">
      <xdr:nvSpPr>
        <xdr:cNvPr id="393" name="楕円 392"/>
        <xdr:cNvSpPr/>
      </xdr:nvSpPr>
      <xdr:spPr>
        <a:xfrm>
          <a:off x="1968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25581</xdr:rowOff>
    </xdr:from>
    <xdr:to>
      <xdr:col>15</xdr:col>
      <xdr:colOff>50800</xdr:colOff>
      <xdr:row>105</xdr:row>
      <xdr:rowOff>76200</xdr:rowOff>
    </xdr:to>
    <xdr:cxnSp macro="">
      <xdr:nvCxnSpPr>
        <xdr:cNvPr id="394" name="直線コネクタ 393"/>
        <xdr:cNvCxnSpPr/>
      </xdr:nvCxnSpPr>
      <xdr:spPr>
        <a:xfrm>
          <a:off x="2019300" y="1802783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395" name="n_1aveValue【市民会館】&#10;有形固定資産減価償却率"/>
        <xdr:cNvSpPr txBox="1"/>
      </xdr:nvSpPr>
      <xdr:spPr>
        <a:xfrm>
          <a:off x="3582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396" name="n_2aveValue【市民会館】&#10;有形固定資産減価償却率"/>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397" name="n_3aveValue【市民会館】&#10;有形固定資産減価償却率"/>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143527</xdr:rowOff>
    </xdr:from>
    <xdr:ext cx="405111" cy="259045"/>
    <xdr:sp macro="" textlink="">
      <xdr:nvSpPr>
        <xdr:cNvPr id="398" name="n_4aveValue【市民会館】&#10;有形固定資産減価償却率"/>
        <xdr:cNvSpPr txBox="1"/>
      </xdr:nvSpPr>
      <xdr:spPr>
        <a:xfrm>
          <a:off x="927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72407</xdr:rowOff>
    </xdr:from>
    <xdr:ext cx="405111" cy="259045"/>
    <xdr:sp macro="" textlink="">
      <xdr:nvSpPr>
        <xdr:cNvPr id="399" name="n_1mainValue【市民会館】&#10;有形固定資産減価償却率"/>
        <xdr:cNvSpPr txBox="1"/>
      </xdr:nvSpPr>
      <xdr:spPr>
        <a:xfrm>
          <a:off x="35820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118127</xdr:rowOff>
    </xdr:from>
    <xdr:ext cx="405111" cy="259045"/>
    <xdr:sp macro="" textlink="">
      <xdr:nvSpPr>
        <xdr:cNvPr id="400" name="n_2mainValue【市民会館】&#10;有形固定資産減価償却率"/>
        <xdr:cNvSpPr txBox="1"/>
      </xdr:nvSpPr>
      <xdr:spPr>
        <a:xfrm>
          <a:off x="2705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67508</xdr:rowOff>
    </xdr:from>
    <xdr:ext cx="405111" cy="259045"/>
    <xdr:sp macro="" textlink="">
      <xdr:nvSpPr>
        <xdr:cNvPr id="401" name="n_3mainValue【市民会館】&#10;有形固定資産減価償却率"/>
        <xdr:cNvSpPr txBox="1"/>
      </xdr:nvSpPr>
      <xdr:spPr>
        <a:xfrm>
          <a:off x="18167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0" name="テキスト ボックス 4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2" name="直線コネクタ 41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3" name="テキスト ボックス 41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4" name="直線コネクタ 41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5" name="テキスト ボックス 41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6" name="直線コネクタ 41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7" name="テキスト ボックス 41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8" name="直線コネクタ 41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9" name="テキスト ボックス 41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121920</xdr:rowOff>
    </xdr:from>
    <xdr:to>
      <xdr:col>54</xdr:col>
      <xdr:colOff>189865</xdr:colOff>
      <xdr:row>108</xdr:row>
      <xdr:rowOff>41911</xdr:rowOff>
    </xdr:to>
    <xdr:cxnSp macro="">
      <xdr:nvCxnSpPr>
        <xdr:cNvPr id="423" name="直線コネクタ 422"/>
        <xdr:cNvCxnSpPr/>
      </xdr:nvCxnSpPr>
      <xdr:spPr>
        <a:xfrm flipV="1">
          <a:off x="10476865" y="17609820"/>
          <a:ext cx="0" cy="94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45738</xdr:rowOff>
    </xdr:from>
    <xdr:ext cx="469744" cy="259045"/>
    <xdr:sp macro="" textlink="">
      <xdr:nvSpPr>
        <xdr:cNvPr id="424" name="【市民会館】&#10;一人当たり面積最小値テキスト"/>
        <xdr:cNvSpPr txBox="1"/>
      </xdr:nvSpPr>
      <xdr:spPr>
        <a:xfrm>
          <a:off x="10515600"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41911</xdr:rowOff>
    </xdr:from>
    <xdr:to>
      <xdr:col>55</xdr:col>
      <xdr:colOff>88900</xdr:colOff>
      <xdr:row>108</xdr:row>
      <xdr:rowOff>41911</xdr:rowOff>
    </xdr:to>
    <xdr:cxnSp macro="">
      <xdr:nvCxnSpPr>
        <xdr:cNvPr id="425" name="直線コネクタ 424"/>
        <xdr:cNvCxnSpPr/>
      </xdr:nvCxnSpPr>
      <xdr:spPr>
        <a:xfrm>
          <a:off x="10388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101</xdr:row>
      <xdr:rowOff>68597</xdr:rowOff>
    </xdr:from>
    <xdr:ext cx="469744" cy="259045"/>
    <xdr:sp macro="" textlink="">
      <xdr:nvSpPr>
        <xdr:cNvPr id="426" name="【市民会館】&#10;一人当たり面積最大値テキスト"/>
        <xdr:cNvSpPr txBox="1"/>
      </xdr:nvSpPr>
      <xdr:spPr>
        <a:xfrm>
          <a:off x="10515600" y="1738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121920</xdr:rowOff>
    </xdr:from>
    <xdr:to>
      <xdr:col>55</xdr:col>
      <xdr:colOff>88900</xdr:colOff>
      <xdr:row>102</xdr:row>
      <xdr:rowOff>121920</xdr:rowOff>
    </xdr:to>
    <xdr:cxnSp macro="">
      <xdr:nvCxnSpPr>
        <xdr:cNvPr id="427" name="直線コネクタ 426"/>
        <xdr:cNvCxnSpPr/>
      </xdr:nvCxnSpPr>
      <xdr:spPr>
        <a:xfrm>
          <a:off x="10388600" y="1760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97553</xdr:rowOff>
    </xdr:from>
    <xdr:ext cx="469744" cy="259045"/>
    <xdr:sp macro="" textlink="">
      <xdr:nvSpPr>
        <xdr:cNvPr id="428" name="【市民会館】&#10;一人当たり面積平均値テキスト"/>
        <xdr:cNvSpPr txBox="1"/>
      </xdr:nvSpPr>
      <xdr:spPr>
        <a:xfrm>
          <a:off x="10515600" y="1809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119126</xdr:rowOff>
    </xdr:from>
    <xdr:to>
      <xdr:col>55</xdr:col>
      <xdr:colOff>50800</xdr:colOff>
      <xdr:row>106</xdr:row>
      <xdr:rowOff>49276</xdr:rowOff>
    </xdr:to>
    <xdr:sp macro="" textlink="">
      <xdr:nvSpPr>
        <xdr:cNvPr id="429" name="フローチャート: 判断 428"/>
        <xdr:cNvSpPr/>
      </xdr:nvSpPr>
      <xdr:spPr>
        <a:xfrm>
          <a:off x="104267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114554</xdr:rowOff>
    </xdr:from>
    <xdr:to>
      <xdr:col>50</xdr:col>
      <xdr:colOff>165100</xdr:colOff>
      <xdr:row>106</xdr:row>
      <xdr:rowOff>44704</xdr:rowOff>
    </xdr:to>
    <xdr:sp macro="" textlink="">
      <xdr:nvSpPr>
        <xdr:cNvPr id="430" name="フローチャート: 判断 429"/>
        <xdr:cNvSpPr/>
      </xdr:nvSpPr>
      <xdr:spPr>
        <a:xfrm>
          <a:off x="9588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116839</xdr:rowOff>
    </xdr:from>
    <xdr:to>
      <xdr:col>46</xdr:col>
      <xdr:colOff>38100</xdr:colOff>
      <xdr:row>106</xdr:row>
      <xdr:rowOff>46989</xdr:rowOff>
    </xdr:to>
    <xdr:sp macro="" textlink="">
      <xdr:nvSpPr>
        <xdr:cNvPr id="431" name="フローチャート: 判断 430"/>
        <xdr:cNvSpPr/>
      </xdr:nvSpPr>
      <xdr:spPr>
        <a:xfrm>
          <a:off x="8699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132842</xdr:rowOff>
    </xdr:from>
    <xdr:to>
      <xdr:col>41</xdr:col>
      <xdr:colOff>101600</xdr:colOff>
      <xdr:row>106</xdr:row>
      <xdr:rowOff>62992</xdr:rowOff>
    </xdr:to>
    <xdr:sp macro="" textlink="">
      <xdr:nvSpPr>
        <xdr:cNvPr id="432" name="フローチャート: 判断 431"/>
        <xdr:cNvSpPr/>
      </xdr:nvSpPr>
      <xdr:spPr>
        <a:xfrm>
          <a:off x="78105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55118</xdr:rowOff>
    </xdr:from>
    <xdr:to>
      <xdr:col>36</xdr:col>
      <xdr:colOff>165100</xdr:colOff>
      <xdr:row>106</xdr:row>
      <xdr:rowOff>156718</xdr:rowOff>
    </xdr:to>
    <xdr:sp macro="" textlink="">
      <xdr:nvSpPr>
        <xdr:cNvPr id="433" name="フローチャート: 判断 432"/>
        <xdr:cNvSpPr/>
      </xdr:nvSpPr>
      <xdr:spPr>
        <a:xfrm>
          <a:off x="6921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121413</xdr:rowOff>
    </xdr:from>
    <xdr:to>
      <xdr:col>50</xdr:col>
      <xdr:colOff>165100</xdr:colOff>
      <xdr:row>101</xdr:row>
      <xdr:rowOff>51563</xdr:rowOff>
    </xdr:to>
    <xdr:sp macro="" textlink="">
      <xdr:nvSpPr>
        <xdr:cNvPr id="439" name="楕円 438"/>
        <xdr:cNvSpPr/>
      </xdr:nvSpPr>
      <xdr:spPr>
        <a:xfrm>
          <a:off x="9588500" y="1726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7113</xdr:rowOff>
    </xdr:from>
    <xdr:to>
      <xdr:col>46</xdr:col>
      <xdr:colOff>38100</xdr:colOff>
      <xdr:row>103</xdr:row>
      <xdr:rowOff>108713</xdr:rowOff>
    </xdr:to>
    <xdr:sp macro="" textlink="">
      <xdr:nvSpPr>
        <xdr:cNvPr id="440" name="楕円 439"/>
        <xdr:cNvSpPr/>
      </xdr:nvSpPr>
      <xdr:spPr>
        <a:xfrm>
          <a:off x="8699500" y="1766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763</xdr:rowOff>
    </xdr:from>
    <xdr:to>
      <xdr:col>50</xdr:col>
      <xdr:colOff>114300</xdr:colOff>
      <xdr:row>103</xdr:row>
      <xdr:rowOff>57913</xdr:rowOff>
    </xdr:to>
    <xdr:cxnSp macro="">
      <xdr:nvCxnSpPr>
        <xdr:cNvPr id="441" name="直線コネクタ 440"/>
        <xdr:cNvCxnSpPr/>
      </xdr:nvCxnSpPr>
      <xdr:spPr>
        <a:xfrm flipV="1">
          <a:off x="8750300" y="17317213"/>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16256</xdr:rowOff>
    </xdr:from>
    <xdr:to>
      <xdr:col>41</xdr:col>
      <xdr:colOff>101600</xdr:colOff>
      <xdr:row>103</xdr:row>
      <xdr:rowOff>117856</xdr:rowOff>
    </xdr:to>
    <xdr:sp macro="" textlink="">
      <xdr:nvSpPr>
        <xdr:cNvPr id="442" name="楕円 441"/>
        <xdr:cNvSpPr/>
      </xdr:nvSpPr>
      <xdr:spPr>
        <a:xfrm>
          <a:off x="7810500" y="1767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57913</xdr:rowOff>
    </xdr:from>
    <xdr:to>
      <xdr:col>45</xdr:col>
      <xdr:colOff>177800</xdr:colOff>
      <xdr:row>103</xdr:row>
      <xdr:rowOff>67056</xdr:rowOff>
    </xdr:to>
    <xdr:cxnSp macro="">
      <xdr:nvCxnSpPr>
        <xdr:cNvPr id="443" name="直線コネクタ 442"/>
        <xdr:cNvCxnSpPr/>
      </xdr:nvCxnSpPr>
      <xdr:spPr>
        <a:xfrm flipV="1">
          <a:off x="7861300" y="1771726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35831</xdr:rowOff>
    </xdr:from>
    <xdr:ext cx="469744" cy="259045"/>
    <xdr:sp macro="" textlink="">
      <xdr:nvSpPr>
        <xdr:cNvPr id="444" name="n_1aveValue【市民会館】&#10;一人当たり面積"/>
        <xdr:cNvSpPr txBox="1"/>
      </xdr:nvSpPr>
      <xdr:spPr>
        <a:xfrm>
          <a:off x="93917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38116</xdr:rowOff>
    </xdr:from>
    <xdr:ext cx="469744" cy="259045"/>
    <xdr:sp macro="" textlink="">
      <xdr:nvSpPr>
        <xdr:cNvPr id="445" name="n_2aveValue【市民会館】&#10;一人当たり面積"/>
        <xdr:cNvSpPr txBox="1"/>
      </xdr:nvSpPr>
      <xdr:spPr>
        <a:xfrm>
          <a:off x="8515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54119</xdr:rowOff>
    </xdr:from>
    <xdr:ext cx="469744" cy="259045"/>
    <xdr:sp macro="" textlink="">
      <xdr:nvSpPr>
        <xdr:cNvPr id="446" name="n_3aveValue【市民会館】&#10;一人当たり面積"/>
        <xdr:cNvSpPr txBox="1"/>
      </xdr:nvSpPr>
      <xdr:spPr>
        <a:xfrm>
          <a:off x="7626427" y="1822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1795</xdr:rowOff>
    </xdr:from>
    <xdr:ext cx="469744" cy="259045"/>
    <xdr:sp macro="" textlink="">
      <xdr:nvSpPr>
        <xdr:cNvPr id="447" name="n_4aveValue【市民会館】&#10;一人当たり面積"/>
        <xdr:cNvSpPr txBox="1"/>
      </xdr:nvSpPr>
      <xdr:spPr>
        <a:xfrm>
          <a:off x="6737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68090</xdr:rowOff>
    </xdr:from>
    <xdr:ext cx="469744" cy="259045"/>
    <xdr:sp macro="" textlink="">
      <xdr:nvSpPr>
        <xdr:cNvPr id="448" name="n_1mainValue【市民会館】&#10;一人当たり面積"/>
        <xdr:cNvSpPr txBox="1"/>
      </xdr:nvSpPr>
      <xdr:spPr>
        <a:xfrm>
          <a:off x="9391727" y="1704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125240</xdr:rowOff>
    </xdr:from>
    <xdr:ext cx="469744" cy="259045"/>
    <xdr:sp macro="" textlink="">
      <xdr:nvSpPr>
        <xdr:cNvPr id="449" name="n_2mainValue【市民会館】&#10;一人当たり面積"/>
        <xdr:cNvSpPr txBox="1"/>
      </xdr:nvSpPr>
      <xdr:spPr>
        <a:xfrm>
          <a:off x="8515427" y="1744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134383</xdr:rowOff>
    </xdr:from>
    <xdr:ext cx="469744" cy="259045"/>
    <xdr:sp macro="" textlink="">
      <xdr:nvSpPr>
        <xdr:cNvPr id="450" name="n_3mainValue【市民会館】&#10;一人当たり面積"/>
        <xdr:cNvSpPr txBox="1"/>
      </xdr:nvSpPr>
      <xdr:spPr>
        <a:xfrm>
          <a:off x="7626427" y="1745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1" name="正方形/長方形 45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2" name="正方形/長方形 45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3" name="正方形/長方形 45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4" name="正方形/長方形 45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5" name="正方形/長方形 45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6" name="正方形/長方形 45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7" name="正方形/長方形 45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8" name="正方形/長方形 45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9" name="テキスト ボックス 45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0" name="直線コネクタ 45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1" name="テキスト ボックス 46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2" name="直線コネクタ 46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63" name="テキスト ボックス 46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4" name="直線コネクタ 46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5" name="テキスト ボックス 46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6" name="直線コネクタ 46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7" name="テキスト ボックス 46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8" name="直線コネクタ 46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9" name="テキスト ボックス 46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0" name="直線コネクタ 46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1" name="テキスト ボックス 47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73" name="テキスト ボックス 47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475" name="直線コネクタ 474"/>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76"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77" name="直線コネクタ 476"/>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478" name="【一般廃棄物処理施設】&#10;有形固定資産減価償却率最大値テキスト"/>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479" name="直線コネクタ 478"/>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80" name="【一般廃棄物処理施設】&#10;有形固定資産減価償却率平均値テキスト"/>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81" name="フローチャート: 判断 480"/>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482" name="フローチャート: 判断 481"/>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83" name="フローチャート: 判断 482"/>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484" name="フローチャート: 判断 483"/>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485" name="フローチャート: 判断 484"/>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6" name="テキスト ボックス 48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7" name="テキスト ボックス 48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8" name="テキスト ボックス 48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9" name="テキスト ボックス 48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0" name="テキスト ボックス 48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76835</xdr:rowOff>
    </xdr:from>
    <xdr:to>
      <xdr:col>81</xdr:col>
      <xdr:colOff>101600</xdr:colOff>
      <xdr:row>39</xdr:row>
      <xdr:rowOff>6985</xdr:rowOff>
    </xdr:to>
    <xdr:sp macro="" textlink="">
      <xdr:nvSpPr>
        <xdr:cNvPr id="491" name="楕円 490"/>
        <xdr:cNvSpPr/>
      </xdr:nvSpPr>
      <xdr:spPr>
        <a:xfrm>
          <a:off x="15430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76835</xdr:rowOff>
    </xdr:from>
    <xdr:to>
      <xdr:col>76</xdr:col>
      <xdr:colOff>165100</xdr:colOff>
      <xdr:row>39</xdr:row>
      <xdr:rowOff>6985</xdr:rowOff>
    </xdr:to>
    <xdr:sp macro="" textlink="">
      <xdr:nvSpPr>
        <xdr:cNvPr id="492" name="楕円 491"/>
        <xdr:cNvSpPr/>
      </xdr:nvSpPr>
      <xdr:spPr>
        <a:xfrm>
          <a:off x="14541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127635</xdr:rowOff>
    </xdr:from>
    <xdr:to>
      <xdr:col>81</xdr:col>
      <xdr:colOff>50800</xdr:colOff>
      <xdr:row>38</xdr:row>
      <xdr:rowOff>127635</xdr:rowOff>
    </xdr:to>
    <xdr:cxnSp macro="">
      <xdr:nvCxnSpPr>
        <xdr:cNvPr id="493" name="直線コネクタ 492"/>
        <xdr:cNvCxnSpPr/>
      </xdr:nvCxnSpPr>
      <xdr:spPr>
        <a:xfrm>
          <a:off x="14592300" y="66427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13970</xdr:rowOff>
    </xdr:from>
    <xdr:to>
      <xdr:col>72</xdr:col>
      <xdr:colOff>38100</xdr:colOff>
      <xdr:row>38</xdr:row>
      <xdr:rowOff>115570</xdr:rowOff>
    </xdr:to>
    <xdr:sp macro="" textlink="">
      <xdr:nvSpPr>
        <xdr:cNvPr id="494" name="楕円 493"/>
        <xdr:cNvSpPr/>
      </xdr:nvSpPr>
      <xdr:spPr>
        <a:xfrm>
          <a:off x="13652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64770</xdr:rowOff>
    </xdr:from>
    <xdr:to>
      <xdr:col>76</xdr:col>
      <xdr:colOff>114300</xdr:colOff>
      <xdr:row>38</xdr:row>
      <xdr:rowOff>127635</xdr:rowOff>
    </xdr:to>
    <xdr:cxnSp macro="">
      <xdr:nvCxnSpPr>
        <xdr:cNvPr id="495" name="直線コネクタ 494"/>
        <xdr:cNvCxnSpPr/>
      </xdr:nvCxnSpPr>
      <xdr:spPr>
        <a:xfrm>
          <a:off x="13703300" y="657987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80662</xdr:rowOff>
    </xdr:from>
    <xdr:ext cx="405111" cy="259045"/>
    <xdr:sp macro="" textlink="">
      <xdr:nvSpPr>
        <xdr:cNvPr id="496" name="n_1aveValue【一般廃棄物処理施設】&#10;有形固定資産減価償却率"/>
        <xdr:cNvSpPr txBox="1"/>
      </xdr:nvSpPr>
      <xdr:spPr>
        <a:xfrm>
          <a:off x="152660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97" name="n_2aveValue【一般廃棄物処理施設】&#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4462</xdr:rowOff>
    </xdr:from>
    <xdr:ext cx="405111" cy="259045"/>
    <xdr:sp macro="" textlink="">
      <xdr:nvSpPr>
        <xdr:cNvPr id="498" name="n_3aveValue【一般廃棄物処理施設】&#10;有形固定資産減価償却率"/>
        <xdr:cNvSpPr txBox="1"/>
      </xdr:nvSpPr>
      <xdr:spPr>
        <a:xfrm>
          <a:off x="13500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499" name="n_4aveValue【一般廃棄物処理施設】&#10;有形固定資産減価償却率"/>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169562</xdr:rowOff>
    </xdr:from>
    <xdr:ext cx="405111" cy="259045"/>
    <xdr:sp macro="" textlink="">
      <xdr:nvSpPr>
        <xdr:cNvPr id="500" name="n_1mainValue【一般廃棄物処理施設】&#10;有形固定資産減価償却率"/>
        <xdr:cNvSpPr txBox="1"/>
      </xdr:nvSpPr>
      <xdr:spPr>
        <a:xfrm>
          <a:off x="152660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169562</xdr:rowOff>
    </xdr:from>
    <xdr:ext cx="405111" cy="259045"/>
    <xdr:sp macro="" textlink="">
      <xdr:nvSpPr>
        <xdr:cNvPr id="501" name="n_2mainValue【一般廃棄物処理施設】&#10;有形固定資産減価償却率"/>
        <xdr:cNvSpPr txBox="1"/>
      </xdr:nvSpPr>
      <xdr:spPr>
        <a:xfrm>
          <a:off x="14389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106697</xdr:rowOff>
    </xdr:from>
    <xdr:ext cx="405111" cy="259045"/>
    <xdr:sp macro="" textlink="">
      <xdr:nvSpPr>
        <xdr:cNvPr id="502" name="n_3mainValue【一般廃棄物処理施設】&#10;有形固定資産減価償却率"/>
        <xdr:cNvSpPr txBox="1"/>
      </xdr:nvSpPr>
      <xdr:spPr>
        <a:xfrm>
          <a:off x="13500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1" name="テキスト ボックス 5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2" name="直線コネクタ 5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3" name="直線コネクタ 51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4" name="テキスト ボックス 51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5" name="直線コネクタ 51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16" name="テキスト ボックス 515"/>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7" name="直線コネクタ 51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18" name="テキスト ボックス 517"/>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9" name="直線コネクタ 51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20" name="テキスト ボックス 519"/>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1" name="直線コネクタ 52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2" name="テキスト ボックス 52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3" name="直線コネクタ 52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4" name="テキスト ボックス 52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5" name="直線コネクタ 5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6" name="テキスト ボックス 52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528" name="直線コネクタ 527"/>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529" name="【一般廃棄物処理施設】&#10;一人当たり有形固定資産（償却資産）額最小値テキスト"/>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530" name="直線コネクタ 529"/>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531" name="【一般廃棄物処理施設】&#10;一人当たり有形固定資産（償却資産）額最大値テキスト"/>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532" name="直線コネクタ 531"/>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76581</xdr:rowOff>
    </xdr:from>
    <xdr:ext cx="534377" cy="259045"/>
    <xdr:sp macro="" textlink="">
      <xdr:nvSpPr>
        <xdr:cNvPr id="533" name="【一般廃棄物処理施設】&#10;一人当たり有形固定資産（償却資産）額平均値テキスト"/>
        <xdr:cNvSpPr txBox="1"/>
      </xdr:nvSpPr>
      <xdr:spPr>
        <a:xfrm>
          <a:off x="22199600" y="693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534" name="フローチャート: 判断 533"/>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535" name="フローチャート: 判断 534"/>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536" name="フローチャート: 判断 535"/>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537" name="フローチャート: 判断 536"/>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167534</xdr:rowOff>
    </xdr:from>
    <xdr:to>
      <xdr:col>98</xdr:col>
      <xdr:colOff>38100</xdr:colOff>
      <xdr:row>41</xdr:row>
      <xdr:rowOff>97684</xdr:rowOff>
    </xdr:to>
    <xdr:sp macro="" textlink="">
      <xdr:nvSpPr>
        <xdr:cNvPr id="538" name="フローチャート: 判断 537"/>
        <xdr:cNvSpPr/>
      </xdr:nvSpPr>
      <xdr:spPr>
        <a:xfrm>
          <a:off x="18605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142685</xdr:rowOff>
    </xdr:from>
    <xdr:to>
      <xdr:col>112</xdr:col>
      <xdr:colOff>38100</xdr:colOff>
      <xdr:row>42</xdr:row>
      <xdr:rowOff>72835</xdr:rowOff>
    </xdr:to>
    <xdr:sp macro="" textlink="">
      <xdr:nvSpPr>
        <xdr:cNvPr id="544" name="楕円 543"/>
        <xdr:cNvSpPr/>
      </xdr:nvSpPr>
      <xdr:spPr>
        <a:xfrm>
          <a:off x="21272500" y="717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146587</xdr:rowOff>
    </xdr:from>
    <xdr:to>
      <xdr:col>107</xdr:col>
      <xdr:colOff>101600</xdr:colOff>
      <xdr:row>42</xdr:row>
      <xdr:rowOff>76737</xdr:rowOff>
    </xdr:to>
    <xdr:sp macro="" textlink="">
      <xdr:nvSpPr>
        <xdr:cNvPr id="545" name="楕円 544"/>
        <xdr:cNvSpPr/>
      </xdr:nvSpPr>
      <xdr:spPr>
        <a:xfrm>
          <a:off x="20383500" y="71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22035</xdr:rowOff>
    </xdr:from>
    <xdr:to>
      <xdr:col>111</xdr:col>
      <xdr:colOff>177800</xdr:colOff>
      <xdr:row>42</xdr:row>
      <xdr:rowOff>25937</xdr:rowOff>
    </xdr:to>
    <xdr:cxnSp macro="">
      <xdr:nvCxnSpPr>
        <xdr:cNvPr id="546" name="直線コネクタ 545"/>
        <xdr:cNvCxnSpPr/>
      </xdr:nvCxnSpPr>
      <xdr:spPr>
        <a:xfrm flipV="1">
          <a:off x="20434300" y="7222935"/>
          <a:ext cx="889000" cy="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147306</xdr:rowOff>
    </xdr:from>
    <xdr:to>
      <xdr:col>102</xdr:col>
      <xdr:colOff>165100</xdr:colOff>
      <xdr:row>42</xdr:row>
      <xdr:rowOff>77456</xdr:rowOff>
    </xdr:to>
    <xdr:sp macro="" textlink="">
      <xdr:nvSpPr>
        <xdr:cNvPr id="547" name="楕円 546"/>
        <xdr:cNvSpPr/>
      </xdr:nvSpPr>
      <xdr:spPr>
        <a:xfrm>
          <a:off x="19494500" y="717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25937</xdr:rowOff>
    </xdr:from>
    <xdr:to>
      <xdr:col>107</xdr:col>
      <xdr:colOff>50800</xdr:colOff>
      <xdr:row>42</xdr:row>
      <xdr:rowOff>26656</xdr:rowOff>
    </xdr:to>
    <xdr:cxnSp macro="">
      <xdr:nvCxnSpPr>
        <xdr:cNvPr id="548" name="直線コネクタ 547"/>
        <xdr:cNvCxnSpPr/>
      </xdr:nvCxnSpPr>
      <xdr:spPr>
        <a:xfrm flipV="1">
          <a:off x="19545300" y="7226837"/>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70655</xdr:rowOff>
    </xdr:from>
    <xdr:ext cx="534377" cy="259045"/>
    <xdr:sp macro="" textlink="">
      <xdr:nvSpPr>
        <xdr:cNvPr id="549" name="n_1aveValue【一般廃棄物処理施設】&#10;一人当たり有形固定資産（償却資産）額"/>
        <xdr:cNvSpPr txBox="1"/>
      </xdr:nvSpPr>
      <xdr:spPr>
        <a:xfrm>
          <a:off x="210434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86282</xdr:rowOff>
    </xdr:from>
    <xdr:ext cx="534377" cy="259045"/>
    <xdr:sp macro="" textlink="">
      <xdr:nvSpPr>
        <xdr:cNvPr id="550" name="n_2aveValue【一般廃棄物処理施設】&#10;一人当たり有形固定資産（償却資産）額"/>
        <xdr:cNvSpPr txBox="1"/>
      </xdr:nvSpPr>
      <xdr:spPr>
        <a:xfrm>
          <a:off x="20167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60796</xdr:rowOff>
    </xdr:from>
    <xdr:ext cx="534377" cy="259045"/>
    <xdr:sp macro="" textlink="">
      <xdr:nvSpPr>
        <xdr:cNvPr id="551" name="n_3aveValue【一般廃棄物処理施設】&#10;一人当たり有形固定資産（償却資産）額"/>
        <xdr:cNvSpPr txBox="1"/>
      </xdr:nvSpPr>
      <xdr:spPr>
        <a:xfrm>
          <a:off x="19278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114211</xdr:rowOff>
    </xdr:from>
    <xdr:ext cx="534377" cy="259045"/>
    <xdr:sp macro="" textlink="">
      <xdr:nvSpPr>
        <xdr:cNvPr id="552" name="n_4aveValue【一般廃棄物処理施設】&#10;一人当たり有形固定資産（償却資産）額"/>
        <xdr:cNvSpPr txBox="1"/>
      </xdr:nvSpPr>
      <xdr:spPr>
        <a:xfrm>
          <a:off x="18389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63962</xdr:rowOff>
    </xdr:from>
    <xdr:ext cx="534377" cy="259045"/>
    <xdr:sp macro="" textlink="">
      <xdr:nvSpPr>
        <xdr:cNvPr id="553" name="n_1mainValue【一般廃棄物処理施設】&#10;一人当たり有形固定資産（償却資産）額"/>
        <xdr:cNvSpPr txBox="1"/>
      </xdr:nvSpPr>
      <xdr:spPr>
        <a:xfrm>
          <a:off x="21043411" y="726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67864</xdr:rowOff>
    </xdr:from>
    <xdr:ext cx="534377" cy="259045"/>
    <xdr:sp macro="" textlink="">
      <xdr:nvSpPr>
        <xdr:cNvPr id="554" name="n_2mainValue【一般廃棄物処理施設】&#10;一人当たり有形固定資産（償却資産）額"/>
        <xdr:cNvSpPr txBox="1"/>
      </xdr:nvSpPr>
      <xdr:spPr>
        <a:xfrm>
          <a:off x="20167111" y="726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68583</xdr:rowOff>
    </xdr:from>
    <xdr:ext cx="534377" cy="259045"/>
    <xdr:sp macro="" textlink="">
      <xdr:nvSpPr>
        <xdr:cNvPr id="555" name="n_3mainValue【一般廃棄物処理施設】&#10;一人当たり有形固定資産（償却資産）額"/>
        <xdr:cNvSpPr txBox="1"/>
      </xdr:nvSpPr>
      <xdr:spPr>
        <a:xfrm>
          <a:off x="19278111" y="726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6" name="正方形/長方形 5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7" name="正方形/長方形 5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8" name="正方形/長方形 5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9" name="正方形/長方形 5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0" name="正方形/長方形 5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1" name="正方形/長方形 5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2" name="正方形/長方形 5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3" name="正方形/長方形 5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4" name="テキスト ボックス 5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5" name="直線コネクタ 5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66" name="テキスト ボックス 56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7" name="直線コネクタ 56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68" name="テキスト ボックス 56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9" name="直線コネクタ 56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0" name="テキスト ボックス 56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1" name="直線コネクタ 57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2" name="テキスト ボックス 57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3" name="直線コネクタ 57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4" name="テキスト ボックス 57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5" name="直線コネクタ 57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6" name="テキスト ボックス 57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7" name="直線コネクタ 57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78" name="テキスト ボックス 57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581" name="直線コネクタ 580"/>
        <xdr:cNvCxnSpPr/>
      </xdr:nvCxnSpPr>
      <xdr:spPr>
        <a:xfrm flipV="1">
          <a:off x="16318864" y="94705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582" name="【保健センター・保健所】&#10;有形固定資産減価償却率最小値テキスト"/>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583" name="直線コネクタ 582"/>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84"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85" name="直線コネクタ 584"/>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64787</xdr:rowOff>
    </xdr:from>
    <xdr:ext cx="405111" cy="259045"/>
    <xdr:sp macro="" textlink="">
      <xdr:nvSpPr>
        <xdr:cNvPr id="586" name="【保健センター・保健所】&#10;有形固定資産減価償却率平均値テキスト"/>
        <xdr:cNvSpPr txBox="1"/>
      </xdr:nvSpPr>
      <xdr:spPr>
        <a:xfrm>
          <a:off x="16357600" y="1018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587" name="フローチャート: 判断 586"/>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88" name="フローチャート: 判断 587"/>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589" name="フローチャート: 判断 588"/>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590" name="フローチャート: 判断 589"/>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591" name="フローチャート: 判断 590"/>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79828</xdr:rowOff>
    </xdr:from>
    <xdr:to>
      <xdr:col>81</xdr:col>
      <xdr:colOff>101600</xdr:colOff>
      <xdr:row>61</xdr:row>
      <xdr:rowOff>9978</xdr:rowOff>
    </xdr:to>
    <xdr:sp macro="" textlink="">
      <xdr:nvSpPr>
        <xdr:cNvPr id="597" name="楕円 596"/>
        <xdr:cNvSpPr/>
      </xdr:nvSpPr>
      <xdr:spPr>
        <a:xfrm>
          <a:off x="15430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47172</xdr:rowOff>
    </xdr:from>
    <xdr:to>
      <xdr:col>76</xdr:col>
      <xdr:colOff>165100</xdr:colOff>
      <xdr:row>60</xdr:row>
      <xdr:rowOff>148772</xdr:rowOff>
    </xdr:to>
    <xdr:sp macro="" textlink="">
      <xdr:nvSpPr>
        <xdr:cNvPr id="598" name="楕円 597"/>
        <xdr:cNvSpPr/>
      </xdr:nvSpPr>
      <xdr:spPr>
        <a:xfrm>
          <a:off x="14541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97972</xdr:rowOff>
    </xdr:from>
    <xdr:to>
      <xdr:col>81</xdr:col>
      <xdr:colOff>50800</xdr:colOff>
      <xdr:row>60</xdr:row>
      <xdr:rowOff>130628</xdr:rowOff>
    </xdr:to>
    <xdr:cxnSp macro="">
      <xdr:nvCxnSpPr>
        <xdr:cNvPr id="599" name="直線コネクタ 598"/>
        <xdr:cNvCxnSpPr/>
      </xdr:nvCxnSpPr>
      <xdr:spPr>
        <a:xfrm>
          <a:off x="14592300" y="1038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14515</xdr:rowOff>
    </xdr:from>
    <xdr:to>
      <xdr:col>72</xdr:col>
      <xdr:colOff>38100</xdr:colOff>
      <xdr:row>60</xdr:row>
      <xdr:rowOff>116115</xdr:rowOff>
    </xdr:to>
    <xdr:sp macro="" textlink="">
      <xdr:nvSpPr>
        <xdr:cNvPr id="600" name="楕円 599"/>
        <xdr:cNvSpPr/>
      </xdr:nvSpPr>
      <xdr:spPr>
        <a:xfrm>
          <a:off x="13652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65315</xdr:rowOff>
    </xdr:from>
    <xdr:to>
      <xdr:col>76</xdr:col>
      <xdr:colOff>114300</xdr:colOff>
      <xdr:row>60</xdr:row>
      <xdr:rowOff>97972</xdr:rowOff>
    </xdr:to>
    <xdr:cxnSp macro="">
      <xdr:nvCxnSpPr>
        <xdr:cNvPr id="601" name="直線コネクタ 600"/>
        <xdr:cNvCxnSpPr/>
      </xdr:nvCxnSpPr>
      <xdr:spPr>
        <a:xfrm>
          <a:off x="13703300" y="1035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602" name="n_1ave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603" name="n_2aveValue【保健センター・保健所】&#10;有形固定資産減価償却率"/>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604" name="n_3aveValue【保健センター・保健所】&#10;有形固定資産減価償却率"/>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605" name="n_4aveValue【保健センター・保健所】&#10;有形固定資産減価償却率"/>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xdr:rowOff>
    </xdr:from>
    <xdr:ext cx="405111" cy="259045"/>
    <xdr:sp macro="" textlink="">
      <xdr:nvSpPr>
        <xdr:cNvPr id="606" name="n_1mainValue【保健センター・保健所】&#10;有形固定資産減価償却率"/>
        <xdr:cNvSpPr txBox="1"/>
      </xdr:nvSpPr>
      <xdr:spPr>
        <a:xfrm>
          <a:off x="152660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139899</xdr:rowOff>
    </xdr:from>
    <xdr:ext cx="405111" cy="259045"/>
    <xdr:sp macro="" textlink="">
      <xdr:nvSpPr>
        <xdr:cNvPr id="607" name="n_2mainValue【保健センター・保健所】&#10;有形固定資産減価償却率"/>
        <xdr:cNvSpPr txBox="1"/>
      </xdr:nvSpPr>
      <xdr:spPr>
        <a:xfrm>
          <a:off x="14389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107242</xdr:rowOff>
    </xdr:from>
    <xdr:ext cx="405111" cy="259045"/>
    <xdr:sp macro="" textlink="">
      <xdr:nvSpPr>
        <xdr:cNvPr id="608" name="n_3mainValue【保健センター・保健所】&#10;有形固定資産減価償却率"/>
        <xdr:cNvSpPr txBox="1"/>
      </xdr:nvSpPr>
      <xdr:spPr>
        <a:xfrm>
          <a:off x="13500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9" name="正方形/長方形 6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0" name="正方形/長方形 6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1" name="正方形/長方形 6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2" name="正方形/長方形 6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3" name="正方形/長方形 6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4" name="正方形/長方形 6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5" name="正方形/長方形 6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6" name="正方形/長方形 61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7" name="テキスト ボックス 61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8" name="直線コネクタ 61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9" name="直線コネクタ 61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0" name="テキスト ボックス 61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1" name="直線コネクタ 62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2" name="テキスト ボックス 62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3" name="直線コネクタ 62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4" name="テキスト ボックス 62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5" name="直線コネクタ 62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6" name="テキスト ボックス 62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7" name="直線コネクタ 62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8" name="テキスト ボックス 62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9" name="直線コネクタ 6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0" name="テキスト ボックス 6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632" name="直線コネクタ 631"/>
        <xdr:cNvCxnSpPr/>
      </xdr:nvCxnSpPr>
      <xdr:spPr>
        <a:xfrm flipV="1">
          <a:off x="22160864" y="957834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33"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34" name="直線コネクタ 633"/>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635" name="【保健センター・保健所】&#10;一人当たり面積最大値テキスト"/>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636" name="直線コネクタ 635"/>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144797</xdr:rowOff>
    </xdr:from>
    <xdr:ext cx="469744" cy="259045"/>
    <xdr:sp macro="" textlink="">
      <xdr:nvSpPr>
        <xdr:cNvPr id="637" name="【保健センター・保健所】&#10;一人当たり面積平均値テキスト"/>
        <xdr:cNvSpPr txBox="1"/>
      </xdr:nvSpPr>
      <xdr:spPr>
        <a:xfrm>
          <a:off x="22199600" y="1077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638" name="フローチャート: 判断 637"/>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639" name="フローチャート: 判断 638"/>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640" name="フローチャート: 判断 639"/>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41" name="フローチャート: 判断 640"/>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642" name="フローチャート: 判断 641"/>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3" name="テキスト ボックス 64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4" name="テキスト ボックス 64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5" name="テキスト ボックス 64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6" name="テキスト ボックス 64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7" name="テキスト ボックス 64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25400</xdr:rowOff>
    </xdr:from>
    <xdr:to>
      <xdr:col>112</xdr:col>
      <xdr:colOff>38100</xdr:colOff>
      <xdr:row>63</xdr:row>
      <xdr:rowOff>127000</xdr:rowOff>
    </xdr:to>
    <xdr:sp macro="" textlink="">
      <xdr:nvSpPr>
        <xdr:cNvPr id="648" name="楕円 647"/>
        <xdr:cNvSpPr/>
      </xdr:nvSpPr>
      <xdr:spPr>
        <a:xfrm>
          <a:off x="21272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25400</xdr:rowOff>
    </xdr:from>
    <xdr:to>
      <xdr:col>107</xdr:col>
      <xdr:colOff>101600</xdr:colOff>
      <xdr:row>63</xdr:row>
      <xdr:rowOff>127000</xdr:rowOff>
    </xdr:to>
    <xdr:sp macro="" textlink="">
      <xdr:nvSpPr>
        <xdr:cNvPr id="649" name="楕円 648"/>
        <xdr:cNvSpPr/>
      </xdr:nvSpPr>
      <xdr:spPr>
        <a:xfrm>
          <a:off x="20383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76200</xdr:rowOff>
    </xdr:from>
    <xdr:to>
      <xdr:col>111</xdr:col>
      <xdr:colOff>177800</xdr:colOff>
      <xdr:row>63</xdr:row>
      <xdr:rowOff>76200</xdr:rowOff>
    </xdr:to>
    <xdr:cxnSp macro="">
      <xdr:nvCxnSpPr>
        <xdr:cNvPr id="650" name="直線コネクタ 649"/>
        <xdr:cNvCxnSpPr/>
      </xdr:nvCxnSpPr>
      <xdr:spPr>
        <a:xfrm>
          <a:off x="20434300" y="1087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29210</xdr:rowOff>
    </xdr:from>
    <xdr:to>
      <xdr:col>102</xdr:col>
      <xdr:colOff>165100</xdr:colOff>
      <xdr:row>63</xdr:row>
      <xdr:rowOff>130810</xdr:rowOff>
    </xdr:to>
    <xdr:sp macro="" textlink="">
      <xdr:nvSpPr>
        <xdr:cNvPr id="651" name="楕円 650"/>
        <xdr:cNvSpPr/>
      </xdr:nvSpPr>
      <xdr:spPr>
        <a:xfrm>
          <a:off x="19494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76200</xdr:rowOff>
    </xdr:from>
    <xdr:to>
      <xdr:col>107</xdr:col>
      <xdr:colOff>50800</xdr:colOff>
      <xdr:row>63</xdr:row>
      <xdr:rowOff>80010</xdr:rowOff>
    </xdr:to>
    <xdr:cxnSp macro="">
      <xdr:nvCxnSpPr>
        <xdr:cNvPr id="652" name="直線コネクタ 651"/>
        <xdr:cNvCxnSpPr/>
      </xdr:nvCxnSpPr>
      <xdr:spPr>
        <a:xfrm flipV="1">
          <a:off x="19545300" y="108775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132097</xdr:rowOff>
    </xdr:from>
    <xdr:ext cx="469744" cy="259045"/>
    <xdr:sp macro="" textlink="">
      <xdr:nvSpPr>
        <xdr:cNvPr id="653" name="n_1aveValue【保健センター・保健所】&#10;一人当たり面積"/>
        <xdr:cNvSpPr txBox="1"/>
      </xdr:nvSpPr>
      <xdr:spPr>
        <a:xfrm>
          <a:off x="21075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135907</xdr:rowOff>
    </xdr:from>
    <xdr:ext cx="469744" cy="259045"/>
    <xdr:sp macro="" textlink="">
      <xdr:nvSpPr>
        <xdr:cNvPr id="654" name="n_2aveValue【保健センター・保健所】&#10;一人当たり面積"/>
        <xdr:cNvSpPr txBox="1"/>
      </xdr:nvSpPr>
      <xdr:spPr>
        <a:xfrm>
          <a:off x="20199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655" name="n_3ave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109237</xdr:rowOff>
    </xdr:from>
    <xdr:ext cx="469744" cy="259045"/>
    <xdr:sp macro="" textlink="">
      <xdr:nvSpPr>
        <xdr:cNvPr id="656" name="n_4aveValue【保健センター・保健所】&#10;一人当たり面積"/>
        <xdr:cNvSpPr txBox="1"/>
      </xdr:nvSpPr>
      <xdr:spPr>
        <a:xfrm>
          <a:off x="18421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118127</xdr:rowOff>
    </xdr:from>
    <xdr:ext cx="469744" cy="259045"/>
    <xdr:sp macro="" textlink="">
      <xdr:nvSpPr>
        <xdr:cNvPr id="657" name="n_1mainValue【保健センター・保健所】&#10;一人当たり面積"/>
        <xdr:cNvSpPr txBox="1"/>
      </xdr:nvSpPr>
      <xdr:spPr>
        <a:xfrm>
          <a:off x="210757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118127</xdr:rowOff>
    </xdr:from>
    <xdr:ext cx="469744" cy="259045"/>
    <xdr:sp macro="" textlink="">
      <xdr:nvSpPr>
        <xdr:cNvPr id="658" name="n_2mainValue【保健センター・保健所】&#10;一人当たり面積"/>
        <xdr:cNvSpPr txBox="1"/>
      </xdr:nvSpPr>
      <xdr:spPr>
        <a:xfrm>
          <a:off x="201994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121937</xdr:rowOff>
    </xdr:from>
    <xdr:ext cx="469744" cy="259045"/>
    <xdr:sp macro="" textlink="">
      <xdr:nvSpPr>
        <xdr:cNvPr id="659" name="n_3mainValue【保健センター・保健所】&#10;一人当たり面積"/>
        <xdr:cNvSpPr txBox="1"/>
      </xdr:nvSpPr>
      <xdr:spPr>
        <a:xfrm>
          <a:off x="19310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70" name="テキスト ボックス 66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1" name="直線コネクタ 67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72" name="テキスト ボックス 67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3" name="直線コネクタ 67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4" name="テキスト ボックス 67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5" name="直線コネクタ 67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6" name="テキスト ボックス 67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7" name="直線コネクタ 67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8" name="テキスト ボックス 67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9" name="直線コネクタ 67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80" name="テキスト ボックス 67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1" name="直線コネクタ 68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82" name="テキスト ボックス 68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684" name="直線コネクタ 683"/>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685" name="【消防施設】&#10;有形固定資産減価償却率最小値テキスト"/>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686" name="直線コネクタ 685"/>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687" name="【消防施設】&#10;有形固定資産減価償却率最大値テキスト"/>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688" name="直線コネクタ 687"/>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76216</xdr:rowOff>
    </xdr:from>
    <xdr:ext cx="405111" cy="259045"/>
    <xdr:sp macro="" textlink="">
      <xdr:nvSpPr>
        <xdr:cNvPr id="689" name="【消防施設】&#10;有形固定資産減価償却率平均値テキスト"/>
        <xdr:cNvSpPr txBox="1"/>
      </xdr:nvSpPr>
      <xdr:spPr>
        <a:xfrm>
          <a:off x="16357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690" name="フローチャート: 判断 689"/>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691" name="フローチャート: 判断 690"/>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92" name="フローチャート: 判断 691"/>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693" name="フローチャート: 判断 692"/>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694" name="フローチャート: 判断 693"/>
        <xdr:cNvSpPr/>
      </xdr:nvSpPr>
      <xdr:spPr>
        <a:xfrm>
          <a:off x="12763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78739</xdr:rowOff>
    </xdr:from>
    <xdr:to>
      <xdr:col>81</xdr:col>
      <xdr:colOff>101600</xdr:colOff>
      <xdr:row>83</xdr:row>
      <xdr:rowOff>8889</xdr:rowOff>
    </xdr:to>
    <xdr:sp macro="" textlink="">
      <xdr:nvSpPr>
        <xdr:cNvPr id="700" name="楕円 699"/>
        <xdr:cNvSpPr/>
      </xdr:nvSpPr>
      <xdr:spPr>
        <a:xfrm>
          <a:off x="15430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151130</xdr:rowOff>
    </xdr:from>
    <xdr:to>
      <xdr:col>76</xdr:col>
      <xdr:colOff>165100</xdr:colOff>
      <xdr:row>83</xdr:row>
      <xdr:rowOff>81280</xdr:rowOff>
    </xdr:to>
    <xdr:sp macro="" textlink="">
      <xdr:nvSpPr>
        <xdr:cNvPr id="701" name="楕円 700"/>
        <xdr:cNvSpPr/>
      </xdr:nvSpPr>
      <xdr:spPr>
        <a:xfrm>
          <a:off x="14541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129539</xdr:rowOff>
    </xdr:from>
    <xdr:to>
      <xdr:col>81</xdr:col>
      <xdr:colOff>50800</xdr:colOff>
      <xdr:row>83</xdr:row>
      <xdr:rowOff>30480</xdr:rowOff>
    </xdr:to>
    <xdr:cxnSp macro="">
      <xdr:nvCxnSpPr>
        <xdr:cNvPr id="702" name="直線コネクタ 701"/>
        <xdr:cNvCxnSpPr/>
      </xdr:nvCxnSpPr>
      <xdr:spPr>
        <a:xfrm flipV="1">
          <a:off x="14592300" y="141884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99695</xdr:rowOff>
    </xdr:from>
    <xdr:to>
      <xdr:col>72</xdr:col>
      <xdr:colOff>38100</xdr:colOff>
      <xdr:row>83</xdr:row>
      <xdr:rowOff>29845</xdr:rowOff>
    </xdr:to>
    <xdr:sp macro="" textlink="">
      <xdr:nvSpPr>
        <xdr:cNvPr id="703" name="楕円 702"/>
        <xdr:cNvSpPr/>
      </xdr:nvSpPr>
      <xdr:spPr>
        <a:xfrm>
          <a:off x="13652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150495</xdr:rowOff>
    </xdr:from>
    <xdr:to>
      <xdr:col>76</xdr:col>
      <xdr:colOff>114300</xdr:colOff>
      <xdr:row>83</xdr:row>
      <xdr:rowOff>30480</xdr:rowOff>
    </xdr:to>
    <xdr:cxnSp macro="">
      <xdr:nvCxnSpPr>
        <xdr:cNvPr id="704" name="直線コネクタ 703"/>
        <xdr:cNvCxnSpPr/>
      </xdr:nvCxnSpPr>
      <xdr:spPr>
        <a:xfrm>
          <a:off x="13703300" y="142093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6366</xdr:rowOff>
    </xdr:from>
    <xdr:ext cx="405111" cy="259045"/>
    <xdr:sp macro="" textlink="">
      <xdr:nvSpPr>
        <xdr:cNvPr id="705" name="n_1aveValue【消防施設】&#10;有形固定資産減価償却率"/>
        <xdr:cNvSpPr txBox="1"/>
      </xdr:nvSpPr>
      <xdr:spPr>
        <a:xfrm>
          <a:off x="15266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706" name="n_2aveValue【消防施設】&#10;有形固定資産減価償却率"/>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33038</xdr:rowOff>
    </xdr:from>
    <xdr:ext cx="405111" cy="259045"/>
    <xdr:sp macro="" textlink="">
      <xdr:nvSpPr>
        <xdr:cNvPr id="707" name="n_3aveValue【消防施設】&#10;有形固定資産減価償却率"/>
        <xdr:cNvSpPr txBox="1"/>
      </xdr:nvSpPr>
      <xdr:spPr>
        <a:xfrm>
          <a:off x="13500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6366</xdr:rowOff>
    </xdr:from>
    <xdr:ext cx="405111" cy="259045"/>
    <xdr:sp macro="" textlink="">
      <xdr:nvSpPr>
        <xdr:cNvPr id="708" name="n_4aveValue【消防施設】&#10;有形固定資産減価償却率"/>
        <xdr:cNvSpPr txBox="1"/>
      </xdr:nvSpPr>
      <xdr:spPr>
        <a:xfrm>
          <a:off x="12611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xdr:rowOff>
    </xdr:from>
    <xdr:ext cx="405111" cy="259045"/>
    <xdr:sp macro="" textlink="">
      <xdr:nvSpPr>
        <xdr:cNvPr id="709" name="n_1mainValue【消防施設】&#10;有形固定資産減価償却率"/>
        <xdr:cNvSpPr txBox="1"/>
      </xdr:nvSpPr>
      <xdr:spPr>
        <a:xfrm>
          <a:off x="15266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72407</xdr:rowOff>
    </xdr:from>
    <xdr:ext cx="405111" cy="259045"/>
    <xdr:sp macro="" textlink="">
      <xdr:nvSpPr>
        <xdr:cNvPr id="710" name="n_2mainValue【消防施設】&#10;有形固定資産減価償却率"/>
        <xdr:cNvSpPr txBox="1"/>
      </xdr:nvSpPr>
      <xdr:spPr>
        <a:xfrm>
          <a:off x="14389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20972</xdr:rowOff>
    </xdr:from>
    <xdr:ext cx="405111" cy="259045"/>
    <xdr:sp macro="" textlink="">
      <xdr:nvSpPr>
        <xdr:cNvPr id="711" name="n_3mainValue【消防施設】&#10;有形固定資産減価償却率"/>
        <xdr:cNvSpPr txBox="1"/>
      </xdr:nvSpPr>
      <xdr:spPr>
        <a:xfrm>
          <a:off x="13500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2" name="直線コネクタ 72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3" name="テキスト ボックス 72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4" name="直線コネクタ 72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5" name="テキスト ボックス 72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6" name="直線コネクタ 72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7" name="テキスト ボックス 72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8" name="直線コネクタ 72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9" name="テキスト ボックス 72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0" name="直線コネクタ 72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1" name="テキスト ボックス 73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2" name="直線コネクタ 7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3" name="テキスト ボックス 7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735" name="直線コネクタ 734"/>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36"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37" name="直線コネクタ 736"/>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738" name="【消防施設】&#10;一人当たり面積最大値テキスト"/>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739" name="直線コネクタ 738"/>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59707</xdr:rowOff>
    </xdr:from>
    <xdr:ext cx="469744" cy="259045"/>
    <xdr:sp macro="" textlink="">
      <xdr:nvSpPr>
        <xdr:cNvPr id="740" name="【消防施設】&#10;一人当たり面積平均値テキスト"/>
        <xdr:cNvSpPr txBox="1"/>
      </xdr:nvSpPr>
      <xdr:spPr>
        <a:xfrm>
          <a:off x="22199600" y="1463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41" name="フローチャート: 判断 740"/>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742" name="フローチャート: 判断 741"/>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743" name="フローチャート: 判断 742"/>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44" name="フローチャート: 判断 743"/>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745" name="フローチャート: 判断 744"/>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6" name="テキスト ボックス 7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7" name="テキスト ボックス 7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8" name="テキスト ボックス 7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9" name="テキスト ボックス 7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0" name="テキスト ボックス 7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160020</xdr:rowOff>
    </xdr:from>
    <xdr:to>
      <xdr:col>112</xdr:col>
      <xdr:colOff>38100</xdr:colOff>
      <xdr:row>86</xdr:row>
      <xdr:rowOff>90170</xdr:rowOff>
    </xdr:to>
    <xdr:sp macro="" textlink="">
      <xdr:nvSpPr>
        <xdr:cNvPr id="751" name="楕円 750"/>
        <xdr:cNvSpPr/>
      </xdr:nvSpPr>
      <xdr:spPr>
        <a:xfrm>
          <a:off x="21272500" y="1473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170180</xdr:rowOff>
    </xdr:from>
    <xdr:to>
      <xdr:col>107</xdr:col>
      <xdr:colOff>101600</xdr:colOff>
      <xdr:row>86</xdr:row>
      <xdr:rowOff>100330</xdr:rowOff>
    </xdr:to>
    <xdr:sp macro="" textlink="">
      <xdr:nvSpPr>
        <xdr:cNvPr id="752" name="楕円 751"/>
        <xdr:cNvSpPr/>
      </xdr:nvSpPr>
      <xdr:spPr>
        <a:xfrm>
          <a:off x="20383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39370</xdr:rowOff>
    </xdr:from>
    <xdr:to>
      <xdr:col>111</xdr:col>
      <xdr:colOff>177800</xdr:colOff>
      <xdr:row>86</xdr:row>
      <xdr:rowOff>49530</xdr:rowOff>
    </xdr:to>
    <xdr:cxnSp macro="">
      <xdr:nvCxnSpPr>
        <xdr:cNvPr id="753" name="直線コネクタ 752"/>
        <xdr:cNvCxnSpPr/>
      </xdr:nvCxnSpPr>
      <xdr:spPr>
        <a:xfrm flipV="1">
          <a:off x="20434300" y="1478407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7620</xdr:rowOff>
    </xdr:from>
    <xdr:to>
      <xdr:col>102</xdr:col>
      <xdr:colOff>165100</xdr:colOff>
      <xdr:row>86</xdr:row>
      <xdr:rowOff>109220</xdr:rowOff>
    </xdr:to>
    <xdr:sp macro="" textlink="">
      <xdr:nvSpPr>
        <xdr:cNvPr id="754" name="楕円 753"/>
        <xdr:cNvSpPr/>
      </xdr:nvSpPr>
      <xdr:spPr>
        <a:xfrm>
          <a:off x="19494500" y="1475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49530</xdr:rowOff>
    </xdr:from>
    <xdr:to>
      <xdr:col>107</xdr:col>
      <xdr:colOff>50800</xdr:colOff>
      <xdr:row>86</xdr:row>
      <xdr:rowOff>58420</xdr:rowOff>
    </xdr:to>
    <xdr:cxnSp macro="">
      <xdr:nvCxnSpPr>
        <xdr:cNvPr id="755" name="直線コネクタ 754"/>
        <xdr:cNvCxnSpPr/>
      </xdr:nvCxnSpPr>
      <xdr:spPr>
        <a:xfrm flipV="1">
          <a:off x="19545300" y="1479423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756" name="n_1aveValue【消防施設】&#10;一人当たり面積"/>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31766</xdr:rowOff>
    </xdr:from>
    <xdr:ext cx="469744" cy="259045"/>
    <xdr:sp macro="" textlink="">
      <xdr:nvSpPr>
        <xdr:cNvPr id="757" name="n_2aveValue【消防施設】&#10;一人当たり面積"/>
        <xdr:cNvSpPr txBox="1"/>
      </xdr:nvSpPr>
      <xdr:spPr>
        <a:xfrm>
          <a:off x="201994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758" name="n_3aveValue【消防施設】&#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85107</xdr:rowOff>
    </xdr:from>
    <xdr:ext cx="469744" cy="259045"/>
    <xdr:sp macro="" textlink="">
      <xdr:nvSpPr>
        <xdr:cNvPr id="759" name="n_4aveValue【消防施設】&#10;一人当たり面積"/>
        <xdr:cNvSpPr txBox="1"/>
      </xdr:nvSpPr>
      <xdr:spPr>
        <a:xfrm>
          <a:off x="18421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81297</xdr:rowOff>
    </xdr:from>
    <xdr:ext cx="469744" cy="259045"/>
    <xdr:sp macro="" textlink="">
      <xdr:nvSpPr>
        <xdr:cNvPr id="760" name="n_1mainValue【消防施設】&#10;一人当たり面積"/>
        <xdr:cNvSpPr txBox="1"/>
      </xdr:nvSpPr>
      <xdr:spPr>
        <a:xfrm>
          <a:off x="21075727" y="1482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91457</xdr:rowOff>
    </xdr:from>
    <xdr:ext cx="469744" cy="259045"/>
    <xdr:sp macro="" textlink="">
      <xdr:nvSpPr>
        <xdr:cNvPr id="761" name="n_2mainValue【消防施設】&#10;一人当たり面積"/>
        <xdr:cNvSpPr txBox="1"/>
      </xdr:nvSpPr>
      <xdr:spPr>
        <a:xfrm>
          <a:off x="201994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100347</xdr:rowOff>
    </xdr:from>
    <xdr:ext cx="469744" cy="259045"/>
    <xdr:sp macro="" textlink="">
      <xdr:nvSpPr>
        <xdr:cNvPr id="762" name="n_3mainValue【消防施設】&#10;一人当たり面積"/>
        <xdr:cNvSpPr txBox="1"/>
      </xdr:nvSpPr>
      <xdr:spPr>
        <a:xfrm>
          <a:off x="19310427"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3" name="正方形/長方形 7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4" name="正方形/長方形 7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5" name="正方形/長方形 7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6" name="正方形/長方形 7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7" name="正方形/長方形 7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8" name="正方形/長方形 7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9" name="正方形/長方形 7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0" name="正方形/長方形 76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1" name="テキスト ボックス 77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2" name="直線コネクタ 77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73" name="テキスト ボックス 77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74" name="直線コネクタ 77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75" name="テキスト ボックス 77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6" name="直線コネクタ 77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7" name="テキスト ボックス 77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8" name="直線コネクタ 77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9" name="テキスト ボックス 77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0" name="直線コネクタ 77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1" name="テキスト ボックス 78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2" name="直線コネクタ 78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3" name="テキスト ボックス 78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4" name="直線コネクタ 78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85" name="テキスト ボックス 78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6" name="直線コネクタ 7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788" name="直線コネクタ 787"/>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789" name="【庁舎】&#10;有形固定資産減価償却率最小値テキスト"/>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790" name="直線コネクタ 789"/>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91"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92" name="直線コネクタ 791"/>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793" name="【庁舎】&#10;有形固定資産減価償却率平均値テキスト"/>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94" name="フローチャート: 判断 793"/>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795" name="フローチャート: 判断 794"/>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796" name="フローチャート: 判断 795"/>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797" name="フローチャート: 判断 796"/>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798" name="フローチャート: 判断 797"/>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9" name="テキスト ボックス 7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0" name="テキスト ボックス 7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1" name="テキスト ボックス 8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2" name="テキスト ボックス 8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3" name="テキスト ボックス 8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169092</xdr:rowOff>
    </xdr:from>
    <xdr:to>
      <xdr:col>81</xdr:col>
      <xdr:colOff>101600</xdr:colOff>
      <xdr:row>108</xdr:row>
      <xdr:rowOff>99242</xdr:rowOff>
    </xdr:to>
    <xdr:sp macro="" textlink="">
      <xdr:nvSpPr>
        <xdr:cNvPr id="804" name="楕円 803"/>
        <xdr:cNvSpPr/>
      </xdr:nvSpPr>
      <xdr:spPr>
        <a:xfrm>
          <a:off x="15430500" y="185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108</xdr:row>
      <xdr:rowOff>49893</xdr:rowOff>
    </xdr:from>
    <xdr:to>
      <xdr:col>76</xdr:col>
      <xdr:colOff>165100</xdr:colOff>
      <xdr:row>108</xdr:row>
      <xdr:rowOff>151493</xdr:rowOff>
    </xdr:to>
    <xdr:sp macro="" textlink="">
      <xdr:nvSpPr>
        <xdr:cNvPr id="805" name="楕円 804"/>
        <xdr:cNvSpPr/>
      </xdr:nvSpPr>
      <xdr:spPr>
        <a:xfrm>
          <a:off x="14541500" y="1856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48442</xdr:rowOff>
    </xdr:from>
    <xdr:to>
      <xdr:col>81</xdr:col>
      <xdr:colOff>50800</xdr:colOff>
      <xdr:row>108</xdr:row>
      <xdr:rowOff>100693</xdr:rowOff>
    </xdr:to>
    <xdr:cxnSp macro="">
      <xdr:nvCxnSpPr>
        <xdr:cNvPr id="806" name="直線コネクタ 805"/>
        <xdr:cNvCxnSpPr/>
      </xdr:nvCxnSpPr>
      <xdr:spPr>
        <a:xfrm flipV="1">
          <a:off x="14592300" y="1856504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27032</xdr:rowOff>
    </xdr:from>
    <xdr:to>
      <xdr:col>72</xdr:col>
      <xdr:colOff>38100</xdr:colOff>
      <xdr:row>108</xdr:row>
      <xdr:rowOff>128632</xdr:rowOff>
    </xdr:to>
    <xdr:sp macro="" textlink="">
      <xdr:nvSpPr>
        <xdr:cNvPr id="807" name="楕円 806"/>
        <xdr:cNvSpPr/>
      </xdr:nvSpPr>
      <xdr:spPr>
        <a:xfrm>
          <a:off x="13652500" y="185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77832</xdr:rowOff>
    </xdr:from>
    <xdr:to>
      <xdr:col>76</xdr:col>
      <xdr:colOff>114300</xdr:colOff>
      <xdr:row>108</xdr:row>
      <xdr:rowOff>100693</xdr:rowOff>
    </xdr:to>
    <xdr:cxnSp macro="">
      <xdr:nvCxnSpPr>
        <xdr:cNvPr id="808" name="直線コネクタ 807"/>
        <xdr:cNvCxnSpPr/>
      </xdr:nvCxnSpPr>
      <xdr:spPr>
        <a:xfrm>
          <a:off x="13703300" y="1859443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145159</xdr:rowOff>
    </xdr:from>
    <xdr:ext cx="405111" cy="259045"/>
    <xdr:sp macro="" textlink="">
      <xdr:nvSpPr>
        <xdr:cNvPr id="809" name="n_1aveValue【庁舎】&#10;有形固定資産減価償却率"/>
        <xdr:cNvSpPr txBox="1"/>
      </xdr:nvSpPr>
      <xdr:spPr>
        <a:xfrm>
          <a:off x="152660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123933</xdr:rowOff>
    </xdr:from>
    <xdr:ext cx="405111" cy="259045"/>
    <xdr:sp macro="" textlink="">
      <xdr:nvSpPr>
        <xdr:cNvPr id="810" name="n_2aveValue【庁舎】&#10;有形固定資産減価償却率"/>
        <xdr:cNvSpPr txBox="1"/>
      </xdr:nvSpPr>
      <xdr:spPr>
        <a:xfrm>
          <a:off x="14389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158222</xdr:rowOff>
    </xdr:from>
    <xdr:ext cx="405111" cy="259045"/>
    <xdr:sp macro="" textlink="">
      <xdr:nvSpPr>
        <xdr:cNvPr id="811" name="n_3aveValue【庁舎】&#10;有形固定資産減価償却率"/>
        <xdr:cNvSpPr txBox="1"/>
      </xdr:nvSpPr>
      <xdr:spPr>
        <a:xfrm>
          <a:off x="13500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101072</xdr:rowOff>
    </xdr:from>
    <xdr:ext cx="405111" cy="259045"/>
    <xdr:sp macro="" textlink="">
      <xdr:nvSpPr>
        <xdr:cNvPr id="812" name="n_4aveValue【庁舎】&#10;有形固定資産減価償却率"/>
        <xdr:cNvSpPr txBox="1"/>
      </xdr:nvSpPr>
      <xdr:spPr>
        <a:xfrm>
          <a:off x="12611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90369</xdr:rowOff>
    </xdr:from>
    <xdr:ext cx="405111" cy="259045"/>
    <xdr:sp macro="" textlink="">
      <xdr:nvSpPr>
        <xdr:cNvPr id="813" name="n_1mainValue【庁舎】&#10;有形固定資産減価償却率"/>
        <xdr:cNvSpPr txBox="1"/>
      </xdr:nvSpPr>
      <xdr:spPr>
        <a:xfrm>
          <a:off x="15266044" y="1860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142620</xdr:rowOff>
    </xdr:from>
    <xdr:ext cx="405111" cy="259045"/>
    <xdr:sp macro="" textlink="">
      <xdr:nvSpPr>
        <xdr:cNvPr id="814" name="n_2mainValue【庁舎】&#10;有形固定資産減価償却率"/>
        <xdr:cNvSpPr txBox="1"/>
      </xdr:nvSpPr>
      <xdr:spPr>
        <a:xfrm>
          <a:off x="14389744" y="1865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119759</xdr:rowOff>
    </xdr:from>
    <xdr:ext cx="405111" cy="259045"/>
    <xdr:sp macro="" textlink="">
      <xdr:nvSpPr>
        <xdr:cNvPr id="815" name="n_3mainValue【庁舎】&#10;有形固定資産減価償却率"/>
        <xdr:cNvSpPr txBox="1"/>
      </xdr:nvSpPr>
      <xdr:spPr>
        <a:xfrm>
          <a:off x="13500744" y="1863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6" name="正方形/長方形 8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7" name="正方形/長方形 8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8" name="正方形/長方形 8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9" name="正方形/長方形 8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0" name="正方形/長方形 8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1" name="正方形/長方形 8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2" name="正方形/長方形 8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3" name="正方形/長方形 82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4" name="テキスト ボックス 8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5" name="直線コネクタ 8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6" name="直線コネクタ 82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7" name="テキスト ボックス 82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8" name="直線コネクタ 82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9" name="テキスト ボックス 82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30" name="直線コネクタ 82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31" name="テキスト ボックス 83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2" name="直線コネクタ 83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33" name="テキスト ボックス 83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4" name="直線コネクタ 83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5" name="テキスト ボックス 83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837" name="直線コネクタ 836"/>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838" name="【庁舎】&#10;一人当たり面積最小値テキスト"/>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839" name="直線コネクタ 838"/>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840" name="【庁舎】&#10;一人当たり面積最大値テキスト"/>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841" name="直線コネクタ 840"/>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842" name="【庁舎】&#10;一人当たり面積平均値テキスト"/>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843" name="フローチャート: 判断 842"/>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844" name="フローチャート: 判断 843"/>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845" name="フローチャート: 判断 844"/>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846" name="フローチャート: 判断 845"/>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847" name="フローチャート: 判断 846"/>
        <xdr:cNvSpPr/>
      </xdr:nvSpPr>
      <xdr:spPr>
        <a:xfrm>
          <a:off x="18605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8" name="テキスト ボックス 84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9" name="テキスト ボックス 84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0" name="テキスト ボックス 84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1" name="テキスト ボックス 85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2" name="テキスト ボックス 85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116839</xdr:rowOff>
    </xdr:from>
    <xdr:to>
      <xdr:col>112</xdr:col>
      <xdr:colOff>38100</xdr:colOff>
      <xdr:row>106</xdr:row>
      <xdr:rowOff>46989</xdr:rowOff>
    </xdr:to>
    <xdr:sp macro="" textlink="">
      <xdr:nvSpPr>
        <xdr:cNvPr id="853" name="楕円 852"/>
        <xdr:cNvSpPr/>
      </xdr:nvSpPr>
      <xdr:spPr>
        <a:xfrm>
          <a:off x="21272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121413</xdr:rowOff>
    </xdr:from>
    <xdr:to>
      <xdr:col>107</xdr:col>
      <xdr:colOff>101600</xdr:colOff>
      <xdr:row>106</xdr:row>
      <xdr:rowOff>51563</xdr:rowOff>
    </xdr:to>
    <xdr:sp macro="" textlink="">
      <xdr:nvSpPr>
        <xdr:cNvPr id="854" name="楕円 853"/>
        <xdr:cNvSpPr/>
      </xdr:nvSpPr>
      <xdr:spPr>
        <a:xfrm>
          <a:off x="20383500" y="181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167639</xdr:rowOff>
    </xdr:from>
    <xdr:to>
      <xdr:col>111</xdr:col>
      <xdr:colOff>177800</xdr:colOff>
      <xdr:row>106</xdr:row>
      <xdr:rowOff>763</xdr:rowOff>
    </xdr:to>
    <xdr:cxnSp macro="">
      <xdr:nvCxnSpPr>
        <xdr:cNvPr id="855" name="直線コネクタ 854"/>
        <xdr:cNvCxnSpPr/>
      </xdr:nvCxnSpPr>
      <xdr:spPr>
        <a:xfrm flipV="1">
          <a:off x="20434300" y="1816988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125985</xdr:rowOff>
    </xdr:from>
    <xdr:to>
      <xdr:col>102</xdr:col>
      <xdr:colOff>165100</xdr:colOff>
      <xdr:row>106</xdr:row>
      <xdr:rowOff>56135</xdr:rowOff>
    </xdr:to>
    <xdr:sp macro="" textlink="">
      <xdr:nvSpPr>
        <xdr:cNvPr id="856" name="楕円 855"/>
        <xdr:cNvSpPr/>
      </xdr:nvSpPr>
      <xdr:spPr>
        <a:xfrm>
          <a:off x="19494500" y="1812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763</xdr:rowOff>
    </xdr:from>
    <xdr:to>
      <xdr:col>107</xdr:col>
      <xdr:colOff>50800</xdr:colOff>
      <xdr:row>106</xdr:row>
      <xdr:rowOff>5335</xdr:rowOff>
    </xdr:to>
    <xdr:cxnSp macro="">
      <xdr:nvCxnSpPr>
        <xdr:cNvPr id="857" name="直線コネクタ 856"/>
        <xdr:cNvCxnSpPr/>
      </xdr:nvCxnSpPr>
      <xdr:spPr>
        <a:xfrm flipV="1">
          <a:off x="19545300" y="1817446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93235</xdr:rowOff>
    </xdr:from>
    <xdr:ext cx="469744" cy="259045"/>
    <xdr:sp macro="" textlink="">
      <xdr:nvSpPr>
        <xdr:cNvPr id="858" name="n_1aveValue【庁舎】&#10;一人当たり面積"/>
        <xdr:cNvSpPr txBox="1"/>
      </xdr:nvSpPr>
      <xdr:spPr>
        <a:xfrm>
          <a:off x="21075727" y="177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100092</xdr:rowOff>
    </xdr:from>
    <xdr:ext cx="469744" cy="259045"/>
    <xdr:sp macro="" textlink="">
      <xdr:nvSpPr>
        <xdr:cNvPr id="859" name="n_2aveValue【庁舎】&#10;一人当たり面積"/>
        <xdr:cNvSpPr txBox="1"/>
      </xdr:nvSpPr>
      <xdr:spPr>
        <a:xfrm>
          <a:off x="20199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159529</xdr:rowOff>
    </xdr:from>
    <xdr:ext cx="469744" cy="259045"/>
    <xdr:sp macro="" textlink="">
      <xdr:nvSpPr>
        <xdr:cNvPr id="860" name="n_3aveValue【庁舎】&#10;一人当たり面積"/>
        <xdr:cNvSpPr txBox="1"/>
      </xdr:nvSpPr>
      <xdr:spPr>
        <a:xfrm>
          <a:off x="19310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33799</xdr:rowOff>
    </xdr:from>
    <xdr:ext cx="469744" cy="259045"/>
    <xdr:sp macro="" textlink="">
      <xdr:nvSpPr>
        <xdr:cNvPr id="861" name="n_4aveValue【庁舎】&#10;一人当たり面積"/>
        <xdr:cNvSpPr txBox="1"/>
      </xdr:nvSpPr>
      <xdr:spPr>
        <a:xfrm>
          <a:off x="18421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38116</xdr:rowOff>
    </xdr:from>
    <xdr:ext cx="469744" cy="259045"/>
    <xdr:sp macro="" textlink="">
      <xdr:nvSpPr>
        <xdr:cNvPr id="862" name="n_1mainValue【庁舎】&#10;一人当たり面積"/>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42690</xdr:rowOff>
    </xdr:from>
    <xdr:ext cx="469744" cy="259045"/>
    <xdr:sp macro="" textlink="">
      <xdr:nvSpPr>
        <xdr:cNvPr id="863" name="n_2mainValue【庁舎】&#10;一人当たり面積"/>
        <xdr:cNvSpPr txBox="1"/>
      </xdr:nvSpPr>
      <xdr:spPr>
        <a:xfrm>
          <a:off x="20199427" y="18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47262</xdr:rowOff>
    </xdr:from>
    <xdr:ext cx="469744" cy="259045"/>
    <xdr:sp macro="" textlink="">
      <xdr:nvSpPr>
        <xdr:cNvPr id="864" name="n_3mainValue【庁舎】&#10;一人当たり面積"/>
        <xdr:cNvSpPr txBox="1"/>
      </xdr:nvSpPr>
      <xdr:spPr>
        <a:xfrm>
          <a:off x="19310427" y="1822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有形固定資産減価償却率は、図書館、福祉施設、市民会館、一般廃棄物処理施設、保健センター、消防施設、庁舎で類似団体内平均値を上回っているが、特に図書館（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％）、一般廃棄処理施設（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類似団体内平均値を大きく上回っている。いずれも建設から相当年数が経過しており、今後は庁舎の建替えと市民会館の大規模改修（長寿命化）は予定しているが、その他の施設においても大規模改修で多額の負担が想定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一人当たりの面積は、体育館・プール（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㎡）は類似団体内平均値（体育館・プール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㎡）を大きく上回っているが、図書館（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㎡）は類似団体平均（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総じてこれらの施設の更新時期を迎え、財政負担の増加が見込まれることから、公共施設整備計画に基づき、施設の長寿命化を図るとともに、それぞれの施設の状況や規模を総合的に検討し、市民サービスと財政規模のバランスに注視しながら財政負担の軽減を図るべく効果的で効率的な財政運営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山形県長井市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26,492
26,166
214.67
17,723,751
17,310,586
382,549
7,839,569
17,192,339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型事業所が少なく、加えて人口の減少、地価の下落等のマイナス要素が要因となり、類似団体内平均値を下回っている。近年はほぼ横ばいで推移しているため、今後は多様な納付手段により市税の高い収納率を維持しながら財政基盤の強化に努め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105833</xdr:rowOff>
    </xdr:to>
    <xdr:cxnSp macro="">
      <xdr:nvCxnSpPr>
        <xdr:cNvPr id="69" name="直線コネクタ 68"/>
        <xdr:cNvCxnSpPr/>
      </xdr:nvCxnSpPr>
      <xdr:spPr>
        <a:xfrm flipV="1">
          <a:off x="4114800" y="72866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105833</xdr:rowOff>
    </xdr:to>
    <xdr:cxnSp macro="">
      <xdr:nvCxnSpPr>
        <xdr:cNvPr id="72" name="直線コネクタ 71"/>
        <xdr:cNvCxnSpPr/>
      </xdr:nvCxnSpPr>
      <xdr:spPr>
        <a:xfrm>
          <a:off x="3225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105833</xdr:rowOff>
    </xdr:to>
    <xdr:cxnSp macro="">
      <xdr:nvCxnSpPr>
        <xdr:cNvPr id="75" name="直線コネクタ 74"/>
        <xdr:cNvCxnSpPr/>
      </xdr:nvCxnSpPr>
      <xdr:spPr>
        <a:xfrm flipV="1">
          <a:off x="2336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105833</xdr:rowOff>
    </xdr:to>
    <xdr:cxnSp macro="">
      <xdr:nvCxnSpPr>
        <xdr:cNvPr id="78" name="直線コネクタ 77"/>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82" name="テキスト ボックス 81"/>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7002</xdr:rowOff>
    </xdr:from>
    <xdr:ext cx="762000" cy="259045"/>
    <xdr:sp macro="" textlink="">
      <xdr:nvSpPr>
        <xdr:cNvPr id="89" name="財政力該当値テキスト"/>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121302</xdr:rowOff>
    </xdr:from>
    <xdr:ext cx="762000" cy="259045"/>
    <xdr:sp macro="" textlink="">
      <xdr:nvSpPr>
        <xdr:cNvPr id="93" name="テキスト ボックス 92"/>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降雪量の減に伴い維持補修費は大幅に減少したが、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市税の減少等が影響し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前年度とほぼ横ばいの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類似団体平均を下回っている。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今後とも、事務事業の見直しを更に進めるとともに、全ての事務事業の優先度を厳しく点検し、優先度の低い事務事業について計画的に廃止・縮小を進め、経常経費の削減を図る。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58928</xdr:rowOff>
    </xdr:from>
    <xdr:to>
      <xdr:col>23</xdr:col>
      <xdr:colOff>133350</xdr:colOff>
      <xdr:row>62</xdr:row>
      <xdr:rowOff>63754</xdr:rowOff>
    </xdr:to>
    <xdr:cxnSp macro="">
      <xdr:nvCxnSpPr>
        <xdr:cNvPr id="130" name="直線コネクタ 129"/>
        <xdr:cNvCxnSpPr/>
      </xdr:nvCxnSpPr>
      <xdr:spPr>
        <a:xfrm flipV="1">
          <a:off x="4114800" y="1068882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5351</xdr:rowOff>
    </xdr:from>
    <xdr:ext cx="762000" cy="259045"/>
    <xdr:sp macro="" textlink="">
      <xdr:nvSpPr>
        <xdr:cNvPr id="131" name="財政構造の弾力性平均値テキスト"/>
        <xdr:cNvSpPr txBox="1"/>
      </xdr:nvSpPr>
      <xdr:spPr>
        <a:xfrm>
          <a:off x="5041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61468</xdr:rowOff>
    </xdr:from>
    <xdr:to>
      <xdr:col>19</xdr:col>
      <xdr:colOff>133350</xdr:colOff>
      <xdr:row>62</xdr:row>
      <xdr:rowOff>63754</xdr:rowOff>
    </xdr:to>
    <xdr:cxnSp macro="">
      <xdr:nvCxnSpPr>
        <xdr:cNvPr id="133" name="直線コネクタ 132"/>
        <xdr:cNvCxnSpPr/>
      </xdr:nvCxnSpPr>
      <xdr:spPr>
        <a:xfrm>
          <a:off x="3225800" y="1051991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35" name="テキスト ボックス 134"/>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10922</xdr:rowOff>
    </xdr:from>
    <xdr:to>
      <xdr:col>15</xdr:col>
      <xdr:colOff>82550</xdr:colOff>
      <xdr:row>61</xdr:row>
      <xdr:rowOff>61468</xdr:rowOff>
    </xdr:to>
    <xdr:cxnSp macro="">
      <xdr:nvCxnSpPr>
        <xdr:cNvPr id="136" name="直線コネクタ 135"/>
        <xdr:cNvCxnSpPr/>
      </xdr:nvCxnSpPr>
      <xdr:spPr>
        <a:xfrm>
          <a:off x="2336800" y="10297922"/>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46245</xdr:rowOff>
    </xdr:from>
    <xdr:ext cx="762000" cy="259045"/>
    <xdr:sp macro="" textlink="">
      <xdr:nvSpPr>
        <xdr:cNvPr id="138" name="テキスト ボックス 137"/>
        <xdr:cNvSpPr txBox="1"/>
      </xdr:nvSpPr>
      <xdr:spPr>
        <a:xfrm>
          <a:off x="2844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10922</xdr:rowOff>
    </xdr:from>
    <xdr:to>
      <xdr:col>11</xdr:col>
      <xdr:colOff>31750</xdr:colOff>
      <xdr:row>62</xdr:row>
      <xdr:rowOff>112014</xdr:rowOff>
    </xdr:to>
    <xdr:cxnSp macro="">
      <xdr:nvCxnSpPr>
        <xdr:cNvPr id="139" name="直線コネクタ 138"/>
        <xdr:cNvCxnSpPr/>
      </xdr:nvCxnSpPr>
      <xdr:spPr>
        <a:xfrm flipV="1">
          <a:off x="1447800" y="10297922"/>
          <a:ext cx="889000" cy="44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43" name="テキスト ボックス 142"/>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8128</xdr:rowOff>
    </xdr:from>
    <xdr:to>
      <xdr:col>23</xdr:col>
      <xdr:colOff>184150</xdr:colOff>
      <xdr:row>62</xdr:row>
      <xdr:rowOff>109728</xdr:rowOff>
    </xdr:to>
    <xdr:sp macro="" textlink="">
      <xdr:nvSpPr>
        <xdr:cNvPr id="149" name="楕円 148"/>
        <xdr:cNvSpPr/>
      </xdr:nvSpPr>
      <xdr:spPr>
        <a:xfrm>
          <a:off x="49022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151655</xdr:rowOff>
    </xdr:from>
    <xdr:ext cx="762000" cy="259045"/>
    <xdr:sp macro="" textlink="">
      <xdr:nvSpPr>
        <xdr:cNvPr id="150" name="財政構造の弾力性該当値テキスト"/>
        <xdr:cNvSpPr txBox="1"/>
      </xdr:nvSpPr>
      <xdr:spPr>
        <a:xfrm>
          <a:off x="5041900" y="1061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12954</xdr:rowOff>
    </xdr:from>
    <xdr:to>
      <xdr:col>19</xdr:col>
      <xdr:colOff>184150</xdr:colOff>
      <xdr:row>62</xdr:row>
      <xdr:rowOff>114554</xdr:rowOff>
    </xdr:to>
    <xdr:sp macro="" textlink="">
      <xdr:nvSpPr>
        <xdr:cNvPr id="151" name="楕円 150"/>
        <xdr:cNvSpPr/>
      </xdr:nvSpPr>
      <xdr:spPr>
        <a:xfrm>
          <a:off x="4064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99331</xdr:rowOff>
    </xdr:from>
    <xdr:ext cx="736600" cy="259045"/>
    <xdr:sp macro="" textlink="">
      <xdr:nvSpPr>
        <xdr:cNvPr id="152" name="テキスト ボックス 151"/>
        <xdr:cNvSpPr txBox="1"/>
      </xdr:nvSpPr>
      <xdr:spPr>
        <a:xfrm>
          <a:off x="3733800" y="10729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10668</xdr:rowOff>
    </xdr:from>
    <xdr:to>
      <xdr:col>15</xdr:col>
      <xdr:colOff>133350</xdr:colOff>
      <xdr:row>61</xdr:row>
      <xdr:rowOff>112268</xdr:rowOff>
    </xdr:to>
    <xdr:sp macro="" textlink="">
      <xdr:nvSpPr>
        <xdr:cNvPr id="153" name="楕円 152"/>
        <xdr:cNvSpPr/>
      </xdr:nvSpPr>
      <xdr:spPr>
        <a:xfrm>
          <a:off x="3175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122445</xdr:rowOff>
    </xdr:from>
    <xdr:ext cx="762000" cy="259045"/>
    <xdr:sp macro="" textlink="">
      <xdr:nvSpPr>
        <xdr:cNvPr id="154" name="テキスト ボックス 153"/>
        <xdr:cNvSpPr txBox="1"/>
      </xdr:nvSpPr>
      <xdr:spPr>
        <a:xfrm>
          <a:off x="2844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131572</xdr:rowOff>
    </xdr:from>
    <xdr:to>
      <xdr:col>11</xdr:col>
      <xdr:colOff>82550</xdr:colOff>
      <xdr:row>60</xdr:row>
      <xdr:rowOff>61722</xdr:rowOff>
    </xdr:to>
    <xdr:sp macro="" textlink="">
      <xdr:nvSpPr>
        <xdr:cNvPr id="155" name="楕円 154"/>
        <xdr:cNvSpPr/>
      </xdr:nvSpPr>
      <xdr:spPr>
        <a:xfrm>
          <a:off x="2286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71899</xdr:rowOff>
    </xdr:from>
    <xdr:ext cx="762000" cy="259045"/>
    <xdr:sp macro="" textlink="">
      <xdr:nvSpPr>
        <xdr:cNvPr id="156" name="テキスト ボックス 155"/>
        <xdr:cNvSpPr txBox="1"/>
      </xdr:nvSpPr>
      <xdr:spPr>
        <a:xfrm>
          <a:off x="1955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61214</xdr:rowOff>
    </xdr:from>
    <xdr:to>
      <xdr:col>7</xdr:col>
      <xdr:colOff>31750</xdr:colOff>
      <xdr:row>62</xdr:row>
      <xdr:rowOff>162814</xdr:rowOff>
    </xdr:to>
    <xdr:sp macro="" textlink="">
      <xdr:nvSpPr>
        <xdr:cNvPr id="157" name="楕円 156"/>
        <xdr:cNvSpPr/>
      </xdr:nvSpPr>
      <xdr:spPr>
        <a:xfrm>
          <a:off x="1397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147591</xdr:rowOff>
    </xdr:from>
    <xdr:ext cx="762000" cy="259045"/>
    <xdr:sp macro="" textlink="">
      <xdr:nvSpPr>
        <xdr:cNvPr id="158" name="テキスト ボックス 157"/>
        <xdr:cNvSpPr txBox="1"/>
      </xdr:nvSpPr>
      <xdr:spPr>
        <a:xfrm>
          <a:off x="1066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児童センターやコミュニティセンターの指定管理料の増に伴い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物件費が増加したため、前年に引き続き人口</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人当たりの決算額が類似団体平均を上回っている。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今後も定員の適正管理や事務事業評価による事業の見直し等を行い、人件費・物件費等の増加を抑制していく。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115791</xdr:rowOff>
    </xdr:from>
    <xdr:to>
      <xdr:col>23</xdr:col>
      <xdr:colOff>133350</xdr:colOff>
      <xdr:row>84</xdr:row>
      <xdr:rowOff>124738</xdr:rowOff>
    </xdr:to>
    <xdr:cxnSp macro="">
      <xdr:nvCxnSpPr>
        <xdr:cNvPr id="191" name="直線コネクタ 190"/>
        <xdr:cNvCxnSpPr/>
      </xdr:nvCxnSpPr>
      <xdr:spPr>
        <a:xfrm flipV="1">
          <a:off x="4114800" y="14517591"/>
          <a:ext cx="838200" cy="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46262</xdr:rowOff>
    </xdr:from>
    <xdr:ext cx="762000" cy="259045"/>
    <xdr:sp macro="" textlink="">
      <xdr:nvSpPr>
        <xdr:cNvPr id="192" name="人件費・物件費等の状況平均値テキスト"/>
        <xdr:cNvSpPr txBox="1"/>
      </xdr:nvSpPr>
      <xdr:spPr>
        <a:xfrm>
          <a:off x="5041900" y="14105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124738</xdr:rowOff>
    </xdr:from>
    <xdr:to>
      <xdr:col>19</xdr:col>
      <xdr:colOff>133350</xdr:colOff>
      <xdr:row>84</xdr:row>
      <xdr:rowOff>165509</xdr:rowOff>
    </xdr:to>
    <xdr:cxnSp macro="">
      <xdr:nvCxnSpPr>
        <xdr:cNvPr id="194" name="直線コネクタ 193"/>
        <xdr:cNvCxnSpPr/>
      </xdr:nvCxnSpPr>
      <xdr:spPr>
        <a:xfrm flipV="1">
          <a:off x="3225800" y="14526538"/>
          <a:ext cx="889000" cy="4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90684</xdr:rowOff>
    </xdr:from>
    <xdr:ext cx="736600" cy="259045"/>
    <xdr:sp macro="" textlink="">
      <xdr:nvSpPr>
        <xdr:cNvPr id="196" name="テキスト ボックス 195"/>
        <xdr:cNvSpPr txBox="1"/>
      </xdr:nvSpPr>
      <xdr:spPr>
        <a:xfrm>
          <a:off x="3733800" y="1397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155318</xdr:rowOff>
    </xdr:from>
    <xdr:to>
      <xdr:col>15</xdr:col>
      <xdr:colOff>82550</xdr:colOff>
      <xdr:row>84</xdr:row>
      <xdr:rowOff>165509</xdr:rowOff>
    </xdr:to>
    <xdr:cxnSp macro="">
      <xdr:nvCxnSpPr>
        <xdr:cNvPr id="197" name="直線コネクタ 196"/>
        <xdr:cNvCxnSpPr/>
      </xdr:nvCxnSpPr>
      <xdr:spPr>
        <a:xfrm>
          <a:off x="2336800" y="14385668"/>
          <a:ext cx="889000" cy="18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115943</xdr:rowOff>
    </xdr:from>
    <xdr:ext cx="762000" cy="259045"/>
    <xdr:sp macro="" textlink="">
      <xdr:nvSpPr>
        <xdr:cNvPr id="199" name="テキスト ボックス 198"/>
        <xdr:cNvSpPr txBox="1"/>
      </xdr:nvSpPr>
      <xdr:spPr>
        <a:xfrm>
          <a:off x="2844800" y="1400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26068</xdr:rowOff>
    </xdr:from>
    <xdr:to>
      <xdr:col>11</xdr:col>
      <xdr:colOff>31750</xdr:colOff>
      <xdr:row>83</xdr:row>
      <xdr:rowOff>155318</xdr:rowOff>
    </xdr:to>
    <xdr:cxnSp macro="">
      <xdr:nvCxnSpPr>
        <xdr:cNvPr id="200" name="直線コネクタ 199"/>
        <xdr:cNvCxnSpPr/>
      </xdr:nvCxnSpPr>
      <xdr:spPr>
        <a:xfrm>
          <a:off x="1447800" y="14256418"/>
          <a:ext cx="889000" cy="12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81002</xdr:rowOff>
    </xdr:from>
    <xdr:ext cx="762000" cy="259045"/>
    <xdr:sp macro="" textlink="">
      <xdr:nvSpPr>
        <xdr:cNvPr id="202" name="テキスト ボックス 201"/>
        <xdr:cNvSpPr txBox="1"/>
      </xdr:nvSpPr>
      <xdr:spPr>
        <a:xfrm>
          <a:off x="1955800" y="1396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90012</xdr:rowOff>
    </xdr:from>
    <xdr:ext cx="762000" cy="259045"/>
    <xdr:sp macro="" textlink="">
      <xdr:nvSpPr>
        <xdr:cNvPr id="204" name="テキスト ボックス 203"/>
        <xdr:cNvSpPr txBox="1"/>
      </xdr:nvSpPr>
      <xdr:spPr>
        <a:xfrm>
          <a:off x="1066800" y="143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64991</xdr:rowOff>
    </xdr:from>
    <xdr:to>
      <xdr:col>23</xdr:col>
      <xdr:colOff>184150</xdr:colOff>
      <xdr:row>84</xdr:row>
      <xdr:rowOff>166591</xdr:rowOff>
    </xdr:to>
    <xdr:sp macro="" textlink="">
      <xdr:nvSpPr>
        <xdr:cNvPr id="210" name="楕円 209"/>
        <xdr:cNvSpPr/>
      </xdr:nvSpPr>
      <xdr:spPr>
        <a:xfrm>
          <a:off x="4902200" y="1446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37068</xdr:rowOff>
    </xdr:from>
    <xdr:ext cx="762000" cy="259045"/>
    <xdr:sp macro="" textlink="">
      <xdr:nvSpPr>
        <xdr:cNvPr id="211" name="人件費・物件費等の状況該当値テキスト"/>
        <xdr:cNvSpPr txBox="1"/>
      </xdr:nvSpPr>
      <xdr:spPr>
        <a:xfrm>
          <a:off x="5041900" y="1443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73938</xdr:rowOff>
    </xdr:from>
    <xdr:to>
      <xdr:col>19</xdr:col>
      <xdr:colOff>184150</xdr:colOff>
      <xdr:row>85</xdr:row>
      <xdr:rowOff>4088</xdr:rowOff>
    </xdr:to>
    <xdr:sp macro="" textlink="">
      <xdr:nvSpPr>
        <xdr:cNvPr id="212" name="楕円 211"/>
        <xdr:cNvSpPr/>
      </xdr:nvSpPr>
      <xdr:spPr>
        <a:xfrm>
          <a:off x="4064000" y="1447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160315</xdr:rowOff>
    </xdr:from>
    <xdr:ext cx="736600" cy="259045"/>
    <xdr:sp macro="" textlink="">
      <xdr:nvSpPr>
        <xdr:cNvPr id="213" name="テキスト ボックス 212"/>
        <xdr:cNvSpPr txBox="1"/>
      </xdr:nvSpPr>
      <xdr:spPr>
        <a:xfrm>
          <a:off x="3733800" y="14562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114709</xdr:rowOff>
    </xdr:from>
    <xdr:to>
      <xdr:col>15</xdr:col>
      <xdr:colOff>133350</xdr:colOff>
      <xdr:row>85</xdr:row>
      <xdr:rowOff>44859</xdr:rowOff>
    </xdr:to>
    <xdr:sp macro="" textlink="">
      <xdr:nvSpPr>
        <xdr:cNvPr id="214" name="楕円 213"/>
        <xdr:cNvSpPr/>
      </xdr:nvSpPr>
      <xdr:spPr>
        <a:xfrm>
          <a:off x="3175000" y="1451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29636</xdr:rowOff>
    </xdr:from>
    <xdr:ext cx="762000" cy="259045"/>
    <xdr:sp macro="" textlink="">
      <xdr:nvSpPr>
        <xdr:cNvPr id="215" name="テキスト ボックス 214"/>
        <xdr:cNvSpPr txBox="1"/>
      </xdr:nvSpPr>
      <xdr:spPr>
        <a:xfrm>
          <a:off x="2844800" y="1460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104518</xdr:rowOff>
    </xdr:from>
    <xdr:to>
      <xdr:col>11</xdr:col>
      <xdr:colOff>82550</xdr:colOff>
      <xdr:row>84</xdr:row>
      <xdr:rowOff>34668</xdr:rowOff>
    </xdr:to>
    <xdr:sp macro="" textlink="">
      <xdr:nvSpPr>
        <xdr:cNvPr id="216" name="楕円 215"/>
        <xdr:cNvSpPr/>
      </xdr:nvSpPr>
      <xdr:spPr>
        <a:xfrm>
          <a:off x="2286000" y="143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19445</xdr:rowOff>
    </xdr:from>
    <xdr:ext cx="762000" cy="259045"/>
    <xdr:sp macro="" textlink="">
      <xdr:nvSpPr>
        <xdr:cNvPr id="217" name="テキスト ボックス 216"/>
        <xdr:cNvSpPr txBox="1"/>
      </xdr:nvSpPr>
      <xdr:spPr>
        <a:xfrm>
          <a:off x="1955800" y="144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146718</xdr:rowOff>
    </xdr:from>
    <xdr:to>
      <xdr:col>7</xdr:col>
      <xdr:colOff>31750</xdr:colOff>
      <xdr:row>83</xdr:row>
      <xdr:rowOff>76868</xdr:rowOff>
    </xdr:to>
    <xdr:sp macro="" textlink="">
      <xdr:nvSpPr>
        <xdr:cNvPr id="218" name="楕円 217"/>
        <xdr:cNvSpPr/>
      </xdr:nvSpPr>
      <xdr:spPr>
        <a:xfrm>
          <a:off x="1397000" y="1420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87045</xdr:rowOff>
    </xdr:from>
    <xdr:ext cx="762000" cy="259045"/>
    <xdr:sp macro="" textlink="">
      <xdr:nvSpPr>
        <xdr:cNvPr id="219" name="テキスト ボックス 218"/>
        <xdr:cNvSpPr txBox="1"/>
      </xdr:nvSpPr>
      <xdr:spPr>
        <a:xfrm>
          <a:off x="1066800" y="13974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過去の財政状況の悪化に伴う特別昇給の抑制及び退職時昇給の是正等の措置により、類似団体と比較して低い水準にあったが、中途採用者の給与の見直しや任用を早めたこと等により平成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年度から類似団体平均を上回った。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今後数年は、職員の年齢、職制の構成上、同じ状況が続くと見込まれるが、国・県また他団体との均衡の原則に従い、適正な水準を維持するよう努める。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85271</xdr:rowOff>
    </xdr:from>
    <xdr:to>
      <xdr:col>81</xdr:col>
      <xdr:colOff>44450</xdr:colOff>
      <xdr:row>87</xdr:row>
      <xdr:rowOff>136979</xdr:rowOff>
    </xdr:to>
    <xdr:cxnSp macro="">
      <xdr:nvCxnSpPr>
        <xdr:cNvPr id="255" name="直線コネクタ 254"/>
        <xdr:cNvCxnSpPr/>
      </xdr:nvCxnSpPr>
      <xdr:spPr>
        <a:xfrm flipV="1">
          <a:off x="16179800" y="15001421"/>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6"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87</xdr:row>
      <xdr:rowOff>136979</xdr:rowOff>
    </xdr:to>
    <xdr:cxnSp macro="">
      <xdr:nvCxnSpPr>
        <xdr:cNvPr id="258" name="直線コネクタ 257"/>
        <xdr:cNvCxnSpPr/>
      </xdr:nvCxnSpPr>
      <xdr:spPr>
        <a:xfrm>
          <a:off x="15290800" y="14880771"/>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0" name="テキスト ボックス 259"/>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49893</xdr:rowOff>
    </xdr:from>
    <xdr:to>
      <xdr:col>72</xdr:col>
      <xdr:colOff>203200</xdr:colOff>
      <xdr:row>86</xdr:row>
      <xdr:rowOff>136071</xdr:rowOff>
    </xdr:to>
    <xdr:cxnSp macro="">
      <xdr:nvCxnSpPr>
        <xdr:cNvPr id="261" name="直線コネクタ 260"/>
        <xdr:cNvCxnSpPr/>
      </xdr:nvCxnSpPr>
      <xdr:spPr>
        <a:xfrm>
          <a:off x="14401800" y="1479459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3" name="テキスト ボックス 262"/>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117929</xdr:rowOff>
    </xdr:from>
    <xdr:to>
      <xdr:col>68</xdr:col>
      <xdr:colOff>152400</xdr:colOff>
      <xdr:row>86</xdr:row>
      <xdr:rowOff>49893</xdr:rowOff>
    </xdr:to>
    <xdr:cxnSp macro="">
      <xdr:nvCxnSpPr>
        <xdr:cNvPr id="264" name="直線コネクタ 263"/>
        <xdr:cNvCxnSpPr/>
      </xdr:nvCxnSpPr>
      <xdr:spPr>
        <a:xfrm>
          <a:off x="13512800" y="1469117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6" name="テキスト ボックス 265"/>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34471</xdr:rowOff>
    </xdr:from>
    <xdr:to>
      <xdr:col>81</xdr:col>
      <xdr:colOff>95250</xdr:colOff>
      <xdr:row>87</xdr:row>
      <xdr:rowOff>136071</xdr:rowOff>
    </xdr:to>
    <xdr:sp macro="" textlink="">
      <xdr:nvSpPr>
        <xdr:cNvPr id="274" name="楕円 273"/>
        <xdr:cNvSpPr/>
      </xdr:nvSpPr>
      <xdr:spPr>
        <a:xfrm>
          <a:off x="169672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6548</xdr:rowOff>
    </xdr:from>
    <xdr:ext cx="762000" cy="259045"/>
    <xdr:sp macro="" textlink="">
      <xdr:nvSpPr>
        <xdr:cNvPr id="275" name="給与水準   （国との比較）該当値テキスト"/>
        <xdr:cNvSpPr txBox="1"/>
      </xdr:nvSpPr>
      <xdr:spPr>
        <a:xfrm>
          <a:off x="17106900" y="149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76" name="楕円 275"/>
        <xdr:cNvSpPr/>
      </xdr:nvSpPr>
      <xdr:spPr>
        <a:xfrm>
          <a:off x="16129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77" name="テキスト ボックス 276"/>
        <xdr:cNvSpPr txBox="1"/>
      </xdr:nvSpPr>
      <xdr:spPr>
        <a:xfrm>
          <a:off x="15798800"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85271</xdr:rowOff>
    </xdr:from>
    <xdr:to>
      <xdr:col>73</xdr:col>
      <xdr:colOff>44450</xdr:colOff>
      <xdr:row>87</xdr:row>
      <xdr:rowOff>15421</xdr:rowOff>
    </xdr:to>
    <xdr:sp macro="" textlink="">
      <xdr:nvSpPr>
        <xdr:cNvPr id="278" name="楕円 277"/>
        <xdr:cNvSpPr/>
      </xdr:nvSpPr>
      <xdr:spPr>
        <a:xfrm>
          <a:off x="15240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79" name="テキスト ボックス 278"/>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0" name="楕円 279"/>
        <xdr:cNvSpPr/>
      </xdr:nvSpPr>
      <xdr:spPr>
        <a:xfrm>
          <a:off x="14351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81" name="テキスト ボックス 280"/>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67129</xdr:rowOff>
    </xdr:from>
    <xdr:to>
      <xdr:col>64</xdr:col>
      <xdr:colOff>152400</xdr:colOff>
      <xdr:row>85</xdr:row>
      <xdr:rowOff>168729</xdr:rowOff>
    </xdr:to>
    <xdr:sp macro="" textlink="">
      <xdr:nvSpPr>
        <xdr:cNvPr id="282" name="楕円 281"/>
        <xdr:cNvSpPr/>
      </xdr:nvSpPr>
      <xdr:spPr>
        <a:xfrm>
          <a:off x="13462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153506</xdr:rowOff>
    </xdr:from>
    <xdr:ext cx="762000" cy="259045"/>
    <xdr:sp macro="" textlink="">
      <xdr:nvSpPr>
        <xdr:cNvPr id="283" name="テキスト ボックス 282"/>
        <xdr:cNvSpPr txBox="1"/>
      </xdr:nvSpPr>
      <xdr:spPr>
        <a:xfrm>
          <a:off x="13131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学校給食共同調理場の民間委託、公立保育園の民間移管等により、類似団体平均値を下回っていたが、人口減少に歯止めがかからず、平成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年度から類似団体の平均値を上回っている。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類似団体平均値を大きく上回らないよう、引き続き「長井市定員適正化計画」に基づき採用人数の平準化など適正な定員管理を行っていく。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153035</xdr:rowOff>
    </xdr:from>
    <xdr:to>
      <xdr:col>81</xdr:col>
      <xdr:colOff>44450</xdr:colOff>
      <xdr:row>63</xdr:row>
      <xdr:rowOff>133259</xdr:rowOff>
    </xdr:to>
    <xdr:cxnSp macro="">
      <xdr:nvCxnSpPr>
        <xdr:cNvPr id="320" name="直線コネクタ 319"/>
        <xdr:cNvCxnSpPr/>
      </xdr:nvCxnSpPr>
      <xdr:spPr>
        <a:xfrm>
          <a:off x="16179800" y="10782935"/>
          <a:ext cx="8382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10177</xdr:rowOff>
    </xdr:from>
    <xdr:ext cx="762000" cy="259045"/>
    <xdr:sp macro="" textlink="">
      <xdr:nvSpPr>
        <xdr:cNvPr id="321" name="定員管理の状況平均値テキスト"/>
        <xdr:cNvSpPr txBox="1"/>
      </xdr:nvSpPr>
      <xdr:spPr>
        <a:xfrm>
          <a:off x="17106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125458</xdr:rowOff>
    </xdr:from>
    <xdr:to>
      <xdr:col>77</xdr:col>
      <xdr:colOff>44450</xdr:colOff>
      <xdr:row>62</xdr:row>
      <xdr:rowOff>153035</xdr:rowOff>
    </xdr:to>
    <xdr:cxnSp macro="">
      <xdr:nvCxnSpPr>
        <xdr:cNvPr id="323" name="直線コネクタ 322"/>
        <xdr:cNvCxnSpPr/>
      </xdr:nvCxnSpPr>
      <xdr:spPr>
        <a:xfrm>
          <a:off x="15290800" y="10755358"/>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25" name="テキスト ボックス 324"/>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103051</xdr:rowOff>
    </xdr:from>
    <xdr:to>
      <xdr:col>72</xdr:col>
      <xdr:colOff>203200</xdr:colOff>
      <xdr:row>62</xdr:row>
      <xdr:rowOff>125458</xdr:rowOff>
    </xdr:to>
    <xdr:cxnSp macro="">
      <xdr:nvCxnSpPr>
        <xdr:cNvPr id="326" name="直線コネクタ 325"/>
        <xdr:cNvCxnSpPr/>
      </xdr:nvCxnSpPr>
      <xdr:spPr>
        <a:xfrm>
          <a:off x="14401800" y="10732951"/>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28" name="テキスト ボックス 327"/>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51344</xdr:rowOff>
    </xdr:from>
    <xdr:to>
      <xdr:col>68</xdr:col>
      <xdr:colOff>152400</xdr:colOff>
      <xdr:row>62</xdr:row>
      <xdr:rowOff>103051</xdr:rowOff>
    </xdr:to>
    <xdr:cxnSp macro="">
      <xdr:nvCxnSpPr>
        <xdr:cNvPr id="329" name="直線コネクタ 328"/>
        <xdr:cNvCxnSpPr/>
      </xdr:nvCxnSpPr>
      <xdr:spPr>
        <a:xfrm>
          <a:off x="13512800" y="1068124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31" name="テキスト ボックス 330"/>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89915</xdr:rowOff>
    </xdr:from>
    <xdr:ext cx="762000" cy="259045"/>
    <xdr:sp macro="" textlink="">
      <xdr:nvSpPr>
        <xdr:cNvPr id="333" name="テキスト ボックス 332"/>
        <xdr:cNvSpPr txBox="1"/>
      </xdr:nvSpPr>
      <xdr:spPr>
        <a:xfrm>
          <a:off x="13131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82459</xdr:rowOff>
    </xdr:from>
    <xdr:to>
      <xdr:col>81</xdr:col>
      <xdr:colOff>95250</xdr:colOff>
      <xdr:row>64</xdr:row>
      <xdr:rowOff>12609</xdr:rowOff>
    </xdr:to>
    <xdr:sp macro="" textlink="">
      <xdr:nvSpPr>
        <xdr:cNvPr id="339" name="楕円 338"/>
        <xdr:cNvSpPr/>
      </xdr:nvSpPr>
      <xdr:spPr>
        <a:xfrm>
          <a:off x="16967200" y="1088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54536</xdr:rowOff>
    </xdr:from>
    <xdr:ext cx="762000" cy="259045"/>
    <xdr:sp macro="" textlink="">
      <xdr:nvSpPr>
        <xdr:cNvPr id="340" name="定員管理の状況該当値テキスト"/>
        <xdr:cNvSpPr txBox="1"/>
      </xdr:nvSpPr>
      <xdr:spPr>
        <a:xfrm>
          <a:off x="17106900" y="1085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102235</xdr:rowOff>
    </xdr:from>
    <xdr:to>
      <xdr:col>77</xdr:col>
      <xdr:colOff>95250</xdr:colOff>
      <xdr:row>63</xdr:row>
      <xdr:rowOff>32385</xdr:rowOff>
    </xdr:to>
    <xdr:sp macro="" textlink="">
      <xdr:nvSpPr>
        <xdr:cNvPr id="341" name="楕円 340"/>
        <xdr:cNvSpPr/>
      </xdr:nvSpPr>
      <xdr:spPr>
        <a:xfrm>
          <a:off x="16129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17162</xdr:rowOff>
    </xdr:from>
    <xdr:ext cx="736600" cy="259045"/>
    <xdr:sp macro="" textlink="">
      <xdr:nvSpPr>
        <xdr:cNvPr id="342" name="テキスト ボックス 341"/>
        <xdr:cNvSpPr txBox="1"/>
      </xdr:nvSpPr>
      <xdr:spPr>
        <a:xfrm>
          <a:off x="15798800" y="10818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74658</xdr:rowOff>
    </xdr:from>
    <xdr:to>
      <xdr:col>73</xdr:col>
      <xdr:colOff>44450</xdr:colOff>
      <xdr:row>63</xdr:row>
      <xdr:rowOff>4808</xdr:rowOff>
    </xdr:to>
    <xdr:sp macro="" textlink="">
      <xdr:nvSpPr>
        <xdr:cNvPr id="343" name="楕円 342"/>
        <xdr:cNvSpPr/>
      </xdr:nvSpPr>
      <xdr:spPr>
        <a:xfrm>
          <a:off x="15240000" y="107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161035</xdr:rowOff>
    </xdr:from>
    <xdr:ext cx="762000" cy="259045"/>
    <xdr:sp macro="" textlink="">
      <xdr:nvSpPr>
        <xdr:cNvPr id="344" name="テキスト ボックス 343"/>
        <xdr:cNvSpPr txBox="1"/>
      </xdr:nvSpPr>
      <xdr:spPr>
        <a:xfrm>
          <a:off x="14909800" y="1079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52251</xdr:rowOff>
    </xdr:from>
    <xdr:to>
      <xdr:col>68</xdr:col>
      <xdr:colOff>203200</xdr:colOff>
      <xdr:row>62</xdr:row>
      <xdr:rowOff>153851</xdr:rowOff>
    </xdr:to>
    <xdr:sp macro="" textlink="">
      <xdr:nvSpPr>
        <xdr:cNvPr id="345" name="楕円 344"/>
        <xdr:cNvSpPr/>
      </xdr:nvSpPr>
      <xdr:spPr>
        <a:xfrm>
          <a:off x="14351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46" name="テキスト ボックス 345"/>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544</xdr:rowOff>
    </xdr:from>
    <xdr:to>
      <xdr:col>64</xdr:col>
      <xdr:colOff>152400</xdr:colOff>
      <xdr:row>62</xdr:row>
      <xdr:rowOff>102144</xdr:rowOff>
    </xdr:to>
    <xdr:sp macro="" textlink="">
      <xdr:nvSpPr>
        <xdr:cNvPr id="347" name="楕円 346"/>
        <xdr:cNvSpPr/>
      </xdr:nvSpPr>
      <xdr:spPr>
        <a:xfrm>
          <a:off x="13462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86921</xdr:rowOff>
    </xdr:from>
    <xdr:ext cx="762000" cy="259045"/>
    <xdr:sp macro="" textlink="">
      <xdr:nvSpPr>
        <xdr:cNvPr id="348" name="テキスト ボックス 347"/>
        <xdr:cNvSpPr txBox="1"/>
      </xdr:nvSpPr>
      <xdr:spPr>
        <a:xfrm>
          <a:off x="13131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置賜広域病院組合の病院施設、置賜広域行政組合のごみ処理施設等に対する分担金などが実質公債費負担を増大させる要因となり、年々比率は改善しているものの類似団体では下位となっている。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起債額が増加傾向にあるため、起債の制限等により適正な水準を目指していく。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92287</xdr:rowOff>
    </xdr:to>
    <xdr:cxnSp macro="">
      <xdr:nvCxnSpPr>
        <xdr:cNvPr id="382" name="直線コネクタ 381"/>
        <xdr:cNvCxnSpPr/>
      </xdr:nvCxnSpPr>
      <xdr:spPr>
        <a:xfrm>
          <a:off x="16179800" y="708956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3"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60113</xdr:rowOff>
    </xdr:from>
    <xdr:to>
      <xdr:col>77</xdr:col>
      <xdr:colOff>44450</xdr:colOff>
      <xdr:row>41</xdr:row>
      <xdr:rowOff>68156</xdr:rowOff>
    </xdr:to>
    <xdr:cxnSp macro="">
      <xdr:nvCxnSpPr>
        <xdr:cNvPr id="385" name="直線コネクタ 384"/>
        <xdr:cNvCxnSpPr/>
      </xdr:nvCxnSpPr>
      <xdr:spPr>
        <a:xfrm flipV="1">
          <a:off x="15290800" y="70895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87" name="テキスト ボックス 386"/>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44027</xdr:rowOff>
    </xdr:from>
    <xdr:to>
      <xdr:col>72</xdr:col>
      <xdr:colOff>203200</xdr:colOff>
      <xdr:row>41</xdr:row>
      <xdr:rowOff>68156</xdr:rowOff>
    </xdr:to>
    <xdr:cxnSp macro="">
      <xdr:nvCxnSpPr>
        <xdr:cNvPr id="388" name="直線コネクタ 387"/>
        <xdr:cNvCxnSpPr/>
      </xdr:nvCxnSpPr>
      <xdr:spPr>
        <a:xfrm>
          <a:off x="14401800" y="70734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90" name="テキスト ボックス 389"/>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44027</xdr:rowOff>
    </xdr:from>
    <xdr:to>
      <xdr:col>68</xdr:col>
      <xdr:colOff>152400</xdr:colOff>
      <xdr:row>41</xdr:row>
      <xdr:rowOff>100330</xdr:rowOff>
    </xdr:to>
    <xdr:cxnSp macro="">
      <xdr:nvCxnSpPr>
        <xdr:cNvPr id="391" name="直線コネクタ 390"/>
        <xdr:cNvCxnSpPr/>
      </xdr:nvCxnSpPr>
      <xdr:spPr>
        <a:xfrm flipV="1">
          <a:off x="13512800" y="70734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3" name="テキスト ボックス 392"/>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395" name="テキスト ボックス 394"/>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41487</xdr:rowOff>
    </xdr:from>
    <xdr:to>
      <xdr:col>81</xdr:col>
      <xdr:colOff>95250</xdr:colOff>
      <xdr:row>41</xdr:row>
      <xdr:rowOff>143087</xdr:rowOff>
    </xdr:to>
    <xdr:sp macro="" textlink="">
      <xdr:nvSpPr>
        <xdr:cNvPr id="401" name="楕円 400"/>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13564</xdr:rowOff>
    </xdr:from>
    <xdr:ext cx="762000" cy="259045"/>
    <xdr:sp macro="" textlink="">
      <xdr:nvSpPr>
        <xdr:cNvPr id="402" name="公債費負担の状況該当値テキスト"/>
        <xdr:cNvSpPr txBox="1"/>
      </xdr:nvSpPr>
      <xdr:spPr>
        <a:xfrm>
          <a:off x="17106900" y="704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9313</xdr:rowOff>
    </xdr:from>
    <xdr:to>
      <xdr:col>77</xdr:col>
      <xdr:colOff>95250</xdr:colOff>
      <xdr:row>41</xdr:row>
      <xdr:rowOff>110913</xdr:rowOff>
    </xdr:to>
    <xdr:sp macro="" textlink="">
      <xdr:nvSpPr>
        <xdr:cNvPr id="403" name="楕円 402"/>
        <xdr:cNvSpPr/>
      </xdr:nvSpPr>
      <xdr:spPr>
        <a:xfrm>
          <a:off x="16129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404" name="テキスト ボックス 403"/>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17356</xdr:rowOff>
    </xdr:from>
    <xdr:to>
      <xdr:col>73</xdr:col>
      <xdr:colOff>44450</xdr:colOff>
      <xdr:row>41</xdr:row>
      <xdr:rowOff>118956</xdr:rowOff>
    </xdr:to>
    <xdr:sp macro="" textlink="">
      <xdr:nvSpPr>
        <xdr:cNvPr id="405" name="楕円 404"/>
        <xdr:cNvSpPr/>
      </xdr:nvSpPr>
      <xdr:spPr>
        <a:xfrm>
          <a:off x="15240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406" name="テキスト ボックス 405"/>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164677</xdr:rowOff>
    </xdr:from>
    <xdr:to>
      <xdr:col>68</xdr:col>
      <xdr:colOff>203200</xdr:colOff>
      <xdr:row>41</xdr:row>
      <xdr:rowOff>94827</xdr:rowOff>
    </xdr:to>
    <xdr:sp macro="" textlink="">
      <xdr:nvSpPr>
        <xdr:cNvPr id="407" name="楕円 406"/>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408" name="テキスト ボックス 407"/>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9" name="楕円 408"/>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410" name="テキスト ボックス 409"/>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類似団体平均を上回っており、主な要因としては、財政調整基金等の繰入による充当可能基金の減、</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複数の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大規模事業にかかる地方債現在高の増があげられる。　　</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今後も大規模事業が続く見込みのため、事業見直しによる起債の制限、繰出金及び分担金の削減等に努めていく。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105537</xdr:rowOff>
    </xdr:from>
    <xdr:to>
      <xdr:col>81</xdr:col>
      <xdr:colOff>44450</xdr:colOff>
      <xdr:row>22</xdr:row>
      <xdr:rowOff>37719</xdr:rowOff>
    </xdr:to>
    <xdr:cxnSp macro="">
      <xdr:nvCxnSpPr>
        <xdr:cNvPr id="444" name="直線コネクタ 443"/>
        <xdr:cNvCxnSpPr/>
      </xdr:nvCxnSpPr>
      <xdr:spPr>
        <a:xfrm>
          <a:off x="16179800" y="3534537"/>
          <a:ext cx="8382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164397</xdr:rowOff>
    </xdr:from>
    <xdr:ext cx="762000" cy="259045"/>
    <xdr:sp macro="" textlink="">
      <xdr:nvSpPr>
        <xdr:cNvPr id="445" name="将来負担の状況平均値テキスト"/>
        <xdr:cNvSpPr txBox="1"/>
      </xdr:nvSpPr>
      <xdr:spPr>
        <a:xfrm>
          <a:off x="17106900" y="256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143468</xdr:rowOff>
    </xdr:from>
    <xdr:to>
      <xdr:col>77</xdr:col>
      <xdr:colOff>44450</xdr:colOff>
      <xdr:row>20</xdr:row>
      <xdr:rowOff>105537</xdr:rowOff>
    </xdr:to>
    <xdr:cxnSp macro="">
      <xdr:nvCxnSpPr>
        <xdr:cNvPr id="447" name="直線コネクタ 446"/>
        <xdr:cNvCxnSpPr/>
      </xdr:nvCxnSpPr>
      <xdr:spPr>
        <a:xfrm>
          <a:off x="15290800" y="3401018"/>
          <a:ext cx="889000" cy="13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9" name="テキスト ボックス 448"/>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118660</xdr:rowOff>
    </xdr:from>
    <xdr:to>
      <xdr:col>72</xdr:col>
      <xdr:colOff>203200</xdr:colOff>
      <xdr:row>19</xdr:row>
      <xdr:rowOff>143468</xdr:rowOff>
    </xdr:to>
    <xdr:cxnSp macro="">
      <xdr:nvCxnSpPr>
        <xdr:cNvPr id="450" name="直線コネクタ 449"/>
        <xdr:cNvCxnSpPr/>
      </xdr:nvCxnSpPr>
      <xdr:spPr>
        <a:xfrm>
          <a:off x="14401800" y="3204760"/>
          <a:ext cx="889000" cy="19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52" name="テキスト ボックス 451"/>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118660</xdr:rowOff>
    </xdr:from>
    <xdr:to>
      <xdr:col>68</xdr:col>
      <xdr:colOff>152400</xdr:colOff>
      <xdr:row>19</xdr:row>
      <xdr:rowOff>58208</xdr:rowOff>
    </xdr:to>
    <xdr:cxnSp macro="">
      <xdr:nvCxnSpPr>
        <xdr:cNvPr id="453" name="直線コネクタ 452"/>
        <xdr:cNvCxnSpPr/>
      </xdr:nvCxnSpPr>
      <xdr:spPr>
        <a:xfrm flipV="1">
          <a:off x="13512800" y="320476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5" name="テキスト ボックス 454"/>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6" name="フローチャート: 判断 455"/>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57" name="テキスト ボックス 456"/>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158369</xdr:rowOff>
    </xdr:from>
    <xdr:to>
      <xdr:col>81</xdr:col>
      <xdr:colOff>95250</xdr:colOff>
      <xdr:row>22</xdr:row>
      <xdr:rowOff>88519</xdr:rowOff>
    </xdr:to>
    <xdr:sp macro="" textlink="">
      <xdr:nvSpPr>
        <xdr:cNvPr id="463" name="楕円 462"/>
        <xdr:cNvSpPr/>
      </xdr:nvSpPr>
      <xdr:spPr>
        <a:xfrm>
          <a:off x="16967200" y="375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54246</xdr:rowOff>
    </xdr:from>
    <xdr:ext cx="762000" cy="259045"/>
    <xdr:sp macro="" textlink="">
      <xdr:nvSpPr>
        <xdr:cNvPr id="464" name="将来負担の状況該当値テキスト"/>
        <xdr:cNvSpPr txBox="1"/>
      </xdr:nvSpPr>
      <xdr:spPr>
        <a:xfrm>
          <a:off x="17106900" y="3654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54737</xdr:rowOff>
    </xdr:from>
    <xdr:to>
      <xdr:col>77</xdr:col>
      <xdr:colOff>95250</xdr:colOff>
      <xdr:row>20</xdr:row>
      <xdr:rowOff>156337</xdr:rowOff>
    </xdr:to>
    <xdr:sp macro="" textlink="">
      <xdr:nvSpPr>
        <xdr:cNvPr id="465" name="楕円 464"/>
        <xdr:cNvSpPr/>
      </xdr:nvSpPr>
      <xdr:spPr>
        <a:xfrm>
          <a:off x="16129000" y="348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141114</xdr:rowOff>
    </xdr:from>
    <xdr:ext cx="736600" cy="259045"/>
    <xdr:sp macro="" textlink="">
      <xdr:nvSpPr>
        <xdr:cNvPr id="466" name="テキスト ボックス 465"/>
        <xdr:cNvSpPr txBox="1"/>
      </xdr:nvSpPr>
      <xdr:spPr>
        <a:xfrm>
          <a:off x="15798800" y="3570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92668</xdr:rowOff>
    </xdr:from>
    <xdr:to>
      <xdr:col>73</xdr:col>
      <xdr:colOff>44450</xdr:colOff>
      <xdr:row>20</xdr:row>
      <xdr:rowOff>22818</xdr:rowOff>
    </xdr:to>
    <xdr:sp macro="" textlink="">
      <xdr:nvSpPr>
        <xdr:cNvPr id="467" name="楕円 466"/>
        <xdr:cNvSpPr/>
      </xdr:nvSpPr>
      <xdr:spPr>
        <a:xfrm>
          <a:off x="15240000" y="335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7595</xdr:rowOff>
    </xdr:from>
    <xdr:ext cx="762000" cy="259045"/>
    <xdr:sp macro="" textlink="">
      <xdr:nvSpPr>
        <xdr:cNvPr id="468" name="テキスト ボックス 467"/>
        <xdr:cNvSpPr txBox="1"/>
      </xdr:nvSpPr>
      <xdr:spPr>
        <a:xfrm>
          <a:off x="14909800" y="343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67860</xdr:rowOff>
    </xdr:from>
    <xdr:to>
      <xdr:col>68</xdr:col>
      <xdr:colOff>203200</xdr:colOff>
      <xdr:row>18</xdr:row>
      <xdr:rowOff>169460</xdr:rowOff>
    </xdr:to>
    <xdr:sp macro="" textlink="">
      <xdr:nvSpPr>
        <xdr:cNvPr id="469" name="楕円 468"/>
        <xdr:cNvSpPr/>
      </xdr:nvSpPr>
      <xdr:spPr>
        <a:xfrm>
          <a:off x="14351000" y="315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154237</xdr:rowOff>
    </xdr:from>
    <xdr:ext cx="762000" cy="259045"/>
    <xdr:sp macro="" textlink="">
      <xdr:nvSpPr>
        <xdr:cNvPr id="470" name="テキスト ボックス 469"/>
        <xdr:cNvSpPr txBox="1"/>
      </xdr:nvSpPr>
      <xdr:spPr>
        <a:xfrm>
          <a:off x="14020800" y="324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7408</xdr:rowOff>
    </xdr:from>
    <xdr:to>
      <xdr:col>64</xdr:col>
      <xdr:colOff>152400</xdr:colOff>
      <xdr:row>19</xdr:row>
      <xdr:rowOff>109008</xdr:rowOff>
    </xdr:to>
    <xdr:sp macro="" textlink="">
      <xdr:nvSpPr>
        <xdr:cNvPr id="471" name="楕円 470"/>
        <xdr:cNvSpPr/>
      </xdr:nvSpPr>
      <xdr:spPr>
        <a:xfrm>
          <a:off x="13462000" y="326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93785</xdr:rowOff>
    </xdr:from>
    <xdr:ext cx="762000" cy="259045"/>
    <xdr:sp macro="" textlink="">
      <xdr:nvSpPr>
        <xdr:cNvPr id="472" name="テキスト ボックス 471"/>
        <xdr:cNvSpPr txBox="1"/>
      </xdr:nvSpPr>
      <xdr:spPr>
        <a:xfrm>
          <a:off x="13131800" y="335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山形県長井市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26,492
26,166
214.67
17,723,751
17,310,586
382,549
7,839,569
17,192,339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事業費支弁人件費の増に伴い、経常的な人件費が減少したため、前年度から比べると比率は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やや減少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今後も国、県及び他団体との均衡の原則に従い、適正な水準を維持するよう努める。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35</xdr:row>
      <xdr:rowOff>161290</xdr:rowOff>
    </xdr:to>
    <xdr:cxnSp macro="">
      <xdr:nvCxnSpPr>
        <xdr:cNvPr id="66" name="直線コネクタ 65"/>
        <xdr:cNvCxnSpPr/>
      </xdr:nvCxnSpPr>
      <xdr:spPr>
        <a:xfrm flipV="1">
          <a:off x="3987800" y="6139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36</xdr:row>
      <xdr:rowOff>5080</xdr:rowOff>
    </xdr:to>
    <xdr:cxnSp macro="">
      <xdr:nvCxnSpPr>
        <xdr:cNvPr id="69" name="直線コネクタ 68"/>
        <xdr:cNvCxnSpPr/>
      </xdr:nvCxnSpPr>
      <xdr:spPr>
        <a:xfrm flipV="1">
          <a:off x="3098800" y="6162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62230</xdr:rowOff>
    </xdr:from>
    <xdr:to>
      <xdr:col>15</xdr:col>
      <xdr:colOff>98425</xdr:colOff>
      <xdr:row>36</xdr:row>
      <xdr:rowOff>5080</xdr:rowOff>
    </xdr:to>
    <xdr:cxnSp macro="">
      <xdr:nvCxnSpPr>
        <xdr:cNvPr id="72" name="直線コネクタ 71"/>
        <xdr:cNvCxnSpPr/>
      </xdr:nvCxnSpPr>
      <xdr:spPr>
        <a:xfrm>
          <a:off x="2209800" y="60629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62230</xdr:rowOff>
    </xdr:from>
    <xdr:to>
      <xdr:col>11</xdr:col>
      <xdr:colOff>9525</xdr:colOff>
      <xdr:row>36</xdr:row>
      <xdr:rowOff>50800</xdr:rowOff>
    </xdr:to>
    <xdr:cxnSp macro="">
      <xdr:nvCxnSpPr>
        <xdr:cNvPr id="75" name="直線コネクタ 74"/>
        <xdr:cNvCxnSpPr/>
      </xdr:nvCxnSpPr>
      <xdr:spPr>
        <a:xfrm flipV="1">
          <a:off x="1320800" y="60629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5" name="楕円 84"/>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6"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110490</xdr:rowOff>
    </xdr:from>
    <xdr:to>
      <xdr:col>20</xdr:col>
      <xdr:colOff>38100</xdr:colOff>
      <xdr:row>36</xdr:row>
      <xdr:rowOff>40640</xdr:rowOff>
    </xdr:to>
    <xdr:sp macro="" textlink="">
      <xdr:nvSpPr>
        <xdr:cNvPr id="87" name="楕円 86"/>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88" name="テキスト ボックス 87"/>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90" name="テキスト ボックス 89"/>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11430</xdr:rowOff>
    </xdr:from>
    <xdr:to>
      <xdr:col>11</xdr:col>
      <xdr:colOff>60325</xdr:colOff>
      <xdr:row>35</xdr:row>
      <xdr:rowOff>113030</xdr:rowOff>
    </xdr:to>
    <xdr:sp macro="" textlink="">
      <xdr:nvSpPr>
        <xdr:cNvPr id="91" name="楕円 90"/>
        <xdr:cNvSpPr/>
      </xdr:nvSpPr>
      <xdr:spPr>
        <a:xfrm>
          <a:off x="2159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123207</xdr:rowOff>
    </xdr:from>
    <xdr:ext cx="762000" cy="259045"/>
    <xdr:sp macro="" textlink="">
      <xdr:nvSpPr>
        <xdr:cNvPr id="92" name="テキスト ボックス 91"/>
        <xdr:cNvSpPr txBox="1"/>
      </xdr:nvSpPr>
      <xdr:spPr>
        <a:xfrm>
          <a:off x="1828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86377</xdr:rowOff>
    </xdr:from>
    <xdr:ext cx="762000" cy="259045"/>
    <xdr:sp macro="" textlink="">
      <xdr:nvSpPr>
        <xdr:cNvPr id="94" name="テキスト ボックス 93"/>
        <xdr:cNvSpPr txBox="1"/>
      </xdr:nvSpPr>
      <xdr:spPr>
        <a:xfrm>
          <a:off x="939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児童センターやコミュニティセンターの指定管理料の増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により物件費が増加し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た一方で、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前年の大型施設整備事業にかかる経費が減少した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影響</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、比率はわずかに減少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今後も事務事業の見直し等により経費の削減に努める。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18143</xdr:rowOff>
    </xdr:from>
    <xdr:to>
      <xdr:col>82</xdr:col>
      <xdr:colOff>107950</xdr:colOff>
      <xdr:row>14</xdr:row>
      <xdr:rowOff>72571</xdr:rowOff>
    </xdr:to>
    <xdr:cxnSp macro="">
      <xdr:nvCxnSpPr>
        <xdr:cNvPr id="129" name="直線コネクタ 128"/>
        <xdr:cNvCxnSpPr/>
      </xdr:nvCxnSpPr>
      <xdr:spPr>
        <a:xfrm flipV="1">
          <a:off x="15671800" y="2418443"/>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146050</xdr:rowOff>
    </xdr:from>
    <xdr:to>
      <xdr:col>78</xdr:col>
      <xdr:colOff>69850</xdr:colOff>
      <xdr:row>14</xdr:row>
      <xdr:rowOff>72571</xdr:rowOff>
    </xdr:to>
    <xdr:cxnSp macro="">
      <xdr:nvCxnSpPr>
        <xdr:cNvPr id="132" name="直線コネクタ 131"/>
        <xdr:cNvCxnSpPr/>
      </xdr:nvCxnSpPr>
      <xdr:spPr>
        <a:xfrm>
          <a:off x="14782800" y="23749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34" name="テキスト ボックス 133"/>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113393</xdr:rowOff>
    </xdr:from>
    <xdr:to>
      <xdr:col>73</xdr:col>
      <xdr:colOff>180975</xdr:colOff>
      <xdr:row>13</xdr:row>
      <xdr:rowOff>146050</xdr:rowOff>
    </xdr:to>
    <xdr:cxnSp macro="">
      <xdr:nvCxnSpPr>
        <xdr:cNvPr id="135" name="直線コネクタ 134"/>
        <xdr:cNvCxnSpPr/>
      </xdr:nvCxnSpPr>
      <xdr:spPr>
        <a:xfrm>
          <a:off x="13893800" y="2342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37" name="テキスト ボックス 136"/>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113393</xdr:rowOff>
    </xdr:from>
    <xdr:to>
      <xdr:col>69</xdr:col>
      <xdr:colOff>92075</xdr:colOff>
      <xdr:row>15</xdr:row>
      <xdr:rowOff>20864</xdr:rowOff>
    </xdr:to>
    <xdr:cxnSp macro="">
      <xdr:nvCxnSpPr>
        <xdr:cNvPr id="138" name="直線コネクタ 137"/>
        <xdr:cNvCxnSpPr/>
      </xdr:nvCxnSpPr>
      <xdr:spPr>
        <a:xfrm flipV="1">
          <a:off x="13004800" y="2342243"/>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26506</xdr:rowOff>
    </xdr:from>
    <xdr:ext cx="762000" cy="259045"/>
    <xdr:sp macro="" textlink="">
      <xdr:nvSpPr>
        <xdr:cNvPr id="140" name="テキスト ボックス 139"/>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138793</xdr:rowOff>
    </xdr:from>
    <xdr:to>
      <xdr:col>82</xdr:col>
      <xdr:colOff>158750</xdr:colOff>
      <xdr:row>14</xdr:row>
      <xdr:rowOff>68943</xdr:rowOff>
    </xdr:to>
    <xdr:sp macro="" textlink="">
      <xdr:nvSpPr>
        <xdr:cNvPr id="148" name="楕円 147"/>
        <xdr:cNvSpPr/>
      </xdr:nvSpPr>
      <xdr:spPr>
        <a:xfrm>
          <a:off x="164592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155320</xdr:rowOff>
    </xdr:from>
    <xdr:ext cx="762000" cy="259045"/>
    <xdr:sp macro="" textlink="">
      <xdr:nvSpPr>
        <xdr:cNvPr id="149" name="物件費該当値テキスト"/>
        <xdr:cNvSpPr txBox="1"/>
      </xdr:nvSpPr>
      <xdr:spPr>
        <a:xfrm>
          <a:off x="165989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21771</xdr:rowOff>
    </xdr:from>
    <xdr:to>
      <xdr:col>78</xdr:col>
      <xdr:colOff>120650</xdr:colOff>
      <xdr:row>14</xdr:row>
      <xdr:rowOff>123371</xdr:rowOff>
    </xdr:to>
    <xdr:sp macro="" textlink="">
      <xdr:nvSpPr>
        <xdr:cNvPr id="150" name="楕円 149"/>
        <xdr:cNvSpPr/>
      </xdr:nvSpPr>
      <xdr:spPr>
        <a:xfrm>
          <a:off x="15621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133548</xdr:rowOff>
    </xdr:from>
    <xdr:ext cx="736600" cy="259045"/>
    <xdr:sp macro="" textlink="">
      <xdr:nvSpPr>
        <xdr:cNvPr id="151" name="テキスト ボックス 150"/>
        <xdr:cNvSpPr txBox="1"/>
      </xdr:nvSpPr>
      <xdr:spPr>
        <a:xfrm>
          <a:off x="15290800" y="2190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95250</xdr:rowOff>
    </xdr:from>
    <xdr:to>
      <xdr:col>74</xdr:col>
      <xdr:colOff>31750</xdr:colOff>
      <xdr:row>14</xdr:row>
      <xdr:rowOff>25400</xdr:rowOff>
    </xdr:to>
    <xdr:sp macro="" textlink="">
      <xdr:nvSpPr>
        <xdr:cNvPr id="152" name="楕円 151"/>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35577</xdr:rowOff>
    </xdr:from>
    <xdr:ext cx="762000" cy="259045"/>
    <xdr:sp macro="" textlink="">
      <xdr:nvSpPr>
        <xdr:cNvPr id="153" name="テキスト ボックス 152"/>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62593</xdr:rowOff>
    </xdr:from>
    <xdr:to>
      <xdr:col>69</xdr:col>
      <xdr:colOff>142875</xdr:colOff>
      <xdr:row>13</xdr:row>
      <xdr:rowOff>164193</xdr:rowOff>
    </xdr:to>
    <xdr:sp macro="" textlink="">
      <xdr:nvSpPr>
        <xdr:cNvPr id="154" name="楕円 153"/>
        <xdr:cNvSpPr/>
      </xdr:nvSpPr>
      <xdr:spPr>
        <a:xfrm>
          <a:off x="13843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2920</xdr:rowOff>
    </xdr:from>
    <xdr:ext cx="762000" cy="259045"/>
    <xdr:sp macro="" textlink="">
      <xdr:nvSpPr>
        <xdr:cNvPr id="155" name="テキスト ボックス 154"/>
        <xdr:cNvSpPr txBox="1"/>
      </xdr:nvSpPr>
      <xdr:spPr>
        <a:xfrm>
          <a:off x="13512800" y="206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141514</xdr:rowOff>
    </xdr:from>
    <xdr:to>
      <xdr:col>65</xdr:col>
      <xdr:colOff>53975</xdr:colOff>
      <xdr:row>15</xdr:row>
      <xdr:rowOff>71664</xdr:rowOff>
    </xdr:to>
    <xdr:sp macro="" textlink="">
      <xdr:nvSpPr>
        <xdr:cNvPr id="156" name="楕円 155"/>
        <xdr:cNvSpPr/>
      </xdr:nvSpPr>
      <xdr:spPr>
        <a:xfrm>
          <a:off x="12954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81841</xdr:rowOff>
    </xdr:from>
    <xdr:ext cx="762000" cy="259045"/>
    <xdr:sp macro="" textlink="">
      <xdr:nvSpPr>
        <xdr:cNvPr id="157" name="テキスト ボックス 156"/>
        <xdr:cNvSpPr txBox="1"/>
      </xdr:nvSpPr>
      <xdr:spPr>
        <a:xfrm>
          <a:off x="12623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年度においては、自立支援給付費や生活保護費の増加により、経常経費充当一般財源は増加した。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扶助費は年々増加傾向にあるが、今後も資格審査等の適正化に努め、適正な水準を維持していく。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4535</xdr:rowOff>
    </xdr:from>
    <xdr:to>
      <xdr:col>24</xdr:col>
      <xdr:colOff>25400</xdr:colOff>
      <xdr:row>55</xdr:row>
      <xdr:rowOff>151493</xdr:rowOff>
    </xdr:to>
    <xdr:cxnSp macro="">
      <xdr:nvCxnSpPr>
        <xdr:cNvPr id="192" name="直線コネクタ 191"/>
        <xdr:cNvCxnSpPr/>
      </xdr:nvCxnSpPr>
      <xdr:spPr>
        <a:xfrm>
          <a:off x="3987800" y="9434285"/>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151493</xdr:rowOff>
    </xdr:from>
    <xdr:to>
      <xdr:col>19</xdr:col>
      <xdr:colOff>187325</xdr:colOff>
      <xdr:row>55</xdr:row>
      <xdr:rowOff>4535</xdr:rowOff>
    </xdr:to>
    <xdr:cxnSp macro="">
      <xdr:nvCxnSpPr>
        <xdr:cNvPr id="195" name="直線コネクタ 194"/>
        <xdr:cNvCxnSpPr/>
      </xdr:nvCxnSpPr>
      <xdr:spPr>
        <a:xfrm>
          <a:off x="3098800" y="92383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7" name="テキスト ボックス 196"/>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151493</xdr:rowOff>
    </xdr:from>
    <xdr:to>
      <xdr:col>15</xdr:col>
      <xdr:colOff>98425</xdr:colOff>
      <xdr:row>54</xdr:row>
      <xdr:rowOff>45357</xdr:rowOff>
    </xdr:to>
    <xdr:cxnSp macro="">
      <xdr:nvCxnSpPr>
        <xdr:cNvPr id="198" name="直線コネクタ 197"/>
        <xdr:cNvCxnSpPr/>
      </xdr:nvCxnSpPr>
      <xdr:spPr>
        <a:xfrm flipV="1">
          <a:off x="2209800" y="92383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200" name="テキスト ボックス 199"/>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45357</xdr:rowOff>
    </xdr:from>
    <xdr:to>
      <xdr:col>11</xdr:col>
      <xdr:colOff>9525</xdr:colOff>
      <xdr:row>54</xdr:row>
      <xdr:rowOff>45357</xdr:rowOff>
    </xdr:to>
    <xdr:cxnSp macro="">
      <xdr:nvCxnSpPr>
        <xdr:cNvPr id="201" name="直線コネクタ 200"/>
        <xdr:cNvCxnSpPr/>
      </xdr:nvCxnSpPr>
      <xdr:spPr>
        <a:xfrm>
          <a:off x="1320800" y="9303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203" name="テキスト ボックス 202"/>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146249</xdr:rowOff>
    </xdr:from>
    <xdr:ext cx="762000" cy="259045"/>
    <xdr:sp macro="" textlink="">
      <xdr:nvSpPr>
        <xdr:cNvPr id="205" name="テキスト ボックス 204"/>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11" name="楕円 210"/>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72770</xdr:rowOff>
    </xdr:from>
    <xdr:ext cx="762000" cy="259045"/>
    <xdr:sp macro="" textlink="">
      <xdr:nvSpPr>
        <xdr:cNvPr id="212" name="扶助費該当値テキスト"/>
        <xdr:cNvSpPr txBox="1"/>
      </xdr:nvSpPr>
      <xdr:spPr>
        <a:xfrm>
          <a:off x="49149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125185</xdr:rowOff>
    </xdr:from>
    <xdr:to>
      <xdr:col>20</xdr:col>
      <xdr:colOff>38100</xdr:colOff>
      <xdr:row>55</xdr:row>
      <xdr:rowOff>55335</xdr:rowOff>
    </xdr:to>
    <xdr:sp macro="" textlink="">
      <xdr:nvSpPr>
        <xdr:cNvPr id="213" name="楕円 212"/>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65512</xdr:rowOff>
    </xdr:from>
    <xdr:ext cx="736600" cy="259045"/>
    <xdr:sp macro="" textlink="">
      <xdr:nvSpPr>
        <xdr:cNvPr id="214" name="テキスト ボックス 213"/>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100693</xdr:rowOff>
    </xdr:from>
    <xdr:to>
      <xdr:col>15</xdr:col>
      <xdr:colOff>149225</xdr:colOff>
      <xdr:row>54</xdr:row>
      <xdr:rowOff>30843</xdr:rowOff>
    </xdr:to>
    <xdr:sp macro="" textlink="">
      <xdr:nvSpPr>
        <xdr:cNvPr id="215" name="楕円 214"/>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41020</xdr:rowOff>
    </xdr:from>
    <xdr:ext cx="762000" cy="259045"/>
    <xdr:sp macro="" textlink="">
      <xdr:nvSpPr>
        <xdr:cNvPr id="216" name="テキスト ボックス 215"/>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166007</xdr:rowOff>
    </xdr:from>
    <xdr:to>
      <xdr:col>11</xdr:col>
      <xdr:colOff>60325</xdr:colOff>
      <xdr:row>54</xdr:row>
      <xdr:rowOff>96157</xdr:rowOff>
    </xdr:to>
    <xdr:sp macro="" textlink="">
      <xdr:nvSpPr>
        <xdr:cNvPr id="217" name="楕円 216"/>
        <xdr:cNvSpPr/>
      </xdr:nvSpPr>
      <xdr:spPr>
        <a:xfrm>
          <a:off x="2159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106334</xdr:rowOff>
    </xdr:from>
    <xdr:ext cx="762000" cy="259045"/>
    <xdr:sp macro="" textlink="">
      <xdr:nvSpPr>
        <xdr:cNvPr id="218" name="テキスト ボックス 217"/>
        <xdr:cNvSpPr txBox="1"/>
      </xdr:nvSpPr>
      <xdr:spPr>
        <a:xfrm>
          <a:off x="182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166007</xdr:rowOff>
    </xdr:from>
    <xdr:to>
      <xdr:col>6</xdr:col>
      <xdr:colOff>171450</xdr:colOff>
      <xdr:row>54</xdr:row>
      <xdr:rowOff>96157</xdr:rowOff>
    </xdr:to>
    <xdr:sp macro="" textlink="">
      <xdr:nvSpPr>
        <xdr:cNvPr id="219" name="楕円 218"/>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106334</xdr:rowOff>
    </xdr:from>
    <xdr:ext cx="762000" cy="259045"/>
    <xdr:sp macro="" textlink="">
      <xdr:nvSpPr>
        <xdr:cNvPr id="220" name="テキスト ボックス 219"/>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その他に対する比率が類似団体を上回っているのは、各特別会計への繰出金が大きな要因となっている。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今後も公共下水道事業特別会計等の公営企業会計の経営健全化を進め負担金を抑制していく。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159657</xdr:rowOff>
    </xdr:from>
    <xdr:to>
      <xdr:col>82</xdr:col>
      <xdr:colOff>107950</xdr:colOff>
      <xdr:row>59</xdr:row>
      <xdr:rowOff>46990</xdr:rowOff>
    </xdr:to>
    <xdr:cxnSp macro="">
      <xdr:nvCxnSpPr>
        <xdr:cNvPr id="255" name="直線コネクタ 254"/>
        <xdr:cNvCxnSpPr/>
      </xdr:nvCxnSpPr>
      <xdr:spPr>
        <a:xfrm flipV="1">
          <a:off x="15671800" y="1010375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17615</xdr:rowOff>
    </xdr:from>
    <xdr:ext cx="762000" cy="259045"/>
    <xdr:sp macro="" textlink="">
      <xdr:nvSpPr>
        <xdr:cNvPr id="256" name="その他平均値テキスト"/>
        <xdr:cNvSpPr txBox="1"/>
      </xdr:nvSpPr>
      <xdr:spPr>
        <a:xfrm>
          <a:off x="16598900" y="9447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46990</xdr:rowOff>
    </xdr:from>
    <xdr:to>
      <xdr:col>78</xdr:col>
      <xdr:colOff>69850</xdr:colOff>
      <xdr:row>59</xdr:row>
      <xdr:rowOff>79647</xdr:rowOff>
    </xdr:to>
    <xdr:cxnSp macro="">
      <xdr:nvCxnSpPr>
        <xdr:cNvPr id="258" name="直線コネクタ 257"/>
        <xdr:cNvCxnSpPr/>
      </xdr:nvCxnSpPr>
      <xdr:spPr>
        <a:xfrm flipV="1">
          <a:off x="14782800" y="101625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0" name="テキスト ボックス 259"/>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33927</xdr:rowOff>
    </xdr:from>
    <xdr:to>
      <xdr:col>73</xdr:col>
      <xdr:colOff>180975</xdr:colOff>
      <xdr:row>59</xdr:row>
      <xdr:rowOff>79647</xdr:rowOff>
    </xdr:to>
    <xdr:cxnSp macro="">
      <xdr:nvCxnSpPr>
        <xdr:cNvPr id="261" name="直線コネクタ 260"/>
        <xdr:cNvCxnSpPr/>
      </xdr:nvCxnSpPr>
      <xdr:spPr>
        <a:xfrm>
          <a:off x="13893800" y="1014947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13261</xdr:rowOff>
    </xdr:from>
    <xdr:ext cx="762000" cy="259045"/>
    <xdr:sp macro="" textlink="">
      <xdr:nvSpPr>
        <xdr:cNvPr id="263" name="テキスト ボックス 262"/>
        <xdr:cNvSpPr txBox="1"/>
      </xdr:nvSpPr>
      <xdr:spPr>
        <a:xfrm>
          <a:off x="14401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33927</xdr:rowOff>
    </xdr:from>
    <xdr:to>
      <xdr:col>69</xdr:col>
      <xdr:colOff>92075</xdr:colOff>
      <xdr:row>59</xdr:row>
      <xdr:rowOff>158024</xdr:rowOff>
    </xdr:to>
    <xdr:cxnSp macro="">
      <xdr:nvCxnSpPr>
        <xdr:cNvPr id="264" name="直線コネクタ 263"/>
        <xdr:cNvCxnSpPr/>
      </xdr:nvCxnSpPr>
      <xdr:spPr>
        <a:xfrm flipV="1">
          <a:off x="13004800" y="1014947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6" name="テキスト ボックス 265"/>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8" name="テキスト ボックス 267"/>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108857</xdr:rowOff>
    </xdr:from>
    <xdr:to>
      <xdr:col>82</xdr:col>
      <xdr:colOff>158750</xdr:colOff>
      <xdr:row>59</xdr:row>
      <xdr:rowOff>39007</xdr:rowOff>
    </xdr:to>
    <xdr:sp macro="" textlink="">
      <xdr:nvSpPr>
        <xdr:cNvPr id="274" name="楕円 273"/>
        <xdr:cNvSpPr/>
      </xdr:nvSpPr>
      <xdr:spPr>
        <a:xfrm>
          <a:off x="164592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80934</xdr:rowOff>
    </xdr:from>
    <xdr:ext cx="762000" cy="259045"/>
    <xdr:sp macro="" textlink="">
      <xdr:nvSpPr>
        <xdr:cNvPr id="275" name="その他該当値テキスト"/>
        <xdr:cNvSpPr txBox="1"/>
      </xdr:nvSpPr>
      <xdr:spPr>
        <a:xfrm>
          <a:off x="165989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167640</xdr:rowOff>
    </xdr:from>
    <xdr:to>
      <xdr:col>78</xdr:col>
      <xdr:colOff>120650</xdr:colOff>
      <xdr:row>59</xdr:row>
      <xdr:rowOff>97790</xdr:rowOff>
    </xdr:to>
    <xdr:sp macro="" textlink="">
      <xdr:nvSpPr>
        <xdr:cNvPr id="276" name="楕円 275"/>
        <xdr:cNvSpPr/>
      </xdr:nvSpPr>
      <xdr:spPr>
        <a:xfrm>
          <a:off x="15621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82567</xdr:rowOff>
    </xdr:from>
    <xdr:ext cx="736600" cy="259045"/>
    <xdr:sp macro="" textlink="">
      <xdr:nvSpPr>
        <xdr:cNvPr id="277" name="テキスト ボックス 276"/>
        <xdr:cNvSpPr txBox="1"/>
      </xdr:nvSpPr>
      <xdr:spPr>
        <a:xfrm>
          <a:off x="15290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28847</xdr:rowOff>
    </xdr:from>
    <xdr:to>
      <xdr:col>74</xdr:col>
      <xdr:colOff>31750</xdr:colOff>
      <xdr:row>59</xdr:row>
      <xdr:rowOff>130447</xdr:rowOff>
    </xdr:to>
    <xdr:sp macro="" textlink="">
      <xdr:nvSpPr>
        <xdr:cNvPr id="278" name="楕円 277"/>
        <xdr:cNvSpPr/>
      </xdr:nvSpPr>
      <xdr:spPr>
        <a:xfrm>
          <a:off x="14732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115224</xdr:rowOff>
    </xdr:from>
    <xdr:ext cx="762000" cy="259045"/>
    <xdr:sp macro="" textlink="">
      <xdr:nvSpPr>
        <xdr:cNvPr id="279" name="テキスト ボックス 278"/>
        <xdr:cNvSpPr txBox="1"/>
      </xdr:nvSpPr>
      <xdr:spPr>
        <a:xfrm>
          <a:off x="14401800" y="1023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154577</xdr:rowOff>
    </xdr:from>
    <xdr:to>
      <xdr:col>69</xdr:col>
      <xdr:colOff>142875</xdr:colOff>
      <xdr:row>59</xdr:row>
      <xdr:rowOff>84727</xdr:rowOff>
    </xdr:to>
    <xdr:sp macro="" textlink="">
      <xdr:nvSpPr>
        <xdr:cNvPr id="280" name="楕円 279"/>
        <xdr:cNvSpPr/>
      </xdr:nvSpPr>
      <xdr:spPr>
        <a:xfrm>
          <a:off x="13843000" y="1009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69504</xdr:rowOff>
    </xdr:from>
    <xdr:ext cx="762000" cy="259045"/>
    <xdr:sp macro="" textlink="">
      <xdr:nvSpPr>
        <xdr:cNvPr id="281" name="テキスト ボックス 280"/>
        <xdr:cNvSpPr txBox="1"/>
      </xdr:nvSpPr>
      <xdr:spPr>
        <a:xfrm>
          <a:off x="13512800" y="1018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107224</xdr:rowOff>
    </xdr:from>
    <xdr:to>
      <xdr:col>65</xdr:col>
      <xdr:colOff>53975</xdr:colOff>
      <xdr:row>60</xdr:row>
      <xdr:rowOff>37374</xdr:rowOff>
    </xdr:to>
    <xdr:sp macro="" textlink="">
      <xdr:nvSpPr>
        <xdr:cNvPr id="282" name="楕円 281"/>
        <xdr:cNvSpPr/>
      </xdr:nvSpPr>
      <xdr:spPr>
        <a:xfrm>
          <a:off x="12954000" y="1022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22151</xdr:rowOff>
    </xdr:from>
    <xdr:ext cx="762000" cy="259045"/>
    <xdr:sp macro="" textlink="">
      <xdr:nvSpPr>
        <xdr:cNvPr id="283" name="テキスト ボックス 282"/>
        <xdr:cNvSpPr txBox="1"/>
      </xdr:nvSpPr>
      <xdr:spPr>
        <a:xfrm>
          <a:off x="12623800" y="1030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年度においては、置賜広域病院企業団への負担金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が減少した一方で、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西置賜行政組合分担金が増加し、比率は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わずかに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今後も各一部事務組合への分担金の増加が見込まれるため、構成市町の分担割合の見直し等を検討し適正な水準を目指していく。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65278</xdr:rowOff>
    </xdr:from>
    <xdr:to>
      <xdr:col>82</xdr:col>
      <xdr:colOff>107950</xdr:colOff>
      <xdr:row>37</xdr:row>
      <xdr:rowOff>78994</xdr:rowOff>
    </xdr:to>
    <xdr:cxnSp macro="">
      <xdr:nvCxnSpPr>
        <xdr:cNvPr id="313" name="直線コネクタ 312"/>
        <xdr:cNvCxnSpPr/>
      </xdr:nvCxnSpPr>
      <xdr:spPr>
        <a:xfrm>
          <a:off x="15671800" y="64089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4"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65278</xdr:rowOff>
    </xdr:to>
    <xdr:cxnSp macro="">
      <xdr:nvCxnSpPr>
        <xdr:cNvPr id="316" name="直線コネクタ 315"/>
        <xdr:cNvCxnSpPr/>
      </xdr:nvCxnSpPr>
      <xdr:spPr>
        <a:xfrm>
          <a:off x="14782800" y="63449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37</xdr:row>
      <xdr:rowOff>1270</xdr:rowOff>
    </xdr:to>
    <xdr:cxnSp macro="">
      <xdr:nvCxnSpPr>
        <xdr:cNvPr id="319" name="直線コネクタ 318"/>
        <xdr:cNvCxnSpPr/>
      </xdr:nvCxnSpPr>
      <xdr:spPr>
        <a:xfrm>
          <a:off x="13893800" y="62854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1" name="テキスト ボックス 320"/>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37</xdr:row>
      <xdr:rowOff>19558</xdr:rowOff>
    </xdr:to>
    <xdr:cxnSp macro="">
      <xdr:nvCxnSpPr>
        <xdr:cNvPr id="322" name="直線コネクタ 321"/>
        <xdr:cNvCxnSpPr/>
      </xdr:nvCxnSpPr>
      <xdr:spPr>
        <a:xfrm flipV="1">
          <a:off x="13004800" y="628548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4" name="テキスト ボックス 323"/>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6" name="テキスト ボックス 32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32" name="楕円 331"/>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33" name="補助費等該当値テキスト"/>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xdr:rowOff>
    </xdr:from>
    <xdr:to>
      <xdr:col>78</xdr:col>
      <xdr:colOff>120650</xdr:colOff>
      <xdr:row>37</xdr:row>
      <xdr:rowOff>116078</xdr:rowOff>
    </xdr:to>
    <xdr:sp macro="" textlink="">
      <xdr:nvSpPr>
        <xdr:cNvPr id="334" name="楕円 333"/>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35" name="テキスト ボックス 334"/>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36" name="楕円 335"/>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37" name="テキスト ボックス 336"/>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38" name="楕円 337"/>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39" name="テキスト ボックス 338"/>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40" name="楕円 339"/>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41" name="テキスト ボックス 340"/>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過去の公共事業債等の償還終了による減はあるものの、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年度実施事業や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臨時財政対策債の元金償還開始の影響等により、前年度から比べると比率は増加している。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近年の大型事業の実施等により今後悪化していくことが予想されるため、繰上償還の実施等、適正な公債費管理を行っていく。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158024</xdr:rowOff>
    </xdr:from>
    <xdr:to>
      <xdr:col>24</xdr:col>
      <xdr:colOff>25400</xdr:colOff>
      <xdr:row>76</xdr:row>
      <xdr:rowOff>12700</xdr:rowOff>
    </xdr:to>
    <xdr:cxnSp macro="">
      <xdr:nvCxnSpPr>
        <xdr:cNvPr id="376" name="直線コネクタ 375"/>
        <xdr:cNvCxnSpPr/>
      </xdr:nvCxnSpPr>
      <xdr:spPr>
        <a:xfrm>
          <a:off x="3987800" y="1301677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142983</xdr:rowOff>
    </xdr:from>
    <xdr:ext cx="762000" cy="259045"/>
    <xdr:sp macro="" textlink="">
      <xdr:nvSpPr>
        <xdr:cNvPr id="377" name="公債費平均値テキスト"/>
        <xdr:cNvSpPr txBox="1"/>
      </xdr:nvSpPr>
      <xdr:spPr>
        <a:xfrm>
          <a:off x="4914900" y="1317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105773</xdr:rowOff>
    </xdr:from>
    <xdr:to>
      <xdr:col>19</xdr:col>
      <xdr:colOff>187325</xdr:colOff>
      <xdr:row>75</xdr:row>
      <xdr:rowOff>158024</xdr:rowOff>
    </xdr:to>
    <xdr:cxnSp macro="">
      <xdr:nvCxnSpPr>
        <xdr:cNvPr id="379" name="直線コネクタ 378"/>
        <xdr:cNvCxnSpPr/>
      </xdr:nvCxnSpPr>
      <xdr:spPr>
        <a:xfrm>
          <a:off x="3098800" y="1296452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81" name="テキスト ボックス 380"/>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27396</xdr:rowOff>
    </xdr:from>
    <xdr:to>
      <xdr:col>15</xdr:col>
      <xdr:colOff>98425</xdr:colOff>
      <xdr:row>75</xdr:row>
      <xdr:rowOff>105773</xdr:rowOff>
    </xdr:to>
    <xdr:cxnSp macro="">
      <xdr:nvCxnSpPr>
        <xdr:cNvPr id="382" name="直線コネクタ 381"/>
        <xdr:cNvCxnSpPr/>
      </xdr:nvCxnSpPr>
      <xdr:spPr>
        <a:xfrm>
          <a:off x="2209800" y="1288614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92364</xdr:rowOff>
    </xdr:from>
    <xdr:ext cx="762000" cy="259045"/>
    <xdr:sp macro="" textlink="">
      <xdr:nvSpPr>
        <xdr:cNvPr id="384" name="テキスト ボックス 383"/>
        <xdr:cNvSpPr txBox="1"/>
      </xdr:nvSpPr>
      <xdr:spPr>
        <a:xfrm>
          <a:off x="2717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27396</xdr:rowOff>
    </xdr:from>
    <xdr:to>
      <xdr:col>11</xdr:col>
      <xdr:colOff>9525</xdr:colOff>
      <xdr:row>75</xdr:row>
      <xdr:rowOff>105773</xdr:rowOff>
    </xdr:to>
    <xdr:cxnSp macro="">
      <xdr:nvCxnSpPr>
        <xdr:cNvPr id="385" name="直線コネクタ 384"/>
        <xdr:cNvCxnSpPr/>
      </xdr:nvCxnSpPr>
      <xdr:spPr>
        <a:xfrm flipV="1">
          <a:off x="1320800" y="1288614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98896</xdr:rowOff>
    </xdr:from>
    <xdr:ext cx="762000" cy="259045"/>
    <xdr:sp macro="" textlink="">
      <xdr:nvSpPr>
        <xdr:cNvPr id="387" name="テキスト ボックス 386"/>
        <xdr:cNvSpPr txBox="1"/>
      </xdr:nvSpPr>
      <xdr:spPr>
        <a:xfrm>
          <a:off x="1828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92364</xdr:rowOff>
    </xdr:from>
    <xdr:ext cx="762000" cy="259045"/>
    <xdr:sp macro="" textlink="">
      <xdr:nvSpPr>
        <xdr:cNvPr id="389" name="テキスト ボックス 388"/>
        <xdr:cNvSpPr txBox="1"/>
      </xdr:nvSpPr>
      <xdr:spPr>
        <a:xfrm>
          <a:off x="939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95" name="楕円 394"/>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96"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107224</xdr:rowOff>
    </xdr:from>
    <xdr:to>
      <xdr:col>20</xdr:col>
      <xdr:colOff>38100</xdr:colOff>
      <xdr:row>76</xdr:row>
      <xdr:rowOff>37374</xdr:rowOff>
    </xdr:to>
    <xdr:sp macro="" textlink="">
      <xdr:nvSpPr>
        <xdr:cNvPr id="397" name="楕円 396"/>
        <xdr:cNvSpPr/>
      </xdr:nvSpPr>
      <xdr:spPr>
        <a:xfrm>
          <a:off x="3937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47551</xdr:rowOff>
    </xdr:from>
    <xdr:ext cx="736600" cy="259045"/>
    <xdr:sp macro="" textlink="">
      <xdr:nvSpPr>
        <xdr:cNvPr id="398" name="テキスト ボックス 397"/>
        <xdr:cNvSpPr txBox="1"/>
      </xdr:nvSpPr>
      <xdr:spPr>
        <a:xfrm>
          <a:off x="3606800" y="12734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54973</xdr:rowOff>
    </xdr:from>
    <xdr:to>
      <xdr:col>15</xdr:col>
      <xdr:colOff>149225</xdr:colOff>
      <xdr:row>75</xdr:row>
      <xdr:rowOff>156573</xdr:rowOff>
    </xdr:to>
    <xdr:sp macro="" textlink="">
      <xdr:nvSpPr>
        <xdr:cNvPr id="399" name="楕円 398"/>
        <xdr:cNvSpPr/>
      </xdr:nvSpPr>
      <xdr:spPr>
        <a:xfrm>
          <a:off x="30480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166750</xdr:rowOff>
    </xdr:from>
    <xdr:ext cx="762000" cy="259045"/>
    <xdr:sp macro="" textlink="">
      <xdr:nvSpPr>
        <xdr:cNvPr id="400" name="テキスト ボックス 399"/>
        <xdr:cNvSpPr txBox="1"/>
      </xdr:nvSpPr>
      <xdr:spPr>
        <a:xfrm>
          <a:off x="2717800" y="1268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148046</xdr:rowOff>
    </xdr:from>
    <xdr:to>
      <xdr:col>11</xdr:col>
      <xdr:colOff>60325</xdr:colOff>
      <xdr:row>75</xdr:row>
      <xdr:rowOff>78196</xdr:rowOff>
    </xdr:to>
    <xdr:sp macro="" textlink="">
      <xdr:nvSpPr>
        <xdr:cNvPr id="401" name="楕円 400"/>
        <xdr:cNvSpPr/>
      </xdr:nvSpPr>
      <xdr:spPr>
        <a:xfrm>
          <a:off x="21590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88373</xdr:rowOff>
    </xdr:from>
    <xdr:ext cx="762000" cy="259045"/>
    <xdr:sp macro="" textlink="">
      <xdr:nvSpPr>
        <xdr:cNvPr id="402" name="テキスト ボックス 401"/>
        <xdr:cNvSpPr txBox="1"/>
      </xdr:nvSpPr>
      <xdr:spPr>
        <a:xfrm>
          <a:off x="1828800" y="1260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54973</xdr:rowOff>
    </xdr:from>
    <xdr:to>
      <xdr:col>6</xdr:col>
      <xdr:colOff>171450</xdr:colOff>
      <xdr:row>75</xdr:row>
      <xdr:rowOff>156573</xdr:rowOff>
    </xdr:to>
    <xdr:sp macro="" textlink="">
      <xdr:nvSpPr>
        <xdr:cNvPr id="403" name="楕円 402"/>
        <xdr:cNvSpPr/>
      </xdr:nvSpPr>
      <xdr:spPr>
        <a:xfrm>
          <a:off x="12700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166750</xdr:rowOff>
    </xdr:from>
    <xdr:ext cx="762000" cy="259045"/>
    <xdr:sp macro="" textlink="">
      <xdr:nvSpPr>
        <xdr:cNvPr id="404" name="テキスト ボックス 403"/>
        <xdr:cNvSpPr txBox="1"/>
      </xdr:nvSpPr>
      <xdr:spPr>
        <a:xfrm>
          <a:off x="939800" y="1268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前年度より比率はやや減少しているものの、依然として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繰出金に係る経常収支比率が高</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類似団体を上回っている要因となっている。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一部事務組合分担金の見直しや公営企業の経営健全化を進め、適正化を図るとともに、事務事業の見直し、行政経費の削減など徹底した歳出の見直しに努め、自由度の高い市政運営を目指す。</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72137</xdr:rowOff>
    </xdr:from>
    <xdr:to>
      <xdr:col>82</xdr:col>
      <xdr:colOff>107950</xdr:colOff>
      <xdr:row>78</xdr:row>
      <xdr:rowOff>94996</xdr:rowOff>
    </xdr:to>
    <xdr:cxnSp macro="">
      <xdr:nvCxnSpPr>
        <xdr:cNvPr id="435" name="直線コネクタ 434"/>
        <xdr:cNvCxnSpPr/>
      </xdr:nvCxnSpPr>
      <xdr:spPr>
        <a:xfrm flipV="1">
          <a:off x="15671800" y="13445237"/>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36" name="公債費以外平均値テキスト"/>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78</xdr:row>
      <xdr:rowOff>94996</xdr:rowOff>
    </xdr:to>
    <xdr:cxnSp macro="">
      <xdr:nvCxnSpPr>
        <xdr:cNvPr id="438" name="直線コネクタ 437"/>
        <xdr:cNvCxnSpPr/>
      </xdr:nvCxnSpPr>
      <xdr:spPr>
        <a:xfrm>
          <a:off x="14782800" y="1334008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40" name="テキスト ボックス 439"/>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154432</xdr:rowOff>
    </xdr:from>
    <xdr:to>
      <xdr:col>73</xdr:col>
      <xdr:colOff>180975</xdr:colOff>
      <xdr:row>77</xdr:row>
      <xdr:rowOff>138430</xdr:rowOff>
    </xdr:to>
    <xdr:cxnSp macro="">
      <xdr:nvCxnSpPr>
        <xdr:cNvPr id="441" name="直線コネクタ 440"/>
        <xdr:cNvCxnSpPr/>
      </xdr:nvCxnSpPr>
      <xdr:spPr>
        <a:xfrm>
          <a:off x="13893800" y="1318463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43" name="テキスト ボックス 442"/>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154432</xdr:rowOff>
    </xdr:from>
    <xdr:to>
      <xdr:col>69</xdr:col>
      <xdr:colOff>92075</xdr:colOff>
      <xdr:row>79</xdr:row>
      <xdr:rowOff>5842</xdr:rowOff>
    </xdr:to>
    <xdr:cxnSp macro="">
      <xdr:nvCxnSpPr>
        <xdr:cNvPr id="444" name="直線コネクタ 443"/>
        <xdr:cNvCxnSpPr/>
      </xdr:nvCxnSpPr>
      <xdr:spPr>
        <a:xfrm flipV="1">
          <a:off x="13004800" y="13184632"/>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46" name="テキスト ボックス 445"/>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8" name="テキスト ボックス 447"/>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54" name="楕円 453"/>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164864</xdr:rowOff>
    </xdr:from>
    <xdr:ext cx="762000" cy="259045"/>
    <xdr:sp macro="" textlink="">
      <xdr:nvSpPr>
        <xdr:cNvPr id="455" name="公債費以外該当値テキスト"/>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44196</xdr:rowOff>
    </xdr:from>
    <xdr:to>
      <xdr:col>78</xdr:col>
      <xdr:colOff>120650</xdr:colOff>
      <xdr:row>78</xdr:row>
      <xdr:rowOff>145796</xdr:rowOff>
    </xdr:to>
    <xdr:sp macro="" textlink="">
      <xdr:nvSpPr>
        <xdr:cNvPr id="456" name="楕円 455"/>
        <xdr:cNvSpPr/>
      </xdr:nvSpPr>
      <xdr:spPr>
        <a:xfrm>
          <a:off x="15621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130573</xdr:rowOff>
    </xdr:from>
    <xdr:ext cx="736600" cy="259045"/>
    <xdr:sp macro="" textlink="">
      <xdr:nvSpPr>
        <xdr:cNvPr id="457" name="テキスト ボックス 456"/>
        <xdr:cNvSpPr txBox="1"/>
      </xdr:nvSpPr>
      <xdr:spPr>
        <a:xfrm>
          <a:off x="15290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87630</xdr:rowOff>
    </xdr:from>
    <xdr:to>
      <xdr:col>74</xdr:col>
      <xdr:colOff>31750</xdr:colOff>
      <xdr:row>78</xdr:row>
      <xdr:rowOff>17780</xdr:rowOff>
    </xdr:to>
    <xdr:sp macro="" textlink="">
      <xdr:nvSpPr>
        <xdr:cNvPr id="458" name="楕円 457"/>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59" name="テキスト ボックス 458"/>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103632</xdr:rowOff>
    </xdr:from>
    <xdr:to>
      <xdr:col>69</xdr:col>
      <xdr:colOff>142875</xdr:colOff>
      <xdr:row>77</xdr:row>
      <xdr:rowOff>33782</xdr:rowOff>
    </xdr:to>
    <xdr:sp macro="" textlink="">
      <xdr:nvSpPr>
        <xdr:cNvPr id="460" name="楕円 459"/>
        <xdr:cNvSpPr/>
      </xdr:nvSpPr>
      <xdr:spPr>
        <a:xfrm>
          <a:off x="13843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43959</xdr:rowOff>
    </xdr:from>
    <xdr:ext cx="762000" cy="259045"/>
    <xdr:sp macro="" textlink="">
      <xdr:nvSpPr>
        <xdr:cNvPr id="461" name="テキスト ボックス 460"/>
        <xdr:cNvSpPr txBox="1"/>
      </xdr:nvSpPr>
      <xdr:spPr>
        <a:xfrm>
          <a:off x="13512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126492</xdr:rowOff>
    </xdr:from>
    <xdr:to>
      <xdr:col>65</xdr:col>
      <xdr:colOff>53975</xdr:colOff>
      <xdr:row>79</xdr:row>
      <xdr:rowOff>56642</xdr:rowOff>
    </xdr:to>
    <xdr:sp macro="" textlink="">
      <xdr:nvSpPr>
        <xdr:cNvPr id="462" name="楕円 461"/>
        <xdr:cNvSpPr/>
      </xdr:nvSpPr>
      <xdr:spPr>
        <a:xfrm>
          <a:off x="12954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41419</xdr:rowOff>
    </xdr:from>
    <xdr:ext cx="762000" cy="259045"/>
    <xdr:sp macro="" textlink="">
      <xdr:nvSpPr>
        <xdr:cNvPr id="463" name="テキスト ボックス 462"/>
        <xdr:cNvSpPr txBox="1"/>
      </xdr:nvSpPr>
      <xdr:spPr>
        <a:xfrm>
          <a:off x="12623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山形県長井市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77633</xdr:rowOff>
    </xdr:from>
    <xdr:to>
      <xdr:col>29</xdr:col>
      <xdr:colOff>127000</xdr:colOff>
      <xdr:row>14</xdr:row>
      <xdr:rowOff>70498</xdr:rowOff>
    </xdr:to>
    <xdr:cxnSp macro="">
      <xdr:nvCxnSpPr>
        <xdr:cNvPr id="52" name="直線コネクタ 51"/>
        <xdr:cNvCxnSpPr/>
      </xdr:nvCxnSpPr>
      <xdr:spPr bwMode="auto">
        <a:xfrm>
          <a:off x="5003800" y="2354108"/>
          <a:ext cx="647700" cy="164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144382</xdr:rowOff>
    </xdr:from>
    <xdr:ext cx="762000" cy="259045"/>
    <xdr:sp macro="" textlink="">
      <xdr:nvSpPr>
        <xdr:cNvPr id="53" name="人口1人当たり決算額の推移平均値テキスト130"/>
        <xdr:cNvSpPr txBox="1"/>
      </xdr:nvSpPr>
      <xdr:spPr>
        <a:xfrm>
          <a:off x="5740400" y="276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77633</xdr:rowOff>
    </xdr:from>
    <xdr:to>
      <xdr:col>26</xdr:col>
      <xdr:colOff>50800</xdr:colOff>
      <xdr:row>15</xdr:row>
      <xdr:rowOff>17397</xdr:rowOff>
    </xdr:to>
    <xdr:cxnSp macro="">
      <xdr:nvCxnSpPr>
        <xdr:cNvPr id="55" name="直線コネクタ 54"/>
        <xdr:cNvCxnSpPr/>
      </xdr:nvCxnSpPr>
      <xdr:spPr bwMode="auto">
        <a:xfrm flipV="1">
          <a:off x="4305300" y="2354108"/>
          <a:ext cx="698500" cy="282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111790</xdr:rowOff>
    </xdr:from>
    <xdr:ext cx="736600" cy="259045"/>
    <xdr:sp macro="" textlink="">
      <xdr:nvSpPr>
        <xdr:cNvPr id="57" name="テキスト ボックス 56"/>
        <xdr:cNvSpPr txBox="1"/>
      </xdr:nvSpPr>
      <xdr:spPr>
        <a:xfrm>
          <a:off x="4622800" y="2902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17397</xdr:rowOff>
    </xdr:from>
    <xdr:to>
      <xdr:col>22</xdr:col>
      <xdr:colOff>114300</xdr:colOff>
      <xdr:row>15</xdr:row>
      <xdr:rowOff>79805</xdr:rowOff>
    </xdr:to>
    <xdr:cxnSp macro="">
      <xdr:nvCxnSpPr>
        <xdr:cNvPr id="58" name="直線コネクタ 57"/>
        <xdr:cNvCxnSpPr/>
      </xdr:nvCxnSpPr>
      <xdr:spPr bwMode="auto">
        <a:xfrm flipV="1">
          <a:off x="3606800" y="2636772"/>
          <a:ext cx="698500" cy="62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126583</xdr:rowOff>
    </xdr:from>
    <xdr:ext cx="762000" cy="259045"/>
    <xdr:sp macro="" textlink="">
      <xdr:nvSpPr>
        <xdr:cNvPr id="60" name="テキスト ボックス 59"/>
        <xdr:cNvSpPr txBox="1"/>
      </xdr:nvSpPr>
      <xdr:spPr>
        <a:xfrm>
          <a:off x="39243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79805</xdr:rowOff>
    </xdr:from>
    <xdr:to>
      <xdr:col>18</xdr:col>
      <xdr:colOff>177800</xdr:colOff>
      <xdr:row>15</xdr:row>
      <xdr:rowOff>100379</xdr:rowOff>
    </xdr:to>
    <xdr:cxnSp macro="">
      <xdr:nvCxnSpPr>
        <xdr:cNvPr id="61" name="直線コネクタ 60"/>
        <xdr:cNvCxnSpPr/>
      </xdr:nvCxnSpPr>
      <xdr:spPr bwMode="auto">
        <a:xfrm flipV="1">
          <a:off x="2908300" y="2699180"/>
          <a:ext cx="698500" cy="20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144104</xdr:rowOff>
    </xdr:from>
    <xdr:ext cx="762000" cy="259045"/>
    <xdr:sp macro="" textlink="">
      <xdr:nvSpPr>
        <xdr:cNvPr id="63" name="テキスト ボックス 62"/>
        <xdr:cNvSpPr txBox="1"/>
      </xdr:nvSpPr>
      <xdr:spPr>
        <a:xfrm>
          <a:off x="32258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107675</xdr:rowOff>
    </xdr:from>
    <xdr:ext cx="762000" cy="259045"/>
    <xdr:sp macro="" textlink="">
      <xdr:nvSpPr>
        <xdr:cNvPr id="65" name="テキスト ボックス 64"/>
        <xdr:cNvSpPr txBox="1"/>
      </xdr:nvSpPr>
      <xdr:spPr>
        <a:xfrm>
          <a:off x="25273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19698</xdr:rowOff>
    </xdr:from>
    <xdr:to>
      <xdr:col>29</xdr:col>
      <xdr:colOff>177800</xdr:colOff>
      <xdr:row>14</xdr:row>
      <xdr:rowOff>121298</xdr:rowOff>
    </xdr:to>
    <xdr:sp macro="" textlink="">
      <xdr:nvSpPr>
        <xdr:cNvPr id="71" name="楕円 70"/>
        <xdr:cNvSpPr/>
      </xdr:nvSpPr>
      <xdr:spPr bwMode="auto">
        <a:xfrm>
          <a:off x="5600700" y="2467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36225</xdr:rowOff>
    </xdr:from>
    <xdr:ext cx="762000" cy="259045"/>
    <xdr:sp macro="" textlink="">
      <xdr:nvSpPr>
        <xdr:cNvPr id="72" name="人口1人当たり決算額の推移該当値テキスト130"/>
        <xdr:cNvSpPr txBox="1"/>
      </xdr:nvSpPr>
      <xdr:spPr>
        <a:xfrm>
          <a:off x="5740400" y="2312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26833</xdr:rowOff>
    </xdr:from>
    <xdr:to>
      <xdr:col>26</xdr:col>
      <xdr:colOff>101600</xdr:colOff>
      <xdr:row>13</xdr:row>
      <xdr:rowOff>128433</xdr:rowOff>
    </xdr:to>
    <xdr:sp macro="" textlink="">
      <xdr:nvSpPr>
        <xdr:cNvPr id="73" name="楕円 72"/>
        <xdr:cNvSpPr/>
      </xdr:nvSpPr>
      <xdr:spPr bwMode="auto">
        <a:xfrm>
          <a:off x="4953000" y="2303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138610</xdr:rowOff>
    </xdr:from>
    <xdr:ext cx="736600" cy="259045"/>
    <xdr:sp macro="" textlink="">
      <xdr:nvSpPr>
        <xdr:cNvPr id="74" name="テキスト ボックス 73"/>
        <xdr:cNvSpPr txBox="1"/>
      </xdr:nvSpPr>
      <xdr:spPr>
        <a:xfrm>
          <a:off x="4622800" y="2072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138047</xdr:rowOff>
    </xdr:from>
    <xdr:to>
      <xdr:col>22</xdr:col>
      <xdr:colOff>165100</xdr:colOff>
      <xdr:row>15</xdr:row>
      <xdr:rowOff>68197</xdr:rowOff>
    </xdr:to>
    <xdr:sp macro="" textlink="">
      <xdr:nvSpPr>
        <xdr:cNvPr id="75" name="楕円 74"/>
        <xdr:cNvSpPr/>
      </xdr:nvSpPr>
      <xdr:spPr bwMode="auto">
        <a:xfrm>
          <a:off x="4254500" y="2585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78374</xdr:rowOff>
    </xdr:from>
    <xdr:ext cx="762000" cy="259045"/>
    <xdr:sp macro="" textlink="">
      <xdr:nvSpPr>
        <xdr:cNvPr id="76" name="テキスト ボックス 75"/>
        <xdr:cNvSpPr txBox="1"/>
      </xdr:nvSpPr>
      <xdr:spPr>
        <a:xfrm>
          <a:off x="3924300" y="23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29005</xdr:rowOff>
    </xdr:from>
    <xdr:to>
      <xdr:col>19</xdr:col>
      <xdr:colOff>38100</xdr:colOff>
      <xdr:row>15</xdr:row>
      <xdr:rowOff>130605</xdr:rowOff>
    </xdr:to>
    <xdr:sp macro="" textlink="">
      <xdr:nvSpPr>
        <xdr:cNvPr id="77" name="楕円 76"/>
        <xdr:cNvSpPr/>
      </xdr:nvSpPr>
      <xdr:spPr bwMode="auto">
        <a:xfrm>
          <a:off x="3556000" y="2648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140782</xdr:rowOff>
    </xdr:from>
    <xdr:ext cx="762000" cy="259045"/>
    <xdr:sp macro="" textlink="">
      <xdr:nvSpPr>
        <xdr:cNvPr id="78" name="テキスト ボックス 77"/>
        <xdr:cNvSpPr txBox="1"/>
      </xdr:nvSpPr>
      <xdr:spPr>
        <a:xfrm>
          <a:off x="3225800" y="24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49579</xdr:rowOff>
    </xdr:from>
    <xdr:to>
      <xdr:col>15</xdr:col>
      <xdr:colOff>101600</xdr:colOff>
      <xdr:row>15</xdr:row>
      <xdr:rowOff>151179</xdr:rowOff>
    </xdr:to>
    <xdr:sp macro="" textlink="">
      <xdr:nvSpPr>
        <xdr:cNvPr id="79" name="楕円 78"/>
        <xdr:cNvSpPr/>
      </xdr:nvSpPr>
      <xdr:spPr bwMode="auto">
        <a:xfrm>
          <a:off x="2857500" y="2668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161356</xdr:rowOff>
    </xdr:from>
    <xdr:ext cx="762000" cy="259045"/>
    <xdr:sp macro="" textlink="">
      <xdr:nvSpPr>
        <xdr:cNvPr id="80" name="テキスト ボックス 79"/>
        <xdr:cNvSpPr txBox="1"/>
      </xdr:nvSpPr>
      <xdr:spPr>
        <a:xfrm>
          <a:off x="2527300" y="2437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337182</xdr:rowOff>
    </xdr:from>
    <xdr:to>
      <xdr:col>29</xdr:col>
      <xdr:colOff>127000</xdr:colOff>
      <xdr:row>35</xdr:row>
      <xdr:rowOff>39708</xdr:rowOff>
    </xdr:to>
    <xdr:cxnSp macro="">
      <xdr:nvCxnSpPr>
        <xdr:cNvPr id="116" name="直線コネクタ 115"/>
        <xdr:cNvCxnSpPr/>
      </xdr:nvCxnSpPr>
      <xdr:spPr bwMode="auto">
        <a:xfrm flipV="1">
          <a:off x="5003800" y="6604632"/>
          <a:ext cx="647700" cy="45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227630</xdr:rowOff>
    </xdr:from>
    <xdr:ext cx="762000" cy="259045"/>
    <xdr:sp macro="" textlink="">
      <xdr:nvSpPr>
        <xdr:cNvPr id="117" name="人口1人当たり決算額の推移平均値テキスト445"/>
        <xdr:cNvSpPr txBox="1"/>
      </xdr:nvSpPr>
      <xdr:spPr>
        <a:xfrm>
          <a:off x="5740400" y="6837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39708</xdr:rowOff>
    </xdr:from>
    <xdr:to>
      <xdr:col>26</xdr:col>
      <xdr:colOff>50800</xdr:colOff>
      <xdr:row>35</xdr:row>
      <xdr:rowOff>70699</xdr:rowOff>
    </xdr:to>
    <xdr:cxnSp macro="">
      <xdr:nvCxnSpPr>
        <xdr:cNvPr id="119" name="直線コネクタ 118"/>
        <xdr:cNvCxnSpPr/>
      </xdr:nvCxnSpPr>
      <xdr:spPr bwMode="auto">
        <a:xfrm flipV="1">
          <a:off x="4305300" y="6650058"/>
          <a:ext cx="698500" cy="30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4876</xdr:rowOff>
    </xdr:from>
    <xdr:ext cx="736600" cy="259045"/>
    <xdr:sp macro="" textlink="">
      <xdr:nvSpPr>
        <xdr:cNvPr id="121" name="テキスト ボックス 120"/>
        <xdr:cNvSpPr txBox="1"/>
      </xdr:nvSpPr>
      <xdr:spPr>
        <a:xfrm>
          <a:off x="4622800" y="6958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37846</xdr:rowOff>
    </xdr:from>
    <xdr:to>
      <xdr:col>22</xdr:col>
      <xdr:colOff>114300</xdr:colOff>
      <xdr:row>35</xdr:row>
      <xdr:rowOff>70699</xdr:rowOff>
    </xdr:to>
    <xdr:cxnSp macro="">
      <xdr:nvCxnSpPr>
        <xdr:cNvPr id="122" name="直線コネクタ 121"/>
        <xdr:cNvCxnSpPr/>
      </xdr:nvCxnSpPr>
      <xdr:spPr bwMode="auto">
        <a:xfrm>
          <a:off x="3606800" y="6648196"/>
          <a:ext cx="698500" cy="32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323675</xdr:rowOff>
    </xdr:from>
    <xdr:ext cx="762000" cy="259045"/>
    <xdr:sp macro="" textlink="">
      <xdr:nvSpPr>
        <xdr:cNvPr id="124" name="テキスト ボックス 123"/>
        <xdr:cNvSpPr txBox="1"/>
      </xdr:nvSpPr>
      <xdr:spPr>
        <a:xfrm>
          <a:off x="3924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37846</xdr:rowOff>
    </xdr:from>
    <xdr:to>
      <xdr:col>18</xdr:col>
      <xdr:colOff>177800</xdr:colOff>
      <xdr:row>35</xdr:row>
      <xdr:rowOff>63972</xdr:rowOff>
    </xdr:to>
    <xdr:cxnSp macro="">
      <xdr:nvCxnSpPr>
        <xdr:cNvPr id="125" name="直線コネクタ 124"/>
        <xdr:cNvCxnSpPr/>
      </xdr:nvCxnSpPr>
      <xdr:spPr bwMode="auto">
        <a:xfrm flipV="1">
          <a:off x="2908300" y="6648196"/>
          <a:ext cx="698500" cy="26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293140</xdr:rowOff>
    </xdr:from>
    <xdr:ext cx="762000" cy="259045"/>
    <xdr:sp macro="" textlink="">
      <xdr:nvSpPr>
        <xdr:cNvPr id="127" name="テキスト ボックス 126"/>
        <xdr:cNvSpPr txBox="1"/>
      </xdr:nvSpPr>
      <xdr:spPr>
        <a:xfrm>
          <a:off x="32258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296863</xdr:rowOff>
    </xdr:from>
    <xdr:ext cx="762000" cy="259045"/>
    <xdr:sp macro="" textlink="">
      <xdr:nvSpPr>
        <xdr:cNvPr id="129" name="テキスト ボックス 128"/>
        <xdr:cNvSpPr txBox="1"/>
      </xdr:nvSpPr>
      <xdr:spPr>
        <a:xfrm>
          <a:off x="25273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286382</xdr:rowOff>
    </xdr:from>
    <xdr:to>
      <xdr:col>29</xdr:col>
      <xdr:colOff>177800</xdr:colOff>
      <xdr:row>35</xdr:row>
      <xdr:rowOff>45082</xdr:rowOff>
    </xdr:to>
    <xdr:sp macro="" textlink="">
      <xdr:nvSpPr>
        <xdr:cNvPr id="135" name="楕円 134"/>
        <xdr:cNvSpPr/>
      </xdr:nvSpPr>
      <xdr:spPr bwMode="auto">
        <a:xfrm>
          <a:off x="5600700" y="6553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131458</xdr:rowOff>
    </xdr:from>
    <xdr:ext cx="762000" cy="259045"/>
    <xdr:sp macro="" textlink="">
      <xdr:nvSpPr>
        <xdr:cNvPr id="136" name="人口1人当たり決算額の推移該当値テキスト445"/>
        <xdr:cNvSpPr txBox="1"/>
      </xdr:nvSpPr>
      <xdr:spPr>
        <a:xfrm>
          <a:off x="5740400" y="639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331808</xdr:rowOff>
    </xdr:from>
    <xdr:to>
      <xdr:col>26</xdr:col>
      <xdr:colOff>101600</xdr:colOff>
      <xdr:row>35</xdr:row>
      <xdr:rowOff>90508</xdr:rowOff>
    </xdr:to>
    <xdr:sp macro="" textlink="">
      <xdr:nvSpPr>
        <xdr:cNvPr id="137" name="楕円 136"/>
        <xdr:cNvSpPr/>
      </xdr:nvSpPr>
      <xdr:spPr bwMode="auto">
        <a:xfrm>
          <a:off x="4953000" y="6599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100684</xdr:rowOff>
    </xdr:from>
    <xdr:ext cx="736600" cy="259045"/>
    <xdr:sp macro="" textlink="">
      <xdr:nvSpPr>
        <xdr:cNvPr id="138" name="テキスト ボックス 137"/>
        <xdr:cNvSpPr txBox="1"/>
      </xdr:nvSpPr>
      <xdr:spPr>
        <a:xfrm>
          <a:off x="4622800" y="636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19899</xdr:rowOff>
    </xdr:from>
    <xdr:to>
      <xdr:col>22</xdr:col>
      <xdr:colOff>165100</xdr:colOff>
      <xdr:row>35</xdr:row>
      <xdr:rowOff>121499</xdr:rowOff>
    </xdr:to>
    <xdr:sp macro="" textlink="">
      <xdr:nvSpPr>
        <xdr:cNvPr id="139" name="楕円 138"/>
        <xdr:cNvSpPr/>
      </xdr:nvSpPr>
      <xdr:spPr bwMode="auto">
        <a:xfrm>
          <a:off x="4254500" y="6630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131676</xdr:rowOff>
    </xdr:from>
    <xdr:ext cx="762000" cy="259045"/>
    <xdr:sp macro="" textlink="">
      <xdr:nvSpPr>
        <xdr:cNvPr id="140" name="テキスト ボックス 139"/>
        <xdr:cNvSpPr txBox="1"/>
      </xdr:nvSpPr>
      <xdr:spPr>
        <a:xfrm>
          <a:off x="3924300" y="639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329946</xdr:rowOff>
    </xdr:from>
    <xdr:to>
      <xdr:col>19</xdr:col>
      <xdr:colOff>38100</xdr:colOff>
      <xdr:row>35</xdr:row>
      <xdr:rowOff>88646</xdr:rowOff>
    </xdr:to>
    <xdr:sp macro="" textlink="">
      <xdr:nvSpPr>
        <xdr:cNvPr id="141" name="楕円 140"/>
        <xdr:cNvSpPr/>
      </xdr:nvSpPr>
      <xdr:spPr bwMode="auto">
        <a:xfrm>
          <a:off x="3556000" y="6597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98823</xdr:rowOff>
    </xdr:from>
    <xdr:ext cx="762000" cy="259045"/>
    <xdr:sp macro="" textlink="">
      <xdr:nvSpPr>
        <xdr:cNvPr id="142" name="テキスト ボックス 141"/>
        <xdr:cNvSpPr txBox="1"/>
      </xdr:nvSpPr>
      <xdr:spPr>
        <a:xfrm>
          <a:off x="3225800" y="636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13172</xdr:rowOff>
    </xdr:from>
    <xdr:to>
      <xdr:col>15</xdr:col>
      <xdr:colOff>101600</xdr:colOff>
      <xdr:row>35</xdr:row>
      <xdr:rowOff>114772</xdr:rowOff>
    </xdr:to>
    <xdr:sp macro="" textlink="">
      <xdr:nvSpPr>
        <xdr:cNvPr id="143" name="楕円 142"/>
        <xdr:cNvSpPr/>
      </xdr:nvSpPr>
      <xdr:spPr bwMode="auto">
        <a:xfrm>
          <a:off x="2857500" y="6623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124949</xdr:rowOff>
    </xdr:from>
    <xdr:ext cx="762000" cy="259045"/>
    <xdr:sp macro="" textlink="">
      <xdr:nvSpPr>
        <xdr:cNvPr id="144" name="テキスト ボックス 143"/>
        <xdr:cNvSpPr txBox="1"/>
      </xdr:nvSpPr>
      <xdr:spPr>
        <a:xfrm>
          <a:off x="2527300" y="639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山形県長井市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26,492
26,166
214.67
17,723,751
17,310,586
382,549
7,839,569
17,192,339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128861</xdr:rowOff>
    </xdr:from>
    <xdr:to>
      <xdr:col>24</xdr:col>
      <xdr:colOff>63500</xdr:colOff>
      <xdr:row>34</xdr:row>
      <xdr:rowOff>168599</xdr:rowOff>
    </xdr:to>
    <xdr:cxnSp macro="">
      <xdr:nvCxnSpPr>
        <xdr:cNvPr id="61" name="直線コネクタ 60"/>
        <xdr:cNvCxnSpPr/>
      </xdr:nvCxnSpPr>
      <xdr:spPr>
        <a:xfrm flipV="1">
          <a:off x="3797300" y="5958161"/>
          <a:ext cx="838200" cy="3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74375</xdr:rowOff>
    </xdr:from>
    <xdr:ext cx="534377" cy="259045"/>
    <xdr:sp macro="" textlink="">
      <xdr:nvSpPr>
        <xdr:cNvPr id="62" name="人件費平均値テキスト"/>
        <xdr:cNvSpPr txBox="1"/>
      </xdr:nvSpPr>
      <xdr:spPr>
        <a:xfrm>
          <a:off x="4686300" y="6075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155149</xdr:rowOff>
    </xdr:from>
    <xdr:to>
      <xdr:col>19</xdr:col>
      <xdr:colOff>177800</xdr:colOff>
      <xdr:row>34</xdr:row>
      <xdr:rowOff>168599</xdr:rowOff>
    </xdr:to>
    <xdr:cxnSp macro="">
      <xdr:nvCxnSpPr>
        <xdr:cNvPr id="64" name="直線コネクタ 63"/>
        <xdr:cNvCxnSpPr/>
      </xdr:nvCxnSpPr>
      <xdr:spPr>
        <a:xfrm>
          <a:off x="2908300" y="5984449"/>
          <a:ext cx="889000" cy="1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37838</xdr:rowOff>
    </xdr:from>
    <xdr:ext cx="534377" cy="259045"/>
    <xdr:sp macro="" textlink="">
      <xdr:nvSpPr>
        <xdr:cNvPr id="66" name="テキスト ボックス 65"/>
        <xdr:cNvSpPr txBox="1"/>
      </xdr:nvSpPr>
      <xdr:spPr>
        <a:xfrm>
          <a:off x="3530111" y="62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155149</xdr:rowOff>
    </xdr:from>
    <xdr:to>
      <xdr:col>15</xdr:col>
      <xdr:colOff>50800</xdr:colOff>
      <xdr:row>35</xdr:row>
      <xdr:rowOff>54908</xdr:rowOff>
    </xdr:to>
    <xdr:cxnSp macro="">
      <xdr:nvCxnSpPr>
        <xdr:cNvPr id="67" name="直線コネクタ 66"/>
        <xdr:cNvCxnSpPr/>
      </xdr:nvCxnSpPr>
      <xdr:spPr>
        <a:xfrm flipV="1">
          <a:off x="2019300" y="5984449"/>
          <a:ext cx="889000" cy="7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48277</xdr:rowOff>
    </xdr:from>
    <xdr:ext cx="534377" cy="259045"/>
    <xdr:sp macro="" textlink="">
      <xdr:nvSpPr>
        <xdr:cNvPr id="69" name="テキスト ボックス 68"/>
        <xdr:cNvSpPr txBox="1"/>
      </xdr:nvSpPr>
      <xdr:spPr>
        <a:xfrm>
          <a:off x="2641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54908</xdr:rowOff>
    </xdr:from>
    <xdr:to>
      <xdr:col>10</xdr:col>
      <xdr:colOff>114300</xdr:colOff>
      <xdr:row>35</xdr:row>
      <xdr:rowOff>82874</xdr:rowOff>
    </xdr:to>
    <xdr:cxnSp macro="">
      <xdr:nvCxnSpPr>
        <xdr:cNvPr id="70" name="直線コネクタ 69"/>
        <xdr:cNvCxnSpPr/>
      </xdr:nvCxnSpPr>
      <xdr:spPr>
        <a:xfrm flipV="1">
          <a:off x="1130300" y="6055658"/>
          <a:ext cx="8890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64755</xdr:rowOff>
    </xdr:from>
    <xdr:ext cx="534377" cy="259045"/>
    <xdr:sp macro="" textlink="">
      <xdr:nvSpPr>
        <xdr:cNvPr id="72" name="テキスト ボックス 71"/>
        <xdr:cNvSpPr txBox="1"/>
      </xdr:nvSpPr>
      <xdr:spPr>
        <a:xfrm>
          <a:off x="1752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164177</xdr:rowOff>
    </xdr:from>
    <xdr:ext cx="534377" cy="259045"/>
    <xdr:sp macro="" textlink="">
      <xdr:nvSpPr>
        <xdr:cNvPr id="74" name="テキスト ボックス 73"/>
        <xdr:cNvSpPr txBox="1"/>
      </xdr:nvSpPr>
      <xdr:spPr>
        <a:xfrm>
          <a:off x="863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78061</xdr:rowOff>
    </xdr:from>
    <xdr:to>
      <xdr:col>24</xdr:col>
      <xdr:colOff>114300</xdr:colOff>
      <xdr:row>35</xdr:row>
      <xdr:rowOff>8211</xdr:rowOff>
    </xdr:to>
    <xdr:sp macro="" textlink="">
      <xdr:nvSpPr>
        <xdr:cNvPr id="80" name="楕円 79"/>
        <xdr:cNvSpPr/>
      </xdr:nvSpPr>
      <xdr:spPr>
        <a:xfrm>
          <a:off x="4584700" y="590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100938</xdr:rowOff>
    </xdr:from>
    <xdr:ext cx="534377" cy="259045"/>
    <xdr:sp macro="" textlink="">
      <xdr:nvSpPr>
        <xdr:cNvPr id="81" name="人件費該当値テキスト"/>
        <xdr:cNvSpPr txBox="1"/>
      </xdr:nvSpPr>
      <xdr:spPr>
        <a:xfrm>
          <a:off x="4686300" y="575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117799</xdr:rowOff>
    </xdr:from>
    <xdr:to>
      <xdr:col>20</xdr:col>
      <xdr:colOff>38100</xdr:colOff>
      <xdr:row>35</xdr:row>
      <xdr:rowOff>47949</xdr:rowOff>
    </xdr:to>
    <xdr:sp macro="" textlink="">
      <xdr:nvSpPr>
        <xdr:cNvPr id="82" name="楕円 81"/>
        <xdr:cNvSpPr/>
      </xdr:nvSpPr>
      <xdr:spPr>
        <a:xfrm>
          <a:off x="3746500" y="594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64476</xdr:rowOff>
    </xdr:from>
    <xdr:ext cx="534377" cy="259045"/>
    <xdr:sp macro="" textlink="">
      <xdr:nvSpPr>
        <xdr:cNvPr id="83" name="テキスト ボックス 82"/>
        <xdr:cNvSpPr txBox="1"/>
      </xdr:nvSpPr>
      <xdr:spPr>
        <a:xfrm>
          <a:off x="3530111" y="572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104349</xdr:rowOff>
    </xdr:from>
    <xdr:to>
      <xdr:col>15</xdr:col>
      <xdr:colOff>101600</xdr:colOff>
      <xdr:row>35</xdr:row>
      <xdr:rowOff>34499</xdr:rowOff>
    </xdr:to>
    <xdr:sp macro="" textlink="">
      <xdr:nvSpPr>
        <xdr:cNvPr id="84" name="楕円 83"/>
        <xdr:cNvSpPr/>
      </xdr:nvSpPr>
      <xdr:spPr>
        <a:xfrm>
          <a:off x="2857500" y="59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51026</xdr:rowOff>
    </xdr:from>
    <xdr:ext cx="534377" cy="259045"/>
    <xdr:sp macro="" textlink="">
      <xdr:nvSpPr>
        <xdr:cNvPr id="85" name="テキスト ボックス 84"/>
        <xdr:cNvSpPr txBox="1"/>
      </xdr:nvSpPr>
      <xdr:spPr>
        <a:xfrm>
          <a:off x="2641111" y="570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4108</xdr:rowOff>
    </xdr:from>
    <xdr:to>
      <xdr:col>10</xdr:col>
      <xdr:colOff>165100</xdr:colOff>
      <xdr:row>35</xdr:row>
      <xdr:rowOff>105708</xdr:rowOff>
    </xdr:to>
    <xdr:sp macro="" textlink="">
      <xdr:nvSpPr>
        <xdr:cNvPr id="86" name="楕円 85"/>
        <xdr:cNvSpPr/>
      </xdr:nvSpPr>
      <xdr:spPr>
        <a:xfrm>
          <a:off x="1968500" y="600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122235</xdr:rowOff>
    </xdr:from>
    <xdr:ext cx="534377" cy="259045"/>
    <xdr:sp macro="" textlink="">
      <xdr:nvSpPr>
        <xdr:cNvPr id="87" name="テキスト ボックス 86"/>
        <xdr:cNvSpPr txBox="1"/>
      </xdr:nvSpPr>
      <xdr:spPr>
        <a:xfrm>
          <a:off x="1752111" y="578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32074</xdr:rowOff>
    </xdr:from>
    <xdr:to>
      <xdr:col>6</xdr:col>
      <xdr:colOff>38100</xdr:colOff>
      <xdr:row>35</xdr:row>
      <xdr:rowOff>133674</xdr:rowOff>
    </xdr:to>
    <xdr:sp macro="" textlink="">
      <xdr:nvSpPr>
        <xdr:cNvPr id="88" name="楕円 87"/>
        <xdr:cNvSpPr/>
      </xdr:nvSpPr>
      <xdr:spPr>
        <a:xfrm>
          <a:off x="1079500" y="603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150201</xdr:rowOff>
    </xdr:from>
    <xdr:ext cx="534377" cy="259045"/>
    <xdr:sp macro="" textlink="">
      <xdr:nvSpPr>
        <xdr:cNvPr id="89" name="テキスト ボックス 88"/>
        <xdr:cNvSpPr txBox="1"/>
      </xdr:nvSpPr>
      <xdr:spPr>
        <a:xfrm>
          <a:off x="863111" y="580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48521</xdr:rowOff>
    </xdr:from>
    <xdr:to>
      <xdr:col>24</xdr:col>
      <xdr:colOff>63500</xdr:colOff>
      <xdr:row>56</xdr:row>
      <xdr:rowOff>90497</xdr:rowOff>
    </xdr:to>
    <xdr:cxnSp macro="">
      <xdr:nvCxnSpPr>
        <xdr:cNvPr id="121" name="直線コネクタ 120"/>
        <xdr:cNvCxnSpPr/>
      </xdr:nvCxnSpPr>
      <xdr:spPr>
        <a:xfrm flipV="1">
          <a:off x="3797300" y="9649721"/>
          <a:ext cx="838200" cy="4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71159</xdr:rowOff>
    </xdr:from>
    <xdr:ext cx="534377" cy="259045"/>
    <xdr:sp macro="" textlink="">
      <xdr:nvSpPr>
        <xdr:cNvPr id="122" name="物件費平均値テキスト"/>
        <xdr:cNvSpPr txBox="1"/>
      </xdr:nvSpPr>
      <xdr:spPr>
        <a:xfrm>
          <a:off x="4686300" y="9672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90497</xdr:rowOff>
    </xdr:from>
    <xdr:to>
      <xdr:col>19</xdr:col>
      <xdr:colOff>177800</xdr:colOff>
      <xdr:row>56</xdr:row>
      <xdr:rowOff>124003</xdr:rowOff>
    </xdr:to>
    <xdr:cxnSp macro="">
      <xdr:nvCxnSpPr>
        <xdr:cNvPr id="124" name="直線コネクタ 123"/>
        <xdr:cNvCxnSpPr/>
      </xdr:nvCxnSpPr>
      <xdr:spPr>
        <a:xfrm flipV="1">
          <a:off x="2908300" y="9691697"/>
          <a:ext cx="889000" cy="3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61503</xdr:rowOff>
    </xdr:from>
    <xdr:ext cx="534377" cy="259045"/>
    <xdr:sp macro="" textlink="">
      <xdr:nvSpPr>
        <xdr:cNvPr id="126" name="テキスト ボックス 125"/>
        <xdr:cNvSpPr txBox="1"/>
      </xdr:nvSpPr>
      <xdr:spPr>
        <a:xfrm>
          <a:off x="3530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124003</xdr:rowOff>
    </xdr:from>
    <xdr:to>
      <xdr:col>15</xdr:col>
      <xdr:colOff>50800</xdr:colOff>
      <xdr:row>57</xdr:row>
      <xdr:rowOff>38746</xdr:rowOff>
    </xdr:to>
    <xdr:cxnSp macro="">
      <xdr:nvCxnSpPr>
        <xdr:cNvPr id="127" name="直線コネクタ 126"/>
        <xdr:cNvCxnSpPr/>
      </xdr:nvCxnSpPr>
      <xdr:spPr>
        <a:xfrm flipV="1">
          <a:off x="2019300" y="9725203"/>
          <a:ext cx="889000" cy="8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43977</xdr:rowOff>
    </xdr:from>
    <xdr:ext cx="534377" cy="259045"/>
    <xdr:sp macro="" textlink="">
      <xdr:nvSpPr>
        <xdr:cNvPr id="129" name="テキスト ボックス 128"/>
        <xdr:cNvSpPr txBox="1"/>
      </xdr:nvSpPr>
      <xdr:spPr>
        <a:xfrm>
          <a:off x="2641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38746</xdr:rowOff>
    </xdr:from>
    <xdr:to>
      <xdr:col>10</xdr:col>
      <xdr:colOff>114300</xdr:colOff>
      <xdr:row>57</xdr:row>
      <xdr:rowOff>106303</xdr:rowOff>
    </xdr:to>
    <xdr:cxnSp macro="">
      <xdr:nvCxnSpPr>
        <xdr:cNvPr id="130" name="直線コネクタ 129"/>
        <xdr:cNvCxnSpPr/>
      </xdr:nvCxnSpPr>
      <xdr:spPr>
        <a:xfrm flipV="1">
          <a:off x="1130300" y="9811396"/>
          <a:ext cx="889000" cy="6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71870</xdr:rowOff>
    </xdr:from>
    <xdr:ext cx="534377" cy="259045"/>
    <xdr:sp macro="" textlink="">
      <xdr:nvSpPr>
        <xdr:cNvPr id="134" name="テキスト ボックス 133"/>
        <xdr:cNvSpPr txBox="1"/>
      </xdr:nvSpPr>
      <xdr:spPr>
        <a:xfrm>
          <a:off x="863111" y="95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169171</xdr:rowOff>
    </xdr:from>
    <xdr:to>
      <xdr:col>24</xdr:col>
      <xdr:colOff>114300</xdr:colOff>
      <xdr:row>56</xdr:row>
      <xdr:rowOff>99321</xdr:rowOff>
    </xdr:to>
    <xdr:sp macro="" textlink="">
      <xdr:nvSpPr>
        <xdr:cNvPr id="140" name="楕円 139"/>
        <xdr:cNvSpPr/>
      </xdr:nvSpPr>
      <xdr:spPr>
        <a:xfrm>
          <a:off x="4584700" y="959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20598</xdr:rowOff>
    </xdr:from>
    <xdr:ext cx="534377" cy="259045"/>
    <xdr:sp macro="" textlink="">
      <xdr:nvSpPr>
        <xdr:cNvPr id="141" name="物件費該当値テキスト"/>
        <xdr:cNvSpPr txBox="1"/>
      </xdr:nvSpPr>
      <xdr:spPr>
        <a:xfrm>
          <a:off x="4686300" y="945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39697</xdr:rowOff>
    </xdr:from>
    <xdr:to>
      <xdr:col>20</xdr:col>
      <xdr:colOff>38100</xdr:colOff>
      <xdr:row>56</xdr:row>
      <xdr:rowOff>141297</xdr:rowOff>
    </xdr:to>
    <xdr:sp macro="" textlink="">
      <xdr:nvSpPr>
        <xdr:cNvPr id="142" name="楕円 141"/>
        <xdr:cNvSpPr/>
      </xdr:nvSpPr>
      <xdr:spPr>
        <a:xfrm>
          <a:off x="3746500" y="964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157824</xdr:rowOff>
    </xdr:from>
    <xdr:ext cx="534377" cy="259045"/>
    <xdr:sp macro="" textlink="">
      <xdr:nvSpPr>
        <xdr:cNvPr id="143" name="テキスト ボックス 142"/>
        <xdr:cNvSpPr txBox="1"/>
      </xdr:nvSpPr>
      <xdr:spPr>
        <a:xfrm>
          <a:off x="3530111" y="941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73203</xdr:rowOff>
    </xdr:from>
    <xdr:to>
      <xdr:col>15</xdr:col>
      <xdr:colOff>101600</xdr:colOff>
      <xdr:row>57</xdr:row>
      <xdr:rowOff>3353</xdr:rowOff>
    </xdr:to>
    <xdr:sp macro="" textlink="">
      <xdr:nvSpPr>
        <xdr:cNvPr id="144" name="楕円 143"/>
        <xdr:cNvSpPr/>
      </xdr:nvSpPr>
      <xdr:spPr>
        <a:xfrm>
          <a:off x="2857500" y="967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19880</xdr:rowOff>
    </xdr:from>
    <xdr:ext cx="534377" cy="259045"/>
    <xdr:sp macro="" textlink="">
      <xdr:nvSpPr>
        <xdr:cNvPr id="145" name="テキスト ボックス 144"/>
        <xdr:cNvSpPr txBox="1"/>
      </xdr:nvSpPr>
      <xdr:spPr>
        <a:xfrm>
          <a:off x="2641111" y="944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159396</xdr:rowOff>
    </xdr:from>
    <xdr:to>
      <xdr:col>10</xdr:col>
      <xdr:colOff>165100</xdr:colOff>
      <xdr:row>57</xdr:row>
      <xdr:rowOff>89546</xdr:rowOff>
    </xdr:to>
    <xdr:sp macro="" textlink="">
      <xdr:nvSpPr>
        <xdr:cNvPr id="146" name="楕円 145"/>
        <xdr:cNvSpPr/>
      </xdr:nvSpPr>
      <xdr:spPr>
        <a:xfrm>
          <a:off x="1968500" y="976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80673</xdr:rowOff>
    </xdr:from>
    <xdr:ext cx="534377" cy="259045"/>
    <xdr:sp macro="" textlink="">
      <xdr:nvSpPr>
        <xdr:cNvPr id="147" name="テキスト ボックス 146"/>
        <xdr:cNvSpPr txBox="1"/>
      </xdr:nvSpPr>
      <xdr:spPr>
        <a:xfrm>
          <a:off x="1752111" y="985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55503</xdr:rowOff>
    </xdr:from>
    <xdr:to>
      <xdr:col>6</xdr:col>
      <xdr:colOff>38100</xdr:colOff>
      <xdr:row>57</xdr:row>
      <xdr:rowOff>157103</xdr:rowOff>
    </xdr:to>
    <xdr:sp macro="" textlink="">
      <xdr:nvSpPr>
        <xdr:cNvPr id="148" name="楕円 147"/>
        <xdr:cNvSpPr/>
      </xdr:nvSpPr>
      <xdr:spPr>
        <a:xfrm>
          <a:off x="1079500" y="982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148230</xdr:rowOff>
    </xdr:from>
    <xdr:ext cx="534377" cy="259045"/>
    <xdr:sp macro="" textlink="">
      <xdr:nvSpPr>
        <xdr:cNvPr id="149" name="テキスト ボックス 148"/>
        <xdr:cNvSpPr txBox="1"/>
      </xdr:nvSpPr>
      <xdr:spPr>
        <a:xfrm>
          <a:off x="863111" y="992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99657</xdr:rowOff>
    </xdr:from>
    <xdr:to>
      <xdr:col>24</xdr:col>
      <xdr:colOff>63500</xdr:colOff>
      <xdr:row>77</xdr:row>
      <xdr:rowOff>33325</xdr:rowOff>
    </xdr:to>
    <xdr:cxnSp macro="">
      <xdr:nvCxnSpPr>
        <xdr:cNvPr id="178" name="直線コネクタ 177"/>
        <xdr:cNvCxnSpPr/>
      </xdr:nvCxnSpPr>
      <xdr:spPr>
        <a:xfrm>
          <a:off x="3797300" y="12958407"/>
          <a:ext cx="838200" cy="27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120896</xdr:rowOff>
    </xdr:from>
    <xdr:ext cx="469744" cy="259045"/>
    <xdr:sp macro="" textlink="">
      <xdr:nvSpPr>
        <xdr:cNvPr id="179" name="維持補修費平均値テキスト"/>
        <xdr:cNvSpPr txBox="1"/>
      </xdr:nvSpPr>
      <xdr:spPr>
        <a:xfrm>
          <a:off x="4686300" y="13322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125070</xdr:rowOff>
    </xdr:from>
    <xdr:to>
      <xdr:col>19</xdr:col>
      <xdr:colOff>177800</xdr:colOff>
      <xdr:row>75</xdr:row>
      <xdr:rowOff>99657</xdr:rowOff>
    </xdr:to>
    <xdr:cxnSp macro="">
      <xdr:nvCxnSpPr>
        <xdr:cNvPr id="181" name="直線コネクタ 180"/>
        <xdr:cNvCxnSpPr/>
      </xdr:nvCxnSpPr>
      <xdr:spPr>
        <a:xfrm>
          <a:off x="2908300" y="12640920"/>
          <a:ext cx="889000" cy="3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45381</xdr:rowOff>
    </xdr:from>
    <xdr:ext cx="469744" cy="259045"/>
    <xdr:sp macro="" textlink="">
      <xdr:nvSpPr>
        <xdr:cNvPr id="183" name="テキスト ボックス 182"/>
        <xdr:cNvSpPr txBox="1"/>
      </xdr:nvSpPr>
      <xdr:spPr>
        <a:xfrm>
          <a:off x="3562428" y="1341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125070</xdr:rowOff>
    </xdr:from>
    <xdr:to>
      <xdr:col>15</xdr:col>
      <xdr:colOff>50800</xdr:colOff>
      <xdr:row>75</xdr:row>
      <xdr:rowOff>95466</xdr:rowOff>
    </xdr:to>
    <xdr:cxnSp macro="">
      <xdr:nvCxnSpPr>
        <xdr:cNvPr id="184" name="直線コネクタ 183"/>
        <xdr:cNvCxnSpPr/>
      </xdr:nvCxnSpPr>
      <xdr:spPr>
        <a:xfrm flipV="1">
          <a:off x="2019300" y="12640920"/>
          <a:ext cx="889000" cy="31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154652</xdr:rowOff>
    </xdr:from>
    <xdr:ext cx="469744" cy="259045"/>
    <xdr:sp macro="" textlink="">
      <xdr:nvSpPr>
        <xdr:cNvPr id="186" name="テキスト ボックス 185"/>
        <xdr:cNvSpPr txBox="1"/>
      </xdr:nvSpPr>
      <xdr:spPr>
        <a:xfrm>
          <a:off x="2673428" y="1335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95466</xdr:rowOff>
    </xdr:from>
    <xdr:to>
      <xdr:col>10</xdr:col>
      <xdr:colOff>114300</xdr:colOff>
      <xdr:row>76</xdr:row>
      <xdr:rowOff>115469</xdr:rowOff>
    </xdr:to>
    <xdr:cxnSp macro="">
      <xdr:nvCxnSpPr>
        <xdr:cNvPr id="187" name="直線コネクタ 186"/>
        <xdr:cNvCxnSpPr/>
      </xdr:nvCxnSpPr>
      <xdr:spPr>
        <a:xfrm flipV="1">
          <a:off x="1130300" y="12954216"/>
          <a:ext cx="889000" cy="19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41685</xdr:rowOff>
    </xdr:from>
    <xdr:ext cx="469744" cy="259045"/>
    <xdr:sp macro="" textlink="">
      <xdr:nvSpPr>
        <xdr:cNvPr id="189" name="テキスト ボックス 188"/>
        <xdr:cNvSpPr txBox="1"/>
      </xdr:nvSpPr>
      <xdr:spPr>
        <a:xfrm>
          <a:off x="1784428" y="1341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45496</xdr:rowOff>
    </xdr:from>
    <xdr:ext cx="469744" cy="259045"/>
    <xdr:sp macro="" textlink="">
      <xdr:nvSpPr>
        <xdr:cNvPr id="191" name="テキスト ボックス 190"/>
        <xdr:cNvSpPr txBox="1"/>
      </xdr:nvSpPr>
      <xdr:spPr>
        <a:xfrm>
          <a:off x="895428" y="1341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153975</xdr:rowOff>
    </xdr:from>
    <xdr:to>
      <xdr:col>24</xdr:col>
      <xdr:colOff>114300</xdr:colOff>
      <xdr:row>77</xdr:row>
      <xdr:rowOff>84125</xdr:rowOff>
    </xdr:to>
    <xdr:sp macro="" textlink="">
      <xdr:nvSpPr>
        <xdr:cNvPr id="197" name="楕円 196"/>
        <xdr:cNvSpPr/>
      </xdr:nvSpPr>
      <xdr:spPr>
        <a:xfrm>
          <a:off x="4584700" y="1318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5402</xdr:rowOff>
    </xdr:from>
    <xdr:ext cx="469744" cy="259045"/>
    <xdr:sp macro="" textlink="">
      <xdr:nvSpPr>
        <xdr:cNvPr id="198" name="維持補修費該当値テキスト"/>
        <xdr:cNvSpPr txBox="1"/>
      </xdr:nvSpPr>
      <xdr:spPr>
        <a:xfrm>
          <a:off x="4686300" y="1303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48857</xdr:rowOff>
    </xdr:from>
    <xdr:to>
      <xdr:col>20</xdr:col>
      <xdr:colOff>38100</xdr:colOff>
      <xdr:row>75</xdr:row>
      <xdr:rowOff>150456</xdr:rowOff>
    </xdr:to>
    <xdr:sp macro="" textlink="">
      <xdr:nvSpPr>
        <xdr:cNvPr id="199" name="楕円 198"/>
        <xdr:cNvSpPr/>
      </xdr:nvSpPr>
      <xdr:spPr>
        <a:xfrm>
          <a:off x="3746500" y="129076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166984</xdr:rowOff>
    </xdr:from>
    <xdr:ext cx="534377" cy="259045"/>
    <xdr:sp macro="" textlink="">
      <xdr:nvSpPr>
        <xdr:cNvPr id="200" name="テキスト ボックス 199"/>
        <xdr:cNvSpPr txBox="1"/>
      </xdr:nvSpPr>
      <xdr:spPr>
        <a:xfrm>
          <a:off x="3530111" y="1268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74270</xdr:rowOff>
    </xdr:from>
    <xdr:to>
      <xdr:col>15</xdr:col>
      <xdr:colOff>101600</xdr:colOff>
      <xdr:row>74</xdr:row>
      <xdr:rowOff>4420</xdr:rowOff>
    </xdr:to>
    <xdr:sp macro="" textlink="">
      <xdr:nvSpPr>
        <xdr:cNvPr id="201" name="楕円 200"/>
        <xdr:cNvSpPr/>
      </xdr:nvSpPr>
      <xdr:spPr>
        <a:xfrm>
          <a:off x="2857500" y="1259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20947</xdr:rowOff>
    </xdr:from>
    <xdr:ext cx="534377" cy="259045"/>
    <xdr:sp macro="" textlink="">
      <xdr:nvSpPr>
        <xdr:cNvPr id="202" name="テキスト ボックス 201"/>
        <xdr:cNvSpPr txBox="1"/>
      </xdr:nvSpPr>
      <xdr:spPr>
        <a:xfrm>
          <a:off x="2641111" y="1236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44666</xdr:rowOff>
    </xdr:from>
    <xdr:to>
      <xdr:col>10</xdr:col>
      <xdr:colOff>165100</xdr:colOff>
      <xdr:row>75</xdr:row>
      <xdr:rowOff>146267</xdr:rowOff>
    </xdr:to>
    <xdr:sp macro="" textlink="">
      <xdr:nvSpPr>
        <xdr:cNvPr id="203" name="楕円 202"/>
        <xdr:cNvSpPr/>
      </xdr:nvSpPr>
      <xdr:spPr>
        <a:xfrm>
          <a:off x="1968500" y="129034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162793</xdr:rowOff>
    </xdr:from>
    <xdr:ext cx="534377" cy="259045"/>
    <xdr:sp macro="" textlink="">
      <xdr:nvSpPr>
        <xdr:cNvPr id="204" name="テキスト ボックス 203"/>
        <xdr:cNvSpPr txBox="1"/>
      </xdr:nvSpPr>
      <xdr:spPr>
        <a:xfrm>
          <a:off x="1752111" y="1267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64669</xdr:rowOff>
    </xdr:from>
    <xdr:to>
      <xdr:col>6</xdr:col>
      <xdr:colOff>38100</xdr:colOff>
      <xdr:row>76</xdr:row>
      <xdr:rowOff>166269</xdr:rowOff>
    </xdr:to>
    <xdr:sp macro="" textlink="">
      <xdr:nvSpPr>
        <xdr:cNvPr id="205" name="楕円 204"/>
        <xdr:cNvSpPr/>
      </xdr:nvSpPr>
      <xdr:spPr>
        <a:xfrm>
          <a:off x="1079500" y="1309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11345</xdr:rowOff>
    </xdr:from>
    <xdr:ext cx="534377" cy="259045"/>
    <xdr:sp macro="" textlink="">
      <xdr:nvSpPr>
        <xdr:cNvPr id="206" name="テキスト ボックス 205"/>
        <xdr:cNvSpPr txBox="1"/>
      </xdr:nvSpPr>
      <xdr:spPr>
        <a:xfrm>
          <a:off x="863111" y="1287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19067</xdr:rowOff>
    </xdr:from>
    <xdr:to>
      <xdr:col>24</xdr:col>
      <xdr:colOff>63500</xdr:colOff>
      <xdr:row>94</xdr:row>
      <xdr:rowOff>161486</xdr:rowOff>
    </xdr:to>
    <xdr:cxnSp macro="">
      <xdr:nvCxnSpPr>
        <xdr:cNvPr id="234" name="直線コネクタ 233"/>
        <xdr:cNvCxnSpPr/>
      </xdr:nvCxnSpPr>
      <xdr:spPr>
        <a:xfrm flipV="1">
          <a:off x="3797300" y="16135367"/>
          <a:ext cx="838200" cy="14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75237</xdr:rowOff>
    </xdr:from>
    <xdr:ext cx="534377" cy="259045"/>
    <xdr:sp macro="" textlink="">
      <xdr:nvSpPr>
        <xdr:cNvPr id="235" name="扶助費平均値テキスト"/>
        <xdr:cNvSpPr txBox="1"/>
      </xdr:nvSpPr>
      <xdr:spPr>
        <a:xfrm>
          <a:off x="4686300" y="16362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147610</xdr:rowOff>
    </xdr:from>
    <xdr:to>
      <xdr:col>19</xdr:col>
      <xdr:colOff>177800</xdr:colOff>
      <xdr:row>94</xdr:row>
      <xdr:rowOff>161486</xdr:rowOff>
    </xdr:to>
    <xdr:cxnSp macro="">
      <xdr:nvCxnSpPr>
        <xdr:cNvPr id="237" name="直線コネクタ 236"/>
        <xdr:cNvCxnSpPr/>
      </xdr:nvCxnSpPr>
      <xdr:spPr>
        <a:xfrm>
          <a:off x="2908300" y="16263910"/>
          <a:ext cx="889000" cy="1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108383</xdr:rowOff>
    </xdr:from>
    <xdr:ext cx="534377" cy="259045"/>
    <xdr:sp macro="" textlink="">
      <xdr:nvSpPr>
        <xdr:cNvPr id="239" name="テキスト ボックス 238"/>
        <xdr:cNvSpPr txBox="1"/>
      </xdr:nvSpPr>
      <xdr:spPr>
        <a:xfrm>
          <a:off x="3530111" y="1656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147610</xdr:rowOff>
    </xdr:from>
    <xdr:to>
      <xdr:col>15</xdr:col>
      <xdr:colOff>50800</xdr:colOff>
      <xdr:row>94</xdr:row>
      <xdr:rowOff>170926</xdr:rowOff>
    </xdr:to>
    <xdr:cxnSp macro="">
      <xdr:nvCxnSpPr>
        <xdr:cNvPr id="240" name="直線コネクタ 239"/>
        <xdr:cNvCxnSpPr/>
      </xdr:nvCxnSpPr>
      <xdr:spPr>
        <a:xfrm flipV="1">
          <a:off x="2019300" y="16263910"/>
          <a:ext cx="8890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92839</xdr:rowOff>
    </xdr:from>
    <xdr:ext cx="534377" cy="259045"/>
    <xdr:sp macro="" textlink="">
      <xdr:nvSpPr>
        <xdr:cNvPr id="242" name="テキスト ボックス 241"/>
        <xdr:cNvSpPr txBox="1"/>
      </xdr:nvSpPr>
      <xdr:spPr>
        <a:xfrm>
          <a:off x="2641111" y="1655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170926</xdr:rowOff>
    </xdr:from>
    <xdr:to>
      <xdr:col>10</xdr:col>
      <xdr:colOff>114300</xdr:colOff>
      <xdr:row>96</xdr:row>
      <xdr:rowOff>67782</xdr:rowOff>
    </xdr:to>
    <xdr:cxnSp macro="">
      <xdr:nvCxnSpPr>
        <xdr:cNvPr id="243" name="直線コネクタ 242"/>
        <xdr:cNvCxnSpPr/>
      </xdr:nvCxnSpPr>
      <xdr:spPr>
        <a:xfrm flipV="1">
          <a:off x="1130300" y="16287226"/>
          <a:ext cx="889000" cy="23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113802</xdr:rowOff>
    </xdr:from>
    <xdr:ext cx="534377" cy="259045"/>
    <xdr:sp macro="" textlink="">
      <xdr:nvSpPr>
        <xdr:cNvPr id="245" name="テキスト ボックス 244"/>
        <xdr:cNvSpPr txBox="1"/>
      </xdr:nvSpPr>
      <xdr:spPr>
        <a:xfrm>
          <a:off x="1752111" y="165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25813</xdr:rowOff>
    </xdr:from>
    <xdr:ext cx="534377" cy="259045"/>
    <xdr:sp macro="" textlink="">
      <xdr:nvSpPr>
        <xdr:cNvPr id="247" name="テキスト ボックス 246"/>
        <xdr:cNvSpPr txBox="1"/>
      </xdr:nvSpPr>
      <xdr:spPr>
        <a:xfrm>
          <a:off x="863111" y="1665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139717</xdr:rowOff>
    </xdr:from>
    <xdr:to>
      <xdr:col>24</xdr:col>
      <xdr:colOff>114300</xdr:colOff>
      <xdr:row>94</xdr:row>
      <xdr:rowOff>69867</xdr:rowOff>
    </xdr:to>
    <xdr:sp macro="" textlink="">
      <xdr:nvSpPr>
        <xdr:cNvPr id="253" name="楕円 252"/>
        <xdr:cNvSpPr/>
      </xdr:nvSpPr>
      <xdr:spPr>
        <a:xfrm>
          <a:off x="4584700" y="1608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162594</xdr:rowOff>
    </xdr:from>
    <xdr:ext cx="534377" cy="259045"/>
    <xdr:sp macro="" textlink="">
      <xdr:nvSpPr>
        <xdr:cNvPr id="254" name="扶助費該当値テキスト"/>
        <xdr:cNvSpPr txBox="1"/>
      </xdr:nvSpPr>
      <xdr:spPr>
        <a:xfrm>
          <a:off x="4686300" y="1593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110686</xdr:rowOff>
    </xdr:from>
    <xdr:to>
      <xdr:col>20</xdr:col>
      <xdr:colOff>38100</xdr:colOff>
      <xdr:row>95</xdr:row>
      <xdr:rowOff>40836</xdr:rowOff>
    </xdr:to>
    <xdr:sp macro="" textlink="">
      <xdr:nvSpPr>
        <xdr:cNvPr id="255" name="楕円 254"/>
        <xdr:cNvSpPr/>
      </xdr:nvSpPr>
      <xdr:spPr>
        <a:xfrm>
          <a:off x="3746500" y="1622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57363</xdr:rowOff>
    </xdr:from>
    <xdr:ext cx="534377" cy="259045"/>
    <xdr:sp macro="" textlink="">
      <xdr:nvSpPr>
        <xdr:cNvPr id="256" name="テキスト ボックス 255"/>
        <xdr:cNvSpPr txBox="1"/>
      </xdr:nvSpPr>
      <xdr:spPr>
        <a:xfrm>
          <a:off x="3530111" y="160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96810</xdr:rowOff>
    </xdr:from>
    <xdr:to>
      <xdr:col>15</xdr:col>
      <xdr:colOff>101600</xdr:colOff>
      <xdr:row>95</xdr:row>
      <xdr:rowOff>26960</xdr:rowOff>
    </xdr:to>
    <xdr:sp macro="" textlink="">
      <xdr:nvSpPr>
        <xdr:cNvPr id="257" name="楕円 256"/>
        <xdr:cNvSpPr/>
      </xdr:nvSpPr>
      <xdr:spPr>
        <a:xfrm>
          <a:off x="2857500" y="162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43487</xdr:rowOff>
    </xdr:from>
    <xdr:ext cx="534377" cy="259045"/>
    <xdr:sp macro="" textlink="">
      <xdr:nvSpPr>
        <xdr:cNvPr id="258" name="テキスト ボックス 257"/>
        <xdr:cNvSpPr txBox="1"/>
      </xdr:nvSpPr>
      <xdr:spPr>
        <a:xfrm>
          <a:off x="2641111" y="1598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120126</xdr:rowOff>
    </xdr:from>
    <xdr:to>
      <xdr:col>10</xdr:col>
      <xdr:colOff>165100</xdr:colOff>
      <xdr:row>95</xdr:row>
      <xdr:rowOff>50276</xdr:rowOff>
    </xdr:to>
    <xdr:sp macro="" textlink="">
      <xdr:nvSpPr>
        <xdr:cNvPr id="259" name="楕円 258"/>
        <xdr:cNvSpPr/>
      </xdr:nvSpPr>
      <xdr:spPr>
        <a:xfrm>
          <a:off x="1968500" y="1623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66803</xdr:rowOff>
    </xdr:from>
    <xdr:ext cx="534377" cy="259045"/>
    <xdr:sp macro="" textlink="">
      <xdr:nvSpPr>
        <xdr:cNvPr id="260" name="テキスト ボックス 259"/>
        <xdr:cNvSpPr txBox="1"/>
      </xdr:nvSpPr>
      <xdr:spPr>
        <a:xfrm>
          <a:off x="1752111" y="1601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16982</xdr:rowOff>
    </xdr:from>
    <xdr:to>
      <xdr:col>6</xdr:col>
      <xdr:colOff>38100</xdr:colOff>
      <xdr:row>96</xdr:row>
      <xdr:rowOff>118582</xdr:rowOff>
    </xdr:to>
    <xdr:sp macro="" textlink="">
      <xdr:nvSpPr>
        <xdr:cNvPr id="261" name="楕円 260"/>
        <xdr:cNvSpPr/>
      </xdr:nvSpPr>
      <xdr:spPr>
        <a:xfrm>
          <a:off x="1079500" y="1647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135109</xdr:rowOff>
    </xdr:from>
    <xdr:ext cx="534377" cy="259045"/>
    <xdr:sp macro="" textlink="">
      <xdr:nvSpPr>
        <xdr:cNvPr id="262" name="テキスト ボックス 261"/>
        <xdr:cNvSpPr txBox="1"/>
      </xdr:nvSpPr>
      <xdr:spPr>
        <a:xfrm>
          <a:off x="863111" y="1625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87671</xdr:rowOff>
    </xdr:from>
    <xdr:to>
      <xdr:col>55</xdr:col>
      <xdr:colOff>0</xdr:colOff>
      <xdr:row>35</xdr:row>
      <xdr:rowOff>165250</xdr:rowOff>
    </xdr:to>
    <xdr:cxnSp macro="">
      <xdr:nvCxnSpPr>
        <xdr:cNvPr id="291" name="直線コネクタ 290"/>
        <xdr:cNvCxnSpPr/>
      </xdr:nvCxnSpPr>
      <xdr:spPr>
        <a:xfrm flipV="1">
          <a:off x="9639300" y="6088421"/>
          <a:ext cx="838200" cy="7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138810</xdr:rowOff>
    </xdr:from>
    <xdr:ext cx="534377" cy="259045"/>
    <xdr:sp macro="" textlink="">
      <xdr:nvSpPr>
        <xdr:cNvPr id="292" name="補助費等平均値テキスト"/>
        <xdr:cNvSpPr txBox="1"/>
      </xdr:nvSpPr>
      <xdr:spPr>
        <a:xfrm>
          <a:off x="10528300" y="613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159192</xdr:rowOff>
    </xdr:from>
    <xdr:to>
      <xdr:col>50</xdr:col>
      <xdr:colOff>114300</xdr:colOff>
      <xdr:row>35</xdr:row>
      <xdr:rowOff>165250</xdr:rowOff>
    </xdr:to>
    <xdr:cxnSp macro="">
      <xdr:nvCxnSpPr>
        <xdr:cNvPr id="294" name="直線コネクタ 293"/>
        <xdr:cNvCxnSpPr/>
      </xdr:nvCxnSpPr>
      <xdr:spPr>
        <a:xfrm>
          <a:off x="8750300" y="6159942"/>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129323</xdr:rowOff>
    </xdr:from>
    <xdr:ext cx="534377" cy="259045"/>
    <xdr:sp macro="" textlink="">
      <xdr:nvSpPr>
        <xdr:cNvPr id="296" name="テキスト ボックス 295"/>
        <xdr:cNvSpPr txBox="1"/>
      </xdr:nvSpPr>
      <xdr:spPr>
        <a:xfrm>
          <a:off x="9372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159192</xdr:rowOff>
    </xdr:from>
    <xdr:to>
      <xdr:col>45</xdr:col>
      <xdr:colOff>177800</xdr:colOff>
      <xdr:row>36</xdr:row>
      <xdr:rowOff>22565</xdr:rowOff>
    </xdr:to>
    <xdr:cxnSp macro="">
      <xdr:nvCxnSpPr>
        <xdr:cNvPr id="297" name="直線コネクタ 296"/>
        <xdr:cNvCxnSpPr/>
      </xdr:nvCxnSpPr>
      <xdr:spPr>
        <a:xfrm flipV="1">
          <a:off x="7861300" y="6159942"/>
          <a:ext cx="889000" cy="3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151627</xdr:rowOff>
    </xdr:from>
    <xdr:ext cx="534377" cy="259045"/>
    <xdr:sp macro="" textlink="">
      <xdr:nvSpPr>
        <xdr:cNvPr id="299" name="テキスト ボックス 298"/>
        <xdr:cNvSpPr txBox="1"/>
      </xdr:nvSpPr>
      <xdr:spPr>
        <a:xfrm>
          <a:off x="8483111" y="63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22565</xdr:rowOff>
    </xdr:from>
    <xdr:to>
      <xdr:col>41</xdr:col>
      <xdr:colOff>50800</xdr:colOff>
      <xdr:row>36</xdr:row>
      <xdr:rowOff>53693</xdr:rowOff>
    </xdr:to>
    <xdr:cxnSp macro="">
      <xdr:nvCxnSpPr>
        <xdr:cNvPr id="300" name="直線コネクタ 299"/>
        <xdr:cNvCxnSpPr/>
      </xdr:nvCxnSpPr>
      <xdr:spPr>
        <a:xfrm flipV="1">
          <a:off x="6972300" y="6194765"/>
          <a:ext cx="8890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158508</xdr:rowOff>
    </xdr:from>
    <xdr:ext cx="534377" cy="259045"/>
    <xdr:sp macro="" textlink="">
      <xdr:nvSpPr>
        <xdr:cNvPr id="302" name="テキスト ボックス 301"/>
        <xdr:cNvSpPr txBox="1"/>
      </xdr:nvSpPr>
      <xdr:spPr>
        <a:xfrm>
          <a:off x="7594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167202</xdr:rowOff>
    </xdr:from>
    <xdr:ext cx="534377" cy="259045"/>
    <xdr:sp macro="" textlink="">
      <xdr:nvSpPr>
        <xdr:cNvPr id="304" name="テキスト ボックス 303"/>
        <xdr:cNvSpPr txBox="1"/>
      </xdr:nvSpPr>
      <xdr:spPr>
        <a:xfrm>
          <a:off x="6705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36871</xdr:rowOff>
    </xdr:from>
    <xdr:to>
      <xdr:col>55</xdr:col>
      <xdr:colOff>50800</xdr:colOff>
      <xdr:row>35</xdr:row>
      <xdr:rowOff>138471</xdr:rowOff>
    </xdr:to>
    <xdr:sp macro="" textlink="">
      <xdr:nvSpPr>
        <xdr:cNvPr id="310" name="楕円 309"/>
        <xdr:cNvSpPr/>
      </xdr:nvSpPr>
      <xdr:spPr>
        <a:xfrm>
          <a:off x="10426700" y="603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59748</xdr:rowOff>
    </xdr:from>
    <xdr:ext cx="534377" cy="259045"/>
    <xdr:sp macro="" textlink="">
      <xdr:nvSpPr>
        <xdr:cNvPr id="311" name="補助費等該当値テキスト"/>
        <xdr:cNvSpPr txBox="1"/>
      </xdr:nvSpPr>
      <xdr:spPr>
        <a:xfrm>
          <a:off x="10528300" y="588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114450</xdr:rowOff>
    </xdr:from>
    <xdr:to>
      <xdr:col>50</xdr:col>
      <xdr:colOff>165100</xdr:colOff>
      <xdr:row>36</xdr:row>
      <xdr:rowOff>44600</xdr:rowOff>
    </xdr:to>
    <xdr:sp macro="" textlink="">
      <xdr:nvSpPr>
        <xdr:cNvPr id="312" name="楕円 311"/>
        <xdr:cNvSpPr/>
      </xdr:nvSpPr>
      <xdr:spPr>
        <a:xfrm>
          <a:off x="9588500" y="611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61127</xdr:rowOff>
    </xdr:from>
    <xdr:ext cx="534377" cy="259045"/>
    <xdr:sp macro="" textlink="">
      <xdr:nvSpPr>
        <xdr:cNvPr id="313" name="テキスト ボックス 312"/>
        <xdr:cNvSpPr txBox="1"/>
      </xdr:nvSpPr>
      <xdr:spPr>
        <a:xfrm>
          <a:off x="9372111" y="589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108392</xdr:rowOff>
    </xdr:from>
    <xdr:to>
      <xdr:col>46</xdr:col>
      <xdr:colOff>38100</xdr:colOff>
      <xdr:row>36</xdr:row>
      <xdr:rowOff>38542</xdr:rowOff>
    </xdr:to>
    <xdr:sp macro="" textlink="">
      <xdr:nvSpPr>
        <xdr:cNvPr id="314" name="楕円 313"/>
        <xdr:cNvSpPr/>
      </xdr:nvSpPr>
      <xdr:spPr>
        <a:xfrm>
          <a:off x="8699500" y="610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55069</xdr:rowOff>
    </xdr:from>
    <xdr:ext cx="534377" cy="259045"/>
    <xdr:sp macro="" textlink="">
      <xdr:nvSpPr>
        <xdr:cNvPr id="315" name="テキスト ボックス 314"/>
        <xdr:cNvSpPr txBox="1"/>
      </xdr:nvSpPr>
      <xdr:spPr>
        <a:xfrm>
          <a:off x="8483111" y="588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143215</xdr:rowOff>
    </xdr:from>
    <xdr:to>
      <xdr:col>41</xdr:col>
      <xdr:colOff>101600</xdr:colOff>
      <xdr:row>36</xdr:row>
      <xdr:rowOff>73365</xdr:rowOff>
    </xdr:to>
    <xdr:sp macro="" textlink="">
      <xdr:nvSpPr>
        <xdr:cNvPr id="316" name="楕円 315"/>
        <xdr:cNvSpPr/>
      </xdr:nvSpPr>
      <xdr:spPr>
        <a:xfrm>
          <a:off x="7810500" y="614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89892</xdr:rowOff>
    </xdr:from>
    <xdr:ext cx="534377" cy="259045"/>
    <xdr:sp macro="" textlink="">
      <xdr:nvSpPr>
        <xdr:cNvPr id="317" name="テキスト ボックス 316"/>
        <xdr:cNvSpPr txBox="1"/>
      </xdr:nvSpPr>
      <xdr:spPr>
        <a:xfrm>
          <a:off x="7594111" y="591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2893</xdr:rowOff>
    </xdr:from>
    <xdr:to>
      <xdr:col>36</xdr:col>
      <xdr:colOff>165100</xdr:colOff>
      <xdr:row>36</xdr:row>
      <xdr:rowOff>104493</xdr:rowOff>
    </xdr:to>
    <xdr:sp macro="" textlink="">
      <xdr:nvSpPr>
        <xdr:cNvPr id="318" name="楕円 317"/>
        <xdr:cNvSpPr/>
      </xdr:nvSpPr>
      <xdr:spPr>
        <a:xfrm>
          <a:off x="6921500" y="617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121020</xdr:rowOff>
    </xdr:from>
    <xdr:ext cx="534377" cy="259045"/>
    <xdr:sp macro="" textlink="">
      <xdr:nvSpPr>
        <xdr:cNvPr id="319" name="テキスト ボックス 318"/>
        <xdr:cNvSpPr txBox="1"/>
      </xdr:nvSpPr>
      <xdr:spPr>
        <a:xfrm>
          <a:off x="6705111" y="595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88985</xdr:rowOff>
    </xdr:from>
    <xdr:to>
      <xdr:col>55</xdr:col>
      <xdr:colOff>0</xdr:colOff>
      <xdr:row>57</xdr:row>
      <xdr:rowOff>91161</xdr:rowOff>
    </xdr:to>
    <xdr:cxnSp macro="">
      <xdr:nvCxnSpPr>
        <xdr:cNvPr id="346" name="直線コネクタ 345"/>
        <xdr:cNvCxnSpPr/>
      </xdr:nvCxnSpPr>
      <xdr:spPr>
        <a:xfrm flipV="1">
          <a:off x="9639300" y="9690185"/>
          <a:ext cx="838200" cy="17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68285</xdr:rowOff>
    </xdr:from>
    <xdr:ext cx="534377" cy="259045"/>
    <xdr:sp macro="" textlink="">
      <xdr:nvSpPr>
        <xdr:cNvPr id="347" name="普通建設事業費平均値テキスト"/>
        <xdr:cNvSpPr txBox="1"/>
      </xdr:nvSpPr>
      <xdr:spPr>
        <a:xfrm>
          <a:off x="10528300" y="9840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91161</xdr:rowOff>
    </xdr:from>
    <xdr:to>
      <xdr:col>50</xdr:col>
      <xdr:colOff>114300</xdr:colOff>
      <xdr:row>57</xdr:row>
      <xdr:rowOff>137451</xdr:rowOff>
    </xdr:to>
    <xdr:cxnSp macro="">
      <xdr:nvCxnSpPr>
        <xdr:cNvPr id="349" name="直線コネクタ 348"/>
        <xdr:cNvCxnSpPr/>
      </xdr:nvCxnSpPr>
      <xdr:spPr>
        <a:xfrm flipV="1">
          <a:off x="8750300" y="9863811"/>
          <a:ext cx="889000" cy="4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22227</xdr:rowOff>
    </xdr:from>
    <xdr:ext cx="534377" cy="259045"/>
    <xdr:sp macro="" textlink="">
      <xdr:nvSpPr>
        <xdr:cNvPr id="351" name="テキスト ボックス 350"/>
        <xdr:cNvSpPr txBox="1"/>
      </xdr:nvSpPr>
      <xdr:spPr>
        <a:xfrm>
          <a:off x="9372111" y="996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99677</xdr:rowOff>
    </xdr:from>
    <xdr:to>
      <xdr:col>45</xdr:col>
      <xdr:colOff>177800</xdr:colOff>
      <xdr:row>57</xdr:row>
      <xdr:rowOff>137451</xdr:rowOff>
    </xdr:to>
    <xdr:cxnSp macro="">
      <xdr:nvCxnSpPr>
        <xdr:cNvPr id="352" name="直線コネクタ 351"/>
        <xdr:cNvCxnSpPr/>
      </xdr:nvCxnSpPr>
      <xdr:spPr>
        <a:xfrm>
          <a:off x="7861300" y="9872327"/>
          <a:ext cx="889000" cy="3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25109</xdr:rowOff>
    </xdr:from>
    <xdr:ext cx="534377" cy="259045"/>
    <xdr:sp macro="" textlink="">
      <xdr:nvSpPr>
        <xdr:cNvPr id="354" name="テキスト ボックス 353"/>
        <xdr:cNvSpPr txBox="1"/>
      </xdr:nvSpPr>
      <xdr:spPr>
        <a:xfrm>
          <a:off x="8483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99677</xdr:rowOff>
    </xdr:from>
    <xdr:to>
      <xdr:col>41</xdr:col>
      <xdr:colOff>50800</xdr:colOff>
      <xdr:row>57</xdr:row>
      <xdr:rowOff>171441</xdr:rowOff>
    </xdr:to>
    <xdr:cxnSp macro="">
      <xdr:nvCxnSpPr>
        <xdr:cNvPr id="355" name="直線コネクタ 354"/>
        <xdr:cNvCxnSpPr/>
      </xdr:nvCxnSpPr>
      <xdr:spPr>
        <a:xfrm flipV="1">
          <a:off x="6972300" y="9872327"/>
          <a:ext cx="889000" cy="7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31035</xdr:rowOff>
    </xdr:from>
    <xdr:ext cx="534377" cy="259045"/>
    <xdr:sp macro="" textlink="">
      <xdr:nvSpPr>
        <xdr:cNvPr id="357" name="テキスト ボックス 356"/>
        <xdr:cNvSpPr txBox="1"/>
      </xdr:nvSpPr>
      <xdr:spPr>
        <a:xfrm>
          <a:off x="7594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20105</xdr:rowOff>
    </xdr:from>
    <xdr:ext cx="534377" cy="259045"/>
    <xdr:sp macro="" textlink="">
      <xdr:nvSpPr>
        <xdr:cNvPr id="359" name="テキスト ボックス 358"/>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38185</xdr:rowOff>
    </xdr:from>
    <xdr:to>
      <xdr:col>55</xdr:col>
      <xdr:colOff>50800</xdr:colOff>
      <xdr:row>56</xdr:row>
      <xdr:rowOff>139785</xdr:rowOff>
    </xdr:to>
    <xdr:sp macro="" textlink="">
      <xdr:nvSpPr>
        <xdr:cNvPr id="365" name="楕円 364"/>
        <xdr:cNvSpPr/>
      </xdr:nvSpPr>
      <xdr:spPr>
        <a:xfrm>
          <a:off x="10426700" y="963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61062</xdr:rowOff>
    </xdr:from>
    <xdr:ext cx="599010" cy="259045"/>
    <xdr:sp macro="" textlink="">
      <xdr:nvSpPr>
        <xdr:cNvPr id="366" name="普通建設事業費該当値テキスト"/>
        <xdr:cNvSpPr txBox="1"/>
      </xdr:nvSpPr>
      <xdr:spPr>
        <a:xfrm>
          <a:off x="10528300" y="9490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40361</xdr:rowOff>
    </xdr:from>
    <xdr:to>
      <xdr:col>50</xdr:col>
      <xdr:colOff>165100</xdr:colOff>
      <xdr:row>57</xdr:row>
      <xdr:rowOff>141961</xdr:rowOff>
    </xdr:to>
    <xdr:sp macro="" textlink="">
      <xdr:nvSpPr>
        <xdr:cNvPr id="367" name="楕円 366"/>
        <xdr:cNvSpPr/>
      </xdr:nvSpPr>
      <xdr:spPr>
        <a:xfrm>
          <a:off x="9588500" y="981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158488</xdr:rowOff>
    </xdr:from>
    <xdr:ext cx="534377" cy="259045"/>
    <xdr:sp macro="" textlink="">
      <xdr:nvSpPr>
        <xdr:cNvPr id="368" name="テキスト ボックス 367"/>
        <xdr:cNvSpPr txBox="1"/>
      </xdr:nvSpPr>
      <xdr:spPr>
        <a:xfrm>
          <a:off x="9372111" y="95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86651</xdr:rowOff>
    </xdr:from>
    <xdr:to>
      <xdr:col>46</xdr:col>
      <xdr:colOff>38100</xdr:colOff>
      <xdr:row>58</xdr:row>
      <xdr:rowOff>16801</xdr:rowOff>
    </xdr:to>
    <xdr:sp macro="" textlink="">
      <xdr:nvSpPr>
        <xdr:cNvPr id="369" name="楕円 368"/>
        <xdr:cNvSpPr/>
      </xdr:nvSpPr>
      <xdr:spPr>
        <a:xfrm>
          <a:off x="8699500" y="985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33328</xdr:rowOff>
    </xdr:from>
    <xdr:ext cx="534377" cy="259045"/>
    <xdr:sp macro="" textlink="">
      <xdr:nvSpPr>
        <xdr:cNvPr id="370" name="テキスト ボックス 369"/>
        <xdr:cNvSpPr txBox="1"/>
      </xdr:nvSpPr>
      <xdr:spPr>
        <a:xfrm>
          <a:off x="8483111" y="96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48877</xdr:rowOff>
    </xdr:from>
    <xdr:to>
      <xdr:col>41</xdr:col>
      <xdr:colOff>101600</xdr:colOff>
      <xdr:row>57</xdr:row>
      <xdr:rowOff>150477</xdr:rowOff>
    </xdr:to>
    <xdr:sp macro="" textlink="">
      <xdr:nvSpPr>
        <xdr:cNvPr id="371" name="楕円 370"/>
        <xdr:cNvSpPr/>
      </xdr:nvSpPr>
      <xdr:spPr>
        <a:xfrm>
          <a:off x="7810500" y="982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167004</xdr:rowOff>
    </xdr:from>
    <xdr:ext cx="534377" cy="259045"/>
    <xdr:sp macro="" textlink="">
      <xdr:nvSpPr>
        <xdr:cNvPr id="372" name="テキスト ボックス 371"/>
        <xdr:cNvSpPr txBox="1"/>
      </xdr:nvSpPr>
      <xdr:spPr>
        <a:xfrm>
          <a:off x="7594111" y="95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120641</xdr:rowOff>
    </xdr:from>
    <xdr:to>
      <xdr:col>36</xdr:col>
      <xdr:colOff>165100</xdr:colOff>
      <xdr:row>58</xdr:row>
      <xdr:rowOff>50791</xdr:rowOff>
    </xdr:to>
    <xdr:sp macro="" textlink="">
      <xdr:nvSpPr>
        <xdr:cNvPr id="373" name="楕円 372"/>
        <xdr:cNvSpPr/>
      </xdr:nvSpPr>
      <xdr:spPr>
        <a:xfrm>
          <a:off x="6921500" y="989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41918</xdr:rowOff>
    </xdr:from>
    <xdr:ext cx="534377" cy="259045"/>
    <xdr:sp macro="" textlink="">
      <xdr:nvSpPr>
        <xdr:cNvPr id="374" name="テキスト ボックス 373"/>
        <xdr:cNvSpPr txBox="1"/>
      </xdr:nvSpPr>
      <xdr:spPr>
        <a:xfrm>
          <a:off x="6705111" y="99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71593</xdr:rowOff>
    </xdr:from>
    <xdr:to>
      <xdr:col>55</xdr:col>
      <xdr:colOff>0</xdr:colOff>
      <xdr:row>78</xdr:row>
      <xdr:rowOff>117122</xdr:rowOff>
    </xdr:to>
    <xdr:cxnSp macro="">
      <xdr:nvCxnSpPr>
        <xdr:cNvPr id="403" name="直線コネクタ 402"/>
        <xdr:cNvCxnSpPr/>
      </xdr:nvCxnSpPr>
      <xdr:spPr>
        <a:xfrm>
          <a:off x="9639300" y="13444693"/>
          <a:ext cx="838200" cy="4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64408</xdr:rowOff>
    </xdr:from>
    <xdr:ext cx="534377" cy="259045"/>
    <xdr:sp macro="" textlink="">
      <xdr:nvSpPr>
        <xdr:cNvPr id="404" name="普通建設事業費 （ うち新規整備　）平均値テキスト"/>
        <xdr:cNvSpPr txBox="1"/>
      </xdr:nvSpPr>
      <xdr:spPr>
        <a:xfrm>
          <a:off x="10528300" y="1343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71593</xdr:rowOff>
    </xdr:from>
    <xdr:to>
      <xdr:col>50</xdr:col>
      <xdr:colOff>114300</xdr:colOff>
      <xdr:row>78</xdr:row>
      <xdr:rowOff>171312</xdr:rowOff>
    </xdr:to>
    <xdr:cxnSp macro="">
      <xdr:nvCxnSpPr>
        <xdr:cNvPr id="406" name="直線コネクタ 405"/>
        <xdr:cNvCxnSpPr/>
      </xdr:nvCxnSpPr>
      <xdr:spPr>
        <a:xfrm flipV="1">
          <a:off x="8750300" y="13444693"/>
          <a:ext cx="889000" cy="9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8329</xdr:rowOff>
    </xdr:from>
    <xdr:ext cx="534377" cy="259045"/>
    <xdr:sp macro="" textlink="">
      <xdr:nvSpPr>
        <xdr:cNvPr id="408" name="テキスト ボックス 407"/>
        <xdr:cNvSpPr txBox="1"/>
      </xdr:nvSpPr>
      <xdr:spPr>
        <a:xfrm>
          <a:off x="9372111" y="135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40880</xdr:rowOff>
    </xdr:from>
    <xdr:to>
      <xdr:col>45</xdr:col>
      <xdr:colOff>177800</xdr:colOff>
      <xdr:row>78</xdr:row>
      <xdr:rowOff>171312</xdr:rowOff>
    </xdr:to>
    <xdr:cxnSp macro="">
      <xdr:nvCxnSpPr>
        <xdr:cNvPr id="409" name="直線コネクタ 408"/>
        <xdr:cNvCxnSpPr/>
      </xdr:nvCxnSpPr>
      <xdr:spPr>
        <a:xfrm>
          <a:off x="7861300" y="13413980"/>
          <a:ext cx="889000" cy="13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40880</xdr:rowOff>
    </xdr:from>
    <xdr:to>
      <xdr:col>41</xdr:col>
      <xdr:colOff>50800</xdr:colOff>
      <xdr:row>78</xdr:row>
      <xdr:rowOff>132679</xdr:rowOff>
    </xdr:to>
    <xdr:cxnSp macro="">
      <xdr:nvCxnSpPr>
        <xdr:cNvPr id="412" name="直線コネクタ 411"/>
        <xdr:cNvCxnSpPr/>
      </xdr:nvCxnSpPr>
      <xdr:spPr>
        <a:xfrm flipV="1">
          <a:off x="6972300" y="13413980"/>
          <a:ext cx="889000" cy="9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3647</xdr:rowOff>
    </xdr:from>
    <xdr:ext cx="534377" cy="259045"/>
    <xdr:sp macro="" textlink="">
      <xdr:nvSpPr>
        <xdr:cNvPr id="414" name="テキスト ボックス 413"/>
        <xdr:cNvSpPr txBox="1"/>
      </xdr:nvSpPr>
      <xdr:spPr>
        <a:xfrm>
          <a:off x="7594111" y="1354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127402</xdr:rowOff>
    </xdr:from>
    <xdr:ext cx="534377" cy="259045"/>
    <xdr:sp macro="" textlink="">
      <xdr:nvSpPr>
        <xdr:cNvPr id="416" name="テキスト ボックス 415"/>
        <xdr:cNvSpPr txBox="1"/>
      </xdr:nvSpPr>
      <xdr:spPr>
        <a:xfrm>
          <a:off x="6705111"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66322</xdr:rowOff>
    </xdr:from>
    <xdr:to>
      <xdr:col>55</xdr:col>
      <xdr:colOff>50800</xdr:colOff>
      <xdr:row>78</xdr:row>
      <xdr:rowOff>167922</xdr:rowOff>
    </xdr:to>
    <xdr:sp macro="" textlink="">
      <xdr:nvSpPr>
        <xdr:cNvPr id="422" name="楕円 421"/>
        <xdr:cNvSpPr/>
      </xdr:nvSpPr>
      <xdr:spPr>
        <a:xfrm>
          <a:off x="10426700" y="1343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25699</xdr:rowOff>
    </xdr:from>
    <xdr:ext cx="534377" cy="259045"/>
    <xdr:sp macro="" textlink="">
      <xdr:nvSpPr>
        <xdr:cNvPr id="423" name="普通建設事業費 （ うち新規整備　）該当値テキスト"/>
        <xdr:cNvSpPr txBox="1"/>
      </xdr:nvSpPr>
      <xdr:spPr>
        <a:xfrm>
          <a:off x="10528300" y="1322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20793</xdr:rowOff>
    </xdr:from>
    <xdr:to>
      <xdr:col>50</xdr:col>
      <xdr:colOff>165100</xdr:colOff>
      <xdr:row>78</xdr:row>
      <xdr:rowOff>122393</xdr:rowOff>
    </xdr:to>
    <xdr:sp macro="" textlink="">
      <xdr:nvSpPr>
        <xdr:cNvPr id="424" name="楕円 423"/>
        <xdr:cNvSpPr/>
      </xdr:nvSpPr>
      <xdr:spPr>
        <a:xfrm>
          <a:off x="9588500" y="1339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138920</xdr:rowOff>
    </xdr:from>
    <xdr:ext cx="534377" cy="259045"/>
    <xdr:sp macro="" textlink="">
      <xdr:nvSpPr>
        <xdr:cNvPr id="425" name="テキスト ボックス 424"/>
        <xdr:cNvSpPr txBox="1"/>
      </xdr:nvSpPr>
      <xdr:spPr>
        <a:xfrm>
          <a:off x="9372111" y="131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120512</xdr:rowOff>
    </xdr:from>
    <xdr:to>
      <xdr:col>46</xdr:col>
      <xdr:colOff>38100</xdr:colOff>
      <xdr:row>79</xdr:row>
      <xdr:rowOff>50662</xdr:rowOff>
    </xdr:to>
    <xdr:sp macro="" textlink="">
      <xdr:nvSpPr>
        <xdr:cNvPr id="426" name="楕円 425"/>
        <xdr:cNvSpPr/>
      </xdr:nvSpPr>
      <xdr:spPr>
        <a:xfrm>
          <a:off x="8699500" y="134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41789</xdr:rowOff>
    </xdr:from>
    <xdr:ext cx="534377" cy="259045"/>
    <xdr:sp macro="" textlink="">
      <xdr:nvSpPr>
        <xdr:cNvPr id="427" name="テキスト ボックス 426"/>
        <xdr:cNvSpPr txBox="1"/>
      </xdr:nvSpPr>
      <xdr:spPr>
        <a:xfrm>
          <a:off x="8483111" y="1358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161530</xdr:rowOff>
    </xdr:from>
    <xdr:to>
      <xdr:col>41</xdr:col>
      <xdr:colOff>101600</xdr:colOff>
      <xdr:row>78</xdr:row>
      <xdr:rowOff>91680</xdr:rowOff>
    </xdr:to>
    <xdr:sp macro="" textlink="">
      <xdr:nvSpPr>
        <xdr:cNvPr id="428" name="楕円 427"/>
        <xdr:cNvSpPr/>
      </xdr:nvSpPr>
      <xdr:spPr>
        <a:xfrm>
          <a:off x="7810500" y="1336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108207</xdr:rowOff>
    </xdr:from>
    <xdr:ext cx="534377" cy="259045"/>
    <xdr:sp macro="" textlink="">
      <xdr:nvSpPr>
        <xdr:cNvPr id="429" name="テキスト ボックス 428"/>
        <xdr:cNvSpPr txBox="1"/>
      </xdr:nvSpPr>
      <xdr:spPr>
        <a:xfrm>
          <a:off x="7594111" y="1313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81879</xdr:rowOff>
    </xdr:from>
    <xdr:to>
      <xdr:col>36</xdr:col>
      <xdr:colOff>165100</xdr:colOff>
      <xdr:row>79</xdr:row>
      <xdr:rowOff>12029</xdr:rowOff>
    </xdr:to>
    <xdr:sp macro="" textlink="">
      <xdr:nvSpPr>
        <xdr:cNvPr id="430" name="楕円 429"/>
        <xdr:cNvSpPr/>
      </xdr:nvSpPr>
      <xdr:spPr>
        <a:xfrm>
          <a:off x="6921500" y="1345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3156</xdr:rowOff>
    </xdr:from>
    <xdr:ext cx="534377" cy="259045"/>
    <xdr:sp macro="" textlink="">
      <xdr:nvSpPr>
        <xdr:cNvPr id="431" name="テキスト ボックス 430"/>
        <xdr:cNvSpPr txBox="1"/>
      </xdr:nvSpPr>
      <xdr:spPr>
        <a:xfrm>
          <a:off x="6705111" y="1354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31604</xdr:rowOff>
    </xdr:from>
    <xdr:to>
      <xdr:col>55</xdr:col>
      <xdr:colOff>0</xdr:colOff>
      <xdr:row>96</xdr:row>
      <xdr:rowOff>81733</xdr:rowOff>
    </xdr:to>
    <xdr:cxnSp macro="">
      <xdr:nvCxnSpPr>
        <xdr:cNvPr id="462" name="直線コネクタ 461"/>
        <xdr:cNvCxnSpPr/>
      </xdr:nvCxnSpPr>
      <xdr:spPr>
        <a:xfrm flipV="1">
          <a:off x="9639300" y="15976454"/>
          <a:ext cx="838200" cy="56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71528</xdr:rowOff>
    </xdr:from>
    <xdr:ext cx="534377" cy="259045"/>
    <xdr:sp macro="" textlink="">
      <xdr:nvSpPr>
        <xdr:cNvPr id="463" name="普通建設事業費 （ うち更新整備　）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42752</xdr:rowOff>
    </xdr:from>
    <xdr:to>
      <xdr:col>50</xdr:col>
      <xdr:colOff>114300</xdr:colOff>
      <xdr:row>96</xdr:row>
      <xdr:rowOff>81733</xdr:rowOff>
    </xdr:to>
    <xdr:cxnSp macro="">
      <xdr:nvCxnSpPr>
        <xdr:cNvPr id="465" name="直線コネクタ 464"/>
        <xdr:cNvCxnSpPr/>
      </xdr:nvCxnSpPr>
      <xdr:spPr>
        <a:xfrm>
          <a:off x="8750300" y="16501952"/>
          <a:ext cx="889000" cy="3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69417</xdr:rowOff>
    </xdr:from>
    <xdr:ext cx="534377" cy="259045"/>
    <xdr:sp macro="" textlink="">
      <xdr:nvSpPr>
        <xdr:cNvPr id="467" name="テキスト ボックス 466"/>
        <xdr:cNvSpPr txBox="1"/>
      </xdr:nvSpPr>
      <xdr:spPr>
        <a:xfrm>
          <a:off x="9372111" y="1670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42752</xdr:rowOff>
    </xdr:from>
    <xdr:to>
      <xdr:col>45</xdr:col>
      <xdr:colOff>177800</xdr:colOff>
      <xdr:row>97</xdr:row>
      <xdr:rowOff>76901</xdr:rowOff>
    </xdr:to>
    <xdr:cxnSp macro="">
      <xdr:nvCxnSpPr>
        <xdr:cNvPr id="468" name="直線コネクタ 467"/>
        <xdr:cNvCxnSpPr/>
      </xdr:nvCxnSpPr>
      <xdr:spPr>
        <a:xfrm flipV="1">
          <a:off x="7861300" y="16501952"/>
          <a:ext cx="889000" cy="20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124271</xdr:rowOff>
    </xdr:from>
    <xdr:ext cx="534377" cy="259045"/>
    <xdr:sp macro="" textlink="">
      <xdr:nvSpPr>
        <xdr:cNvPr id="470" name="テキスト ボックス 469"/>
        <xdr:cNvSpPr txBox="1"/>
      </xdr:nvSpPr>
      <xdr:spPr>
        <a:xfrm>
          <a:off x="8483111" y="167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76901</xdr:rowOff>
    </xdr:from>
    <xdr:to>
      <xdr:col>41</xdr:col>
      <xdr:colOff>50800</xdr:colOff>
      <xdr:row>98</xdr:row>
      <xdr:rowOff>12795</xdr:rowOff>
    </xdr:to>
    <xdr:cxnSp macro="">
      <xdr:nvCxnSpPr>
        <xdr:cNvPr id="471" name="直線コネクタ 470"/>
        <xdr:cNvCxnSpPr/>
      </xdr:nvCxnSpPr>
      <xdr:spPr>
        <a:xfrm flipV="1">
          <a:off x="6972300" y="16707551"/>
          <a:ext cx="889000" cy="10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124204</xdr:rowOff>
    </xdr:from>
    <xdr:ext cx="534377" cy="259045"/>
    <xdr:sp macro="" textlink="">
      <xdr:nvSpPr>
        <xdr:cNvPr id="473" name="テキスト ボックス 472"/>
        <xdr:cNvSpPr txBox="1"/>
      </xdr:nvSpPr>
      <xdr:spPr>
        <a:xfrm>
          <a:off x="7594111" y="1675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28829</xdr:rowOff>
    </xdr:from>
    <xdr:ext cx="534377" cy="259045"/>
    <xdr:sp macro="" textlink="">
      <xdr:nvSpPr>
        <xdr:cNvPr id="475" name="テキスト ボックス 474"/>
        <xdr:cNvSpPr txBox="1"/>
      </xdr:nvSpPr>
      <xdr:spPr>
        <a:xfrm>
          <a:off x="6705111" y="164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152254</xdr:rowOff>
    </xdr:from>
    <xdr:to>
      <xdr:col>55</xdr:col>
      <xdr:colOff>50800</xdr:colOff>
      <xdr:row>93</xdr:row>
      <xdr:rowOff>82404</xdr:rowOff>
    </xdr:to>
    <xdr:sp macro="" textlink="">
      <xdr:nvSpPr>
        <xdr:cNvPr id="481" name="楕円 480"/>
        <xdr:cNvSpPr/>
      </xdr:nvSpPr>
      <xdr:spPr>
        <a:xfrm>
          <a:off x="10426700" y="1592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3681</xdr:rowOff>
    </xdr:from>
    <xdr:ext cx="599010" cy="259045"/>
    <xdr:sp macro="" textlink="">
      <xdr:nvSpPr>
        <xdr:cNvPr id="482" name="普通建設事業費 （ うち更新整備　）該当値テキスト"/>
        <xdr:cNvSpPr txBox="1"/>
      </xdr:nvSpPr>
      <xdr:spPr>
        <a:xfrm>
          <a:off x="10528300" y="1577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30933</xdr:rowOff>
    </xdr:from>
    <xdr:to>
      <xdr:col>50</xdr:col>
      <xdr:colOff>165100</xdr:colOff>
      <xdr:row>96</xdr:row>
      <xdr:rowOff>132533</xdr:rowOff>
    </xdr:to>
    <xdr:sp macro="" textlink="">
      <xdr:nvSpPr>
        <xdr:cNvPr id="483" name="楕円 482"/>
        <xdr:cNvSpPr/>
      </xdr:nvSpPr>
      <xdr:spPr>
        <a:xfrm>
          <a:off x="9588500" y="1649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149060</xdr:rowOff>
    </xdr:from>
    <xdr:ext cx="534377" cy="259045"/>
    <xdr:sp macro="" textlink="">
      <xdr:nvSpPr>
        <xdr:cNvPr id="484" name="テキスト ボックス 483"/>
        <xdr:cNvSpPr txBox="1"/>
      </xdr:nvSpPr>
      <xdr:spPr>
        <a:xfrm>
          <a:off x="9372111" y="1626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163402</xdr:rowOff>
    </xdr:from>
    <xdr:to>
      <xdr:col>46</xdr:col>
      <xdr:colOff>38100</xdr:colOff>
      <xdr:row>96</xdr:row>
      <xdr:rowOff>93552</xdr:rowOff>
    </xdr:to>
    <xdr:sp macro="" textlink="">
      <xdr:nvSpPr>
        <xdr:cNvPr id="485" name="楕円 484"/>
        <xdr:cNvSpPr/>
      </xdr:nvSpPr>
      <xdr:spPr>
        <a:xfrm>
          <a:off x="8699500" y="1645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110079</xdr:rowOff>
    </xdr:from>
    <xdr:ext cx="534377" cy="259045"/>
    <xdr:sp macro="" textlink="">
      <xdr:nvSpPr>
        <xdr:cNvPr id="486" name="テキスト ボックス 485"/>
        <xdr:cNvSpPr txBox="1"/>
      </xdr:nvSpPr>
      <xdr:spPr>
        <a:xfrm>
          <a:off x="8483111" y="1622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26101</xdr:rowOff>
    </xdr:from>
    <xdr:to>
      <xdr:col>41</xdr:col>
      <xdr:colOff>101600</xdr:colOff>
      <xdr:row>97</xdr:row>
      <xdr:rowOff>127701</xdr:rowOff>
    </xdr:to>
    <xdr:sp macro="" textlink="">
      <xdr:nvSpPr>
        <xdr:cNvPr id="487" name="楕円 486"/>
        <xdr:cNvSpPr/>
      </xdr:nvSpPr>
      <xdr:spPr>
        <a:xfrm>
          <a:off x="7810500" y="1665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144228</xdr:rowOff>
    </xdr:from>
    <xdr:ext cx="534377" cy="259045"/>
    <xdr:sp macro="" textlink="">
      <xdr:nvSpPr>
        <xdr:cNvPr id="488" name="テキスト ボックス 487"/>
        <xdr:cNvSpPr txBox="1"/>
      </xdr:nvSpPr>
      <xdr:spPr>
        <a:xfrm>
          <a:off x="7594111" y="1643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133445</xdr:rowOff>
    </xdr:from>
    <xdr:to>
      <xdr:col>36</xdr:col>
      <xdr:colOff>165100</xdr:colOff>
      <xdr:row>98</xdr:row>
      <xdr:rowOff>63595</xdr:rowOff>
    </xdr:to>
    <xdr:sp macro="" textlink="">
      <xdr:nvSpPr>
        <xdr:cNvPr id="489" name="楕円 488"/>
        <xdr:cNvSpPr/>
      </xdr:nvSpPr>
      <xdr:spPr>
        <a:xfrm>
          <a:off x="6921500" y="1676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54722</xdr:rowOff>
    </xdr:from>
    <xdr:ext cx="534377" cy="259045"/>
    <xdr:sp macro="" textlink="">
      <xdr:nvSpPr>
        <xdr:cNvPr id="490" name="テキスト ボックス 489"/>
        <xdr:cNvSpPr txBox="1"/>
      </xdr:nvSpPr>
      <xdr:spPr>
        <a:xfrm>
          <a:off x="6705111" y="1685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165506</xdr:rowOff>
    </xdr:from>
    <xdr:to>
      <xdr:col>71</xdr:col>
      <xdr:colOff>177800</xdr:colOff>
      <xdr:row>39</xdr:row>
      <xdr:rowOff>44450</xdr:rowOff>
    </xdr:to>
    <xdr:cxnSp macro="">
      <xdr:nvCxnSpPr>
        <xdr:cNvPr id="528" name="直線コネクタ 527"/>
        <xdr:cNvCxnSpPr/>
      </xdr:nvCxnSpPr>
      <xdr:spPr>
        <a:xfrm>
          <a:off x="12814300" y="6680606"/>
          <a:ext cx="889000" cy="5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49306</xdr:rowOff>
    </xdr:from>
    <xdr:ext cx="469744" cy="259045"/>
    <xdr:sp macro="" textlink="">
      <xdr:nvSpPr>
        <xdr:cNvPr id="532" name="テキスト ボックス 531"/>
        <xdr:cNvSpPr txBox="1"/>
      </xdr:nvSpPr>
      <xdr:spPr>
        <a:xfrm>
          <a:off x="12579428" y="673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114706</xdr:rowOff>
    </xdr:from>
    <xdr:to>
      <xdr:col>67</xdr:col>
      <xdr:colOff>101600</xdr:colOff>
      <xdr:row>39</xdr:row>
      <xdr:rowOff>44856</xdr:rowOff>
    </xdr:to>
    <xdr:sp macro="" textlink="">
      <xdr:nvSpPr>
        <xdr:cNvPr id="546" name="楕円 545"/>
        <xdr:cNvSpPr/>
      </xdr:nvSpPr>
      <xdr:spPr>
        <a:xfrm>
          <a:off x="12763500" y="662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61384</xdr:rowOff>
    </xdr:from>
    <xdr:ext cx="469744" cy="259045"/>
    <xdr:sp macro="" textlink="">
      <xdr:nvSpPr>
        <xdr:cNvPr id="547" name="テキスト ボックス 546"/>
        <xdr:cNvSpPr txBox="1"/>
      </xdr:nvSpPr>
      <xdr:spPr>
        <a:xfrm>
          <a:off x="12579428" y="640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27560</xdr:rowOff>
    </xdr:from>
    <xdr:to>
      <xdr:col>85</xdr:col>
      <xdr:colOff>127000</xdr:colOff>
      <xdr:row>76</xdr:row>
      <xdr:rowOff>43396</xdr:rowOff>
    </xdr:to>
    <xdr:cxnSp macro="">
      <xdr:nvCxnSpPr>
        <xdr:cNvPr id="625" name="直線コネクタ 624"/>
        <xdr:cNvCxnSpPr/>
      </xdr:nvCxnSpPr>
      <xdr:spPr>
        <a:xfrm flipV="1">
          <a:off x="15481300" y="13057760"/>
          <a:ext cx="838200" cy="1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48226</xdr:rowOff>
    </xdr:from>
    <xdr:ext cx="534377" cy="259045"/>
    <xdr:sp macro="" textlink="">
      <xdr:nvSpPr>
        <xdr:cNvPr id="626" name="公債費平均値テキスト"/>
        <xdr:cNvSpPr txBox="1"/>
      </xdr:nvSpPr>
      <xdr:spPr>
        <a:xfrm>
          <a:off x="16370300" y="12735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43396</xdr:rowOff>
    </xdr:from>
    <xdr:to>
      <xdr:col>81</xdr:col>
      <xdr:colOff>50800</xdr:colOff>
      <xdr:row>76</xdr:row>
      <xdr:rowOff>74333</xdr:rowOff>
    </xdr:to>
    <xdr:cxnSp macro="">
      <xdr:nvCxnSpPr>
        <xdr:cNvPr id="628" name="直線コネクタ 627"/>
        <xdr:cNvCxnSpPr/>
      </xdr:nvCxnSpPr>
      <xdr:spPr>
        <a:xfrm flipV="1">
          <a:off x="14592300" y="13073596"/>
          <a:ext cx="889000" cy="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157992</xdr:rowOff>
    </xdr:from>
    <xdr:ext cx="534377" cy="259045"/>
    <xdr:sp macro="" textlink="">
      <xdr:nvSpPr>
        <xdr:cNvPr id="630" name="テキスト ボックス 629"/>
        <xdr:cNvSpPr txBox="1"/>
      </xdr:nvSpPr>
      <xdr:spPr>
        <a:xfrm>
          <a:off x="15214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74333</xdr:rowOff>
    </xdr:from>
    <xdr:to>
      <xdr:col>76</xdr:col>
      <xdr:colOff>114300</xdr:colOff>
      <xdr:row>76</xdr:row>
      <xdr:rowOff>91326</xdr:rowOff>
    </xdr:to>
    <xdr:cxnSp macro="">
      <xdr:nvCxnSpPr>
        <xdr:cNvPr id="631" name="直線コネクタ 630"/>
        <xdr:cNvCxnSpPr/>
      </xdr:nvCxnSpPr>
      <xdr:spPr>
        <a:xfrm flipV="1">
          <a:off x="13703300" y="13104533"/>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150868</xdr:rowOff>
    </xdr:from>
    <xdr:ext cx="534377" cy="259045"/>
    <xdr:sp macro="" textlink="">
      <xdr:nvSpPr>
        <xdr:cNvPr id="633" name="テキスト ボックス 632"/>
        <xdr:cNvSpPr txBox="1"/>
      </xdr:nvSpPr>
      <xdr:spPr>
        <a:xfrm>
          <a:off x="14325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91326</xdr:rowOff>
    </xdr:from>
    <xdr:to>
      <xdr:col>71</xdr:col>
      <xdr:colOff>177800</xdr:colOff>
      <xdr:row>76</xdr:row>
      <xdr:rowOff>97434</xdr:rowOff>
    </xdr:to>
    <xdr:cxnSp macro="">
      <xdr:nvCxnSpPr>
        <xdr:cNvPr id="634" name="直線コネクタ 633"/>
        <xdr:cNvCxnSpPr/>
      </xdr:nvCxnSpPr>
      <xdr:spPr>
        <a:xfrm flipV="1">
          <a:off x="12814300" y="13121526"/>
          <a:ext cx="889000" cy="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129202</xdr:rowOff>
    </xdr:from>
    <xdr:ext cx="534377" cy="259045"/>
    <xdr:sp macro="" textlink="">
      <xdr:nvSpPr>
        <xdr:cNvPr id="636" name="テキスト ボックス 635"/>
        <xdr:cNvSpPr txBox="1"/>
      </xdr:nvSpPr>
      <xdr:spPr>
        <a:xfrm>
          <a:off x="13436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97667</xdr:rowOff>
    </xdr:from>
    <xdr:ext cx="534377" cy="259045"/>
    <xdr:sp macro="" textlink="">
      <xdr:nvSpPr>
        <xdr:cNvPr id="638" name="テキスト ボックス 637"/>
        <xdr:cNvSpPr txBox="1"/>
      </xdr:nvSpPr>
      <xdr:spPr>
        <a:xfrm>
          <a:off x="12547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148210</xdr:rowOff>
    </xdr:from>
    <xdr:to>
      <xdr:col>85</xdr:col>
      <xdr:colOff>177800</xdr:colOff>
      <xdr:row>76</xdr:row>
      <xdr:rowOff>78360</xdr:rowOff>
    </xdr:to>
    <xdr:sp macro="" textlink="">
      <xdr:nvSpPr>
        <xdr:cNvPr id="644" name="楕円 643"/>
        <xdr:cNvSpPr/>
      </xdr:nvSpPr>
      <xdr:spPr>
        <a:xfrm>
          <a:off x="16268700" y="1300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126637</xdr:rowOff>
    </xdr:from>
    <xdr:ext cx="534377" cy="259045"/>
    <xdr:sp macro="" textlink="">
      <xdr:nvSpPr>
        <xdr:cNvPr id="645" name="公債費該当値テキスト"/>
        <xdr:cNvSpPr txBox="1"/>
      </xdr:nvSpPr>
      <xdr:spPr>
        <a:xfrm>
          <a:off x="16370300" y="1298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164046</xdr:rowOff>
    </xdr:from>
    <xdr:to>
      <xdr:col>81</xdr:col>
      <xdr:colOff>101600</xdr:colOff>
      <xdr:row>76</xdr:row>
      <xdr:rowOff>94196</xdr:rowOff>
    </xdr:to>
    <xdr:sp macro="" textlink="">
      <xdr:nvSpPr>
        <xdr:cNvPr id="646" name="楕円 645"/>
        <xdr:cNvSpPr/>
      </xdr:nvSpPr>
      <xdr:spPr>
        <a:xfrm>
          <a:off x="15430500" y="130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85323</xdr:rowOff>
    </xdr:from>
    <xdr:ext cx="534377" cy="259045"/>
    <xdr:sp macro="" textlink="">
      <xdr:nvSpPr>
        <xdr:cNvPr id="647" name="テキスト ボックス 646"/>
        <xdr:cNvSpPr txBox="1"/>
      </xdr:nvSpPr>
      <xdr:spPr>
        <a:xfrm>
          <a:off x="15214111" y="1311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23533</xdr:rowOff>
    </xdr:from>
    <xdr:to>
      <xdr:col>76</xdr:col>
      <xdr:colOff>165100</xdr:colOff>
      <xdr:row>76</xdr:row>
      <xdr:rowOff>125133</xdr:rowOff>
    </xdr:to>
    <xdr:sp macro="" textlink="">
      <xdr:nvSpPr>
        <xdr:cNvPr id="648" name="楕円 647"/>
        <xdr:cNvSpPr/>
      </xdr:nvSpPr>
      <xdr:spPr>
        <a:xfrm>
          <a:off x="14541500" y="1305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116260</xdr:rowOff>
    </xdr:from>
    <xdr:ext cx="534377" cy="259045"/>
    <xdr:sp macro="" textlink="">
      <xdr:nvSpPr>
        <xdr:cNvPr id="649" name="テキスト ボックス 648"/>
        <xdr:cNvSpPr txBox="1"/>
      </xdr:nvSpPr>
      <xdr:spPr>
        <a:xfrm>
          <a:off x="14325111" y="1314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40526</xdr:rowOff>
    </xdr:from>
    <xdr:to>
      <xdr:col>72</xdr:col>
      <xdr:colOff>38100</xdr:colOff>
      <xdr:row>76</xdr:row>
      <xdr:rowOff>142126</xdr:rowOff>
    </xdr:to>
    <xdr:sp macro="" textlink="">
      <xdr:nvSpPr>
        <xdr:cNvPr id="650" name="楕円 649"/>
        <xdr:cNvSpPr/>
      </xdr:nvSpPr>
      <xdr:spPr>
        <a:xfrm>
          <a:off x="13652500" y="1307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133253</xdr:rowOff>
    </xdr:from>
    <xdr:ext cx="534377" cy="259045"/>
    <xdr:sp macro="" textlink="">
      <xdr:nvSpPr>
        <xdr:cNvPr id="651" name="テキスト ボックス 650"/>
        <xdr:cNvSpPr txBox="1"/>
      </xdr:nvSpPr>
      <xdr:spPr>
        <a:xfrm>
          <a:off x="13436111" y="1316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46634</xdr:rowOff>
    </xdr:from>
    <xdr:to>
      <xdr:col>67</xdr:col>
      <xdr:colOff>101600</xdr:colOff>
      <xdr:row>76</xdr:row>
      <xdr:rowOff>148234</xdr:rowOff>
    </xdr:to>
    <xdr:sp macro="" textlink="">
      <xdr:nvSpPr>
        <xdr:cNvPr id="652" name="楕円 651"/>
        <xdr:cNvSpPr/>
      </xdr:nvSpPr>
      <xdr:spPr>
        <a:xfrm>
          <a:off x="12763500" y="130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139361</xdr:rowOff>
    </xdr:from>
    <xdr:ext cx="534377" cy="259045"/>
    <xdr:sp macro="" textlink="">
      <xdr:nvSpPr>
        <xdr:cNvPr id="653" name="テキスト ボックス 652"/>
        <xdr:cNvSpPr txBox="1"/>
      </xdr:nvSpPr>
      <xdr:spPr>
        <a:xfrm>
          <a:off x="12547111" y="1316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40931</xdr:rowOff>
    </xdr:from>
    <xdr:to>
      <xdr:col>85</xdr:col>
      <xdr:colOff>127000</xdr:colOff>
      <xdr:row>98</xdr:row>
      <xdr:rowOff>81192</xdr:rowOff>
    </xdr:to>
    <xdr:cxnSp macro="">
      <xdr:nvCxnSpPr>
        <xdr:cNvPr id="680" name="直線コネクタ 679"/>
        <xdr:cNvCxnSpPr/>
      </xdr:nvCxnSpPr>
      <xdr:spPr>
        <a:xfrm flipV="1">
          <a:off x="15481300" y="16843031"/>
          <a:ext cx="838200" cy="4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168587</xdr:rowOff>
    </xdr:from>
    <xdr:ext cx="534377" cy="259045"/>
    <xdr:sp macro="" textlink="">
      <xdr:nvSpPr>
        <xdr:cNvPr id="681" name="積立金平均値テキスト"/>
        <xdr:cNvSpPr txBox="1"/>
      </xdr:nvSpPr>
      <xdr:spPr>
        <a:xfrm>
          <a:off x="16370300" y="16799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53015</xdr:rowOff>
    </xdr:from>
    <xdr:to>
      <xdr:col>81</xdr:col>
      <xdr:colOff>50800</xdr:colOff>
      <xdr:row>98</xdr:row>
      <xdr:rowOff>81192</xdr:rowOff>
    </xdr:to>
    <xdr:cxnSp macro="">
      <xdr:nvCxnSpPr>
        <xdr:cNvPr id="683" name="直線コネクタ 682"/>
        <xdr:cNvCxnSpPr/>
      </xdr:nvCxnSpPr>
      <xdr:spPr>
        <a:xfrm>
          <a:off x="14592300" y="16855115"/>
          <a:ext cx="889000" cy="2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146938</xdr:rowOff>
    </xdr:from>
    <xdr:ext cx="534377" cy="259045"/>
    <xdr:sp macro="" textlink="">
      <xdr:nvSpPr>
        <xdr:cNvPr id="685" name="テキスト ボックス 684"/>
        <xdr:cNvSpPr txBox="1"/>
      </xdr:nvSpPr>
      <xdr:spPr>
        <a:xfrm>
          <a:off x="15214111" y="16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157558</xdr:rowOff>
    </xdr:from>
    <xdr:to>
      <xdr:col>76</xdr:col>
      <xdr:colOff>114300</xdr:colOff>
      <xdr:row>98</xdr:row>
      <xdr:rowOff>53015</xdr:rowOff>
    </xdr:to>
    <xdr:cxnSp macro="">
      <xdr:nvCxnSpPr>
        <xdr:cNvPr id="686" name="直線コネクタ 685"/>
        <xdr:cNvCxnSpPr/>
      </xdr:nvCxnSpPr>
      <xdr:spPr>
        <a:xfrm>
          <a:off x="13703300" y="16788208"/>
          <a:ext cx="889000" cy="6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119635</xdr:rowOff>
    </xdr:from>
    <xdr:ext cx="534377" cy="259045"/>
    <xdr:sp macro="" textlink="">
      <xdr:nvSpPr>
        <xdr:cNvPr id="688" name="テキスト ボックス 687"/>
        <xdr:cNvSpPr txBox="1"/>
      </xdr:nvSpPr>
      <xdr:spPr>
        <a:xfrm>
          <a:off x="14325111" y="169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157558</xdr:rowOff>
    </xdr:from>
    <xdr:to>
      <xdr:col>71</xdr:col>
      <xdr:colOff>177800</xdr:colOff>
      <xdr:row>98</xdr:row>
      <xdr:rowOff>68569</xdr:rowOff>
    </xdr:to>
    <xdr:cxnSp macro="">
      <xdr:nvCxnSpPr>
        <xdr:cNvPr id="689" name="直線コネクタ 688"/>
        <xdr:cNvCxnSpPr/>
      </xdr:nvCxnSpPr>
      <xdr:spPr>
        <a:xfrm flipV="1">
          <a:off x="12814300" y="16788208"/>
          <a:ext cx="889000" cy="8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125643</xdr:rowOff>
    </xdr:from>
    <xdr:ext cx="534377" cy="259045"/>
    <xdr:sp macro="" textlink="">
      <xdr:nvSpPr>
        <xdr:cNvPr id="691" name="テキスト ボックス 690"/>
        <xdr:cNvSpPr txBox="1"/>
      </xdr:nvSpPr>
      <xdr:spPr>
        <a:xfrm>
          <a:off x="13436111" y="1692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117353</xdr:rowOff>
    </xdr:from>
    <xdr:ext cx="534377" cy="259045"/>
    <xdr:sp macro="" textlink="">
      <xdr:nvSpPr>
        <xdr:cNvPr id="693" name="テキスト ボックス 692"/>
        <xdr:cNvSpPr txBox="1"/>
      </xdr:nvSpPr>
      <xdr:spPr>
        <a:xfrm>
          <a:off x="12547111" y="169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161581</xdr:rowOff>
    </xdr:from>
    <xdr:to>
      <xdr:col>85</xdr:col>
      <xdr:colOff>177800</xdr:colOff>
      <xdr:row>98</xdr:row>
      <xdr:rowOff>91731</xdr:rowOff>
    </xdr:to>
    <xdr:sp macro="" textlink="">
      <xdr:nvSpPr>
        <xdr:cNvPr id="699" name="楕円 698"/>
        <xdr:cNvSpPr/>
      </xdr:nvSpPr>
      <xdr:spPr>
        <a:xfrm>
          <a:off x="16268700" y="1679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120958</xdr:rowOff>
    </xdr:from>
    <xdr:ext cx="534377" cy="259045"/>
    <xdr:sp macro="" textlink="">
      <xdr:nvSpPr>
        <xdr:cNvPr id="700" name="積立金該当値テキスト"/>
        <xdr:cNvSpPr txBox="1"/>
      </xdr:nvSpPr>
      <xdr:spPr>
        <a:xfrm>
          <a:off x="16370300" y="165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30392</xdr:rowOff>
    </xdr:from>
    <xdr:to>
      <xdr:col>81</xdr:col>
      <xdr:colOff>101600</xdr:colOff>
      <xdr:row>98</xdr:row>
      <xdr:rowOff>131992</xdr:rowOff>
    </xdr:to>
    <xdr:sp macro="" textlink="">
      <xdr:nvSpPr>
        <xdr:cNvPr id="701" name="楕円 700"/>
        <xdr:cNvSpPr/>
      </xdr:nvSpPr>
      <xdr:spPr>
        <a:xfrm>
          <a:off x="15430500" y="1683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123119</xdr:rowOff>
    </xdr:from>
    <xdr:ext cx="534377" cy="259045"/>
    <xdr:sp macro="" textlink="">
      <xdr:nvSpPr>
        <xdr:cNvPr id="702" name="テキスト ボックス 701"/>
        <xdr:cNvSpPr txBox="1"/>
      </xdr:nvSpPr>
      <xdr:spPr>
        <a:xfrm>
          <a:off x="15214111" y="1692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2215</xdr:rowOff>
    </xdr:from>
    <xdr:to>
      <xdr:col>76</xdr:col>
      <xdr:colOff>165100</xdr:colOff>
      <xdr:row>98</xdr:row>
      <xdr:rowOff>103815</xdr:rowOff>
    </xdr:to>
    <xdr:sp macro="" textlink="">
      <xdr:nvSpPr>
        <xdr:cNvPr id="703" name="楕円 702"/>
        <xdr:cNvSpPr/>
      </xdr:nvSpPr>
      <xdr:spPr>
        <a:xfrm>
          <a:off x="14541500" y="1680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120342</xdr:rowOff>
    </xdr:from>
    <xdr:ext cx="534377" cy="259045"/>
    <xdr:sp macro="" textlink="">
      <xdr:nvSpPr>
        <xdr:cNvPr id="704" name="テキスト ボックス 703"/>
        <xdr:cNvSpPr txBox="1"/>
      </xdr:nvSpPr>
      <xdr:spPr>
        <a:xfrm>
          <a:off x="14325111" y="1657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106758</xdr:rowOff>
    </xdr:from>
    <xdr:to>
      <xdr:col>72</xdr:col>
      <xdr:colOff>38100</xdr:colOff>
      <xdr:row>98</xdr:row>
      <xdr:rowOff>36908</xdr:rowOff>
    </xdr:to>
    <xdr:sp macro="" textlink="">
      <xdr:nvSpPr>
        <xdr:cNvPr id="705" name="楕円 704"/>
        <xdr:cNvSpPr/>
      </xdr:nvSpPr>
      <xdr:spPr>
        <a:xfrm>
          <a:off x="13652500" y="1673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53435</xdr:rowOff>
    </xdr:from>
    <xdr:ext cx="534377" cy="259045"/>
    <xdr:sp macro="" textlink="">
      <xdr:nvSpPr>
        <xdr:cNvPr id="706" name="テキスト ボックス 705"/>
        <xdr:cNvSpPr txBox="1"/>
      </xdr:nvSpPr>
      <xdr:spPr>
        <a:xfrm>
          <a:off x="13436111" y="1651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17769</xdr:rowOff>
    </xdr:from>
    <xdr:to>
      <xdr:col>67</xdr:col>
      <xdr:colOff>101600</xdr:colOff>
      <xdr:row>98</xdr:row>
      <xdr:rowOff>119369</xdr:rowOff>
    </xdr:to>
    <xdr:sp macro="" textlink="">
      <xdr:nvSpPr>
        <xdr:cNvPr id="707" name="楕円 706"/>
        <xdr:cNvSpPr/>
      </xdr:nvSpPr>
      <xdr:spPr>
        <a:xfrm>
          <a:off x="12763500" y="1681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135896</xdr:rowOff>
    </xdr:from>
    <xdr:ext cx="534377" cy="259045"/>
    <xdr:sp macro="" textlink="">
      <xdr:nvSpPr>
        <xdr:cNvPr id="708" name="テキスト ボックス 707"/>
        <xdr:cNvSpPr txBox="1"/>
      </xdr:nvSpPr>
      <xdr:spPr>
        <a:xfrm>
          <a:off x="12547111" y="1659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98813</xdr:rowOff>
    </xdr:from>
    <xdr:to>
      <xdr:col>116</xdr:col>
      <xdr:colOff>63500</xdr:colOff>
      <xdr:row>39</xdr:row>
      <xdr:rowOff>98813</xdr:rowOff>
    </xdr:to>
    <xdr:cxnSp macro="">
      <xdr:nvCxnSpPr>
        <xdr:cNvPr id="739" name="直線コネクタ 738"/>
        <xdr:cNvCxnSpPr/>
      </xdr:nvCxnSpPr>
      <xdr:spPr>
        <a:xfrm>
          <a:off x="21323300" y="67853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98813</xdr:rowOff>
    </xdr:from>
    <xdr:to>
      <xdr:col>111</xdr:col>
      <xdr:colOff>177800</xdr:colOff>
      <xdr:row>39</xdr:row>
      <xdr:rowOff>98813</xdr:rowOff>
    </xdr:to>
    <xdr:cxnSp macro="">
      <xdr:nvCxnSpPr>
        <xdr:cNvPr id="742" name="直線コネクタ 741"/>
        <xdr:cNvCxnSpPr/>
      </xdr:nvCxnSpPr>
      <xdr:spPr>
        <a:xfrm>
          <a:off x="20434300" y="6785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98813</xdr:rowOff>
    </xdr:from>
    <xdr:to>
      <xdr:col>107</xdr:col>
      <xdr:colOff>50800</xdr:colOff>
      <xdr:row>39</xdr:row>
      <xdr:rowOff>98813</xdr:rowOff>
    </xdr:to>
    <xdr:cxnSp macro="">
      <xdr:nvCxnSpPr>
        <xdr:cNvPr id="745" name="直線コネクタ 744"/>
        <xdr:cNvCxnSpPr/>
      </xdr:nvCxnSpPr>
      <xdr:spPr>
        <a:xfrm>
          <a:off x="19545300" y="6785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98585</xdr:rowOff>
    </xdr:from>
    <xdr:to>
      <xdr:col>102</xdr:col>
      <xdr:colOff>114300</xdr:colOff>
      <xdr:row>39</xdr:row>
      <xdr:rowOff>98813</xdr:rowOff>
    </xdr:to>
    <xdr:cxnSp macro="">
      <xdr:nvCxnSpPr>
        <xdr:cNvPr id="748" name="直線コネクタ 747"/>
        <xdr:cNvCxnSpPr/>
      </xdr:nvCxnSpPr>
      <xdr:spPr>
        <a:xfrm>
          <a:off x="18656300" y="6785135"/>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52" name="テキスト ボックス 751"/>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48013</xdr:rowOff>
    </xdr:from>
    <xdr:to>
      <xdr:col>116</xdr:col>
      <xdr:colOff>114300</xdr:colOff>
      <xdr:row>39</xdr:row>
      <xdr:rowOff>149613</xdr:rowOff>
    </xdr:to>
    <xdr:sp macro="" textlink="">
      <xdr:nvSpPr>
        <xdr:cNvPr id="758" name="楕円 757"/>
        <xdr:cNvSpPr/>
      </xdr:nvSpPr>
      <xdr:spPr>
        <a:xfrm>
          <a:off x="22110700" y="67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134390</xdr:rowOff>
    </xdr:from>
    <xdr:ext cx="249299" cy="259045"/>
    <xdr:sp macro="" textlink="">
      <xdr:nvSpPr>
        <xdr:cNvPr id="759" name="投資及び出資金該当値テキスト"/>
        <xdr:cNvSpPr txBox="1"/>
      </xdr:nvSpPr>
      <xdr:spPr>
        <a:xfrm>
          <a:off x="22212300" y="6649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48013</xdr:rowOff>
    </xdr:from>
    <xdr:to>
      <xdr:col>112</xdr:col>
      <xdr:colOff>38100</xdr:colOff>
      <xdr:row>39</xdr:row>
      <xdr:rowOff>149613</xdr:rowOff>
    </xdr:to>
    <xdr:sp macro="" textlink="">
      <xdr:nvSpPr>
        <xdr:cNvPr id="760" name="楕円 759"/>
        <xdr:cNvSpPr/>
      </xdr:nvSpPr>
      <xdr:spPr>
        <a:xfrm>
          <a:off x="21272500" y="67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140740</xdr:rowOff>
    </xdr:from>
    <xdr:ext cx="249299" cy="259045"/>
    <xdr:sp macro="" textlink="">
      <xdr:nvSpPr>
        <xdr:cNvPr id="761" name="テキスト ボックス 760"/>
        <xdr:cNvSpPr txBox="1"/>
      </xdr:nvSpPr>
      <xdr:spPr>
        <a:xfrm>
          <a:off x="21198650" y="682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48013</xdr:rowOff>
    </xdr:from>
    <xdr:to>
      <xdr:col>107</xdr:col>
      <xdr:colOff>101600</xdr:colOff>
      <xdr:row>39</xdr:row>
      <xdr:rowOff>149613</xdr:rowOff>
    </xdr:to>
    <xdr:sp macro="" textlink="">
      <xdr:nvSpPr>
        <xdr:cNvPr id="762" name="楕円 761"/>
        <xdr:cNvSpPr/>
      </xdr:nvSpPr>
      <xdr:spPr>
        <a:xfrm>
          <a:off x="20383500" y="67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140740</xdr:rowOff>
    </xdr:from>
    <xdr:ext cx="249299" cy="259045"/>
    <xdr:sp macro="" textlink="">
      <xdr:nvSpPr>
        <xdr:cNvPr id="763" name="テキスト ボックス 762"/>
        <xdr:cNvSpPr txBox="1"/>
      </xdr:nvSpPr>
      <xdr:spPr>
        <a:xfrm>
          <a:off x="20309650" y="682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48013</xdr:rowOff>
    </xdr:from>
    <xdr:to>
      <xdr:col>102</xdr:col>
      <xdr:colOff>165100</xdr:colOff>
      <xdr:row>39</xdr:row>
      <xdr:rowOff>149613</xdr:rowOff>
    </xdr:to>
    <xdr:sp macro="" textlink="">
      <xdr:nvSpPr>
        <xdr:cNvPr id="764" name="楕円 763"/>
        <xdr:cNvSpPr/>
      </xdr:nvSpPr>
      <xdr:spPr>
        <a:xfrm>
          <a:off x="19494500" y="67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140740</xdr:rowOff>
    </xdr:from>
    <xdr:ext cx="249299" cy="259045"/>
    <xdr:sp macro="" textlink="">
      <xdr:nvSpPr>
        <xdr:cNvPr id="765" name="テキスト ボックス 764"/>
        <xdr:cNvSpPr txBox="1"/>
      </xdr:nvSpPr>
      <xdr:spPr>
        <a:xfrm>
          <a:off x="19420650" y="682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47785</xdr:rowOff>
    </xdr:from>
    <xdr:to>
      <xdr:col>98</xdr:col>
      <xdr:colOff>38100</xdr:colOff>
      <xdr:row>39</xdr:row>
      <xdr:rowOff>149385</xdr:rowOff>
    </xdr:to>
    <xdr:sp macro="" textlink="">
      <xdr:nvSpPr>
        <xdr:cNvPr id="766" name="楕円 765"/>
        <xdr:cNvSpPr/>
      </xdr:nvSpPr>
      <xdr:spPr>
        <a:xfrm>
          <a:off x="18605500" y="67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140512</xdr:rowOff>
    </xdr:from>
    <xdr:ext cx="249299" cy="259045"/>
    <xdr:sp macro="" textlink="">
      <xdr:nvSpPr>
        <xdr:cNvPr id="767" name="テキスト ボックス 766"/>
        <xdr:cNvSpPr txBox="1"/>
      </xdr:nvSpPr>
      <xdr:spPr>
        <a:xfrm>
          <a:off x="18531650" y="68270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55301</xdr:rowOff>
    </xdr:from>
    <xdr:to>
      <xdr:col>116</xdr:col>
      <xdr:colOff>63500</xdr:colOff>
      <xdr:row>58</xdr:row>
      <xdr:rowOff>70663</xdr:rowOff>
    </xdr:to>
    <xdr:cxnSp macro="">
      <xdr:nvCxnSpPr>
        <xdr:cNvPr id="794" name="直線コネクタ 793"/>
        <xdr:cNvCxnSpPr/>
      </xdr:nvCxnSpPr>
      <xdr:spPr>
        <a:xfrm>
          <a:off x="21323300" y="9999401"/>
          <a:ext cx="8382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56776</xdr:rowOff>
    </xdr:from>
    <xdr:ext cx="469744" cy="259045"/>
    <xdr:sp macro="" textlink="">
      <xdr:nvSpPr>
        <xdr:cNvPr id="795" name="貸付金平均値テキスト"/>
        <xdr:cNvSpPr txBox="1"/>
      </xdr:nvSpPr>
      <xdr:spPr>
        <a:xfrm>
          <a:off x="22212300" y="9657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123423</xdr:rowOff>
    </xdr:from>
    <xdr:to>
      <xdr:col>111</xdr:col>
      <xdr:colOff>177800</xdr:colOff>
      <xdr:row>58</xdr:row>
      <xdr:rowOff>55301</xdr:rowOff>
    </xdr:to>
    <xdr:cxnSp macro="">
      <xdr:nvCxnSpPr>
        <xdr:cNvPr id="797" name="直線コネクタ 796"/>
        <xdr:cNvCxnSpPr/>
      </xdr:nvCxnSpPr>
      <xdr:spPr>
        <a:xfrm>
          <a:off x="20434300" y="9896073"/>
          <a:ext cx="889000" cy="10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150151</xdr:rowOff>
    </xdr:from>
    <xdr:ext cx="469744" cy="259045"/>
    <xdr:sp macro="" textlink="">
      <xdr:nvSpPr>
        <xdr:cNvPr id="799" name="テキスト ボックス 798"/>
        <xdr:cNvSpPr txBox="1"/>
      </xdr:nvSpPr>
      <xdr:spPr>
        <a:xfrm>
          <a:off x="21088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118532</xdr:rowOff>
    </xdr:from>
    <xdr:to>
      <xdr:col>107</xdr:col>
      <xdr:colOff>50800</xdr:colOff>
      <xdr:row>57</xdr:row>
      <xdr:rowOff>123423</xdr:rowOff>
    </xdr:to>
    <xdr:cxnSp macro="">
      <xdr:nvCxnSpPr>
        <xdr:cNvPr id="800" name="直線コネクタ 799"/>
        <xdr:cNvCxnSpPr/>
      </xdr:nvCxnSpPr>
      <xdr:spPr>
        <a:xfrm>
          <a:off x="19545300" y="9891182"/>
          <a:ext cx="889000" cy="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126514</xdr:rowOff>
    </xdr:from>
    <xdr:ext cx="469744" cy="259045"/>
    <xdr:sp macro="" textlink="">
      <xdr:nvSpPr>
        <xdr:cNvPr id="802" name="テキスト ボックス 801"/>
        <xdr:cNvSpPr txBox="1"/>
      </xdr:nvSpPr>
      <xdr:spPr>
        <a:xfrm>
          <a:off x="20199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56581</xdr:rowOff>
    </xdr:from>
    <xdr:to>
      <xdr:col>102</xdr:col>
      <xdr:colOff>114300</xdr:colOff>
      <xdr:row>57</xdr:row>
      <xdr:rowOff>118532</xdr:rowOff>
    </xdr:to>
    <xdr:cxnSp macro="">
      <xdr:nvCxnSpPr>
        <xdr:cNvPr id="803" name="直線コネクタ 802"/>
        <xdr:cNvCxnSpPr/>
      </xdr:nvCxnSpPr>
      <xdr:spPr>
        <a:xfrm>
          <a:off x="18656300" y="9829231"/>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70416</xdr:rowOff>
    </xdr:from>
    <xdr:ext cx="469744" cy="259045"/>
    <xdr:sp macro="" textlink="">
      <xdr:nvSpPr>
        <xdr:cNvPr id="805" name="テキスト ボックス 804"/>
        <xdr:cNvSpPr txBox="1"/>
      </xdr:nvSpPr>
      <xdr:spPr>
        <a:xfrm>
          <a:off x="19310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60951</xdr:rowOff>
    </xdr:from>
    <xdr:ext cx="469744" cy="259045"/>
    <xdr:sp macro="" textlink="">
      <xdr:nvSpPr>
        <xdr:cNvPr id="807" name="テキスト ボックス 806"/>
        <xdr:cNvSpPr txBox="1"/>
      </xdr:nvSpPr>
      <xdr:spPr>
        <a:xfrm>
          <a:off x="18421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19863</xdr:rowOff>
    </xdr:from>
    <xdr:to>
      <xdr:col>116</xdr:col>
      <xdr:colOff>114300</xdr:colOff>
      <xdr:row>58</xdr:row>
      <xdr:rowOff>121463</xdr:rowOff>
    </xdr:to>
    <xdr:sp macro="" textlink="">
      <xdr:nvSpPr>
        <xdr:cNvPr id="813" name="楕円 812"/>
        <xdr:cNvSpPr/>
      </xdr:nvSpPr>
      <xdr:spPr>
        <a:xfrm>
          <a:off x="22110700" y="996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106240</xdr:rowOff>
    </xdr:from>
    <xdr:ext cx="469744" cy="259045"/>
    <xdr:sp macro="" textlink="">
      <xdr:nvSpPr>
        <xdr:cNvPr id="814" name="貸付金該当値テキスト"/>
        <xdr:cNvSpPr txBox="1"/>
      </xdr:nvSpPr>
      <xdr:spPr>
        <a:xfrm>
          <a:off x="22212300" y="987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4501</xdr:rowOff>
    </xdr:from>
    <xdr:to>
      <xdr:col>112</xdr:col>
      <xdr:colOff>38100</xdr:colOff>
      <xdr:row>58</xdr:row>
      <xdr:rowOff>106101</xdr:rowOff>
    </xdr:to>
    <xdr:sp macro="" textlink="">
      <xdr:nvSpPr>
        <xdr:cNvPr id="815" name="楕円 814"/>
        <xdr:cNvSpPr/>
      </xdr:nvSpPr>
      <xdr:spPr>
        <a:xfrm>
          <a:off x="21272500" y="994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97228</xdr:rowOff>
    </xdr:from>
    <xdr:ext cx="469744" cy="259045"/>
    <xdr:sp macro="" textlink="">
      <xdr:nvSpPr>
        <xdr:cNvPr id="816" name="テキスト ボックス 815"/>
        <xdr:cNvSpPr txBox="1"/>
      </xdr:nvSpPr>
      <xdr:spPr>
        <a:xfrm>
          <a:off x="21088428" y="1004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72623</xdr:rowOff>
    </xdr:from>
    <xdr:to>
      <xdr:col>107</xdr:col>
      <xdr:colOff>101600</xdr:colOff>
      <xdr:row>58</xdr:row>
      <xdr:rowOff>2773</xdr:rowOff>
    </xdr:to>
    <xdr:sp macro="" textlink="">
      <xdr:nvSpPr>
        <xdr:cNvPr id="817" name="楕円 816"/>
        <xdr:cNvSpPr/>
      </xdr:nvSpPr>
      <xdr:spPr>
        <a:xfrm>
          <a:off x="20383500" y="984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165350</xdr:rowOff>
    </xdr:from>
    <xdr:ext cx="469744" cy="259045"/>
    <xdr:sp macro="" textlink="">
      <xdr:nvSpPr>
        <xdr:cNvPr id="818" name="テキスト ボックス 817"/>
        <xdr:cNvSpPr txBox="1"/>
      </xdr:nvSpPr>
      <xdr:spPr>
        <a:xfrm>
          <a:off x="20199428" y="9938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67732</xdr:rowOff>
    </xdr:from>
    <xdr:to>
      <xdr:col>102</xdr:col>
      <xdr:colOff>165100</xdr:colOff>
      <xdr:row>57</xdr:row>
      <xdr:rowOff>169332</xdr:rowOff>
    </xdr:to>
    <xdr:sp macro="" textlink="">
      <xdr:nvSpPr>
        <xdr:cNvPr id="819" name="楕円 818"/>
        <xdr:cNvSpPr/>
      </xdr:nvSpPr>
      <xdr:spPr>
        <a:xfrm>
          <a:off x="19494500" y="984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160459</xdr:rowOff>
    </xdr:from>
    <xdr:ext cx="469744" cy="259045"/>
    <xdr:sp macro="" textlink="">
      <xdr:nvSpPr>
        <xdr:cNvPr id="820" name="テキスト ボックス 819"/>
        <xdr:cNvSpPr txBox="1"/>
      </xdr:nvSpPr>
      <xdr:spPr>
        <a:xfrm>
          <a:off x="19310428" y="99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5781</xdr:rowOff>
    </xdr:from>
    <xdr:to>
      <xdr:col>98</xdr:col>
      <xdr:colOff>38100</xdr:colOff>
      <xdr:row>57</xdr:row>
      <xdr:rowOff>107381</xdr:rowOff>
    </xdr:to>
    <xdr:sp macro="" textlink="">
      <xdr:nvSpPr>
        <xdr:cNvPr id="821" name="楕円 820"/>
        <xdr:cNvSpPr/>
      </xdr:nvSpPr>
      <xdr:spPr>
        <a:xfrm>
          <a:off x="18605500" y="977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98508</xdr:rowOff>
    </xdr:from>
    <xdr:ext cx="469744" cy="259045"/>
    <xdr:sp macro="" textlink="">
      <xdr:nvSpPr>
        <xdr:cNvPr id="822" name="テキスト ボックス 821"/>
        <xdr:cNvSpPr txBox="1"/>
      </xdr:nvSpPr>
      <xdr:spPr>
        <a:xfrm>
          <a:off x="18421428" y="987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45269</xdr:rowOff>
    </xdr:from>
    <xdr:to>
      <xdr:col>116</xdr:col>
      <xdr:colOff>63500</xdr:colOff>
      <xdr:row>74</xdr:row>
      <xdr:rowOff>47327</xdr:rowOff>
    </xdr:to>
    <xdr:cxnSp macro="">
      <xdr:nvCxnSpPr>
        <xdr:cNvPr id="852" name="直線コネクタ 851"/>
        <xdr:cNvCxnSpPr/>
      </xdr:nvCxnSpPr>
      <xdr:spPr>
        <a:xfrm flipV="1">
          <a:off x="21323300" y="12732569"/>
          <a:ext cx="8382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112513</xdr:rowOff>
    </xdr:from>
    <xdr:ext cx="534377" cy="259045"/>
    <xdr:sp macro="" textlink="">
      <xdr:nvSpPr>
        <xdr:cNvPr id="853" name="繰出金平均値テキスト"/>
        <xdr:cNvSpPr txBox="1"/>
      </xdr:nvSpPr>
      <xdr:spPr>
        <a:xfrm>
          <a:off x="22212300" y="12971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134862</xdr:rowOff>
    </xdr:from>
    <xdr:to>
      <xdr:col>111</xdr:col>
      <xdr:colOff>177800</xdr:colOff>
      <xdr:row>74</xdr:row>
      <xdr:rowOff>47327</xdr:rowOff>
    </xdr:to>
    <xdr:cxnSp macro="">
      <xdr:nvCxnSpPr>
        <xdr:cNvPr id="855" name="直線コネクタ 854"/>
        <xdr:cNvCxnSpPr/>
      </xdr:nvCxnSpPr>
      <xdr:spPr>
        <a:xfrm>
          <a:off x="20434300" y="12650712"/>
          <a:ext cx="889000" cy="8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32103</xdr:rowOff>
    </xdr:from>
    <xdr:ext cx="534377" cy="259045"/>
    <xdr:sp macro="" textlink="">
      <xdr:nvSpPr>
        <xdr:cNvPr id="857" name="テキスト ボックス 856"/>
        <xdr:cNvSpPr txBox="1"/>
      </xdr:nvSpPr>
      <xdr:spPr>
        <a:xfrm>
          <a:off x="21056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134862</xdr:rowOff>
    </xdr:from>
    <xdr:to>
      <xdr:col>107</xdr:col>
      <xdr:colOff>50800</xdr:colOff>
      <xdr:row>73</xdr:row>
      <xdr:rowOff>148520</xdr:rowOff>
    </xdr:to>
    <xdr:cxnSp macro="">
      <xdr:nvCxnSpPr>
        <xdr:cNvPr id="858" name="直線コネクタ 857"/>
        <xdr:cNvCxnSpPr/>
      </xdr:nvCxnSpPr>
      <xdr:spPr>
        <a:xfrm flipV="1">
          <a:off x="19545300" y="12650712"/>
          <a:ext cx="889000" cy="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159111</xdr:rowOff>
    </xdr:from>
    <xdr:ext cx="534377" cy="259045"/>
    <xdr:sp macro="" textlink="">
      <xdr:nvSpPr>
        <xdr:cNvPr id="860" name="テキスト ボックス 859"/>
        <xdr:cNvSpPr txBox="1"/>
      </xdr:nvSpPr>
      <xdr:spPr>
        <a:xfrm>
          <a:off x="2016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148520</xdr:rowOff>
    </xdr:from>
    <xdr:to>
      <xdr:col>102</xdr:col>
      <xdr:colOff>114300</xdr:colOff>
      <xdr:row>73</xdr:row>
      <xdr:rowOff>154825</xdr:rowOff>
    </xdr:to>
    <xdr:cxnSp macro="">
      <xdr:nvCxnSpPr>
        <xdr:cNvPr id="861" name="直線コネクタ 860"/>
        <xdr:cNvCxnSpPr/>
      </xdr:nvCxnSpPr>
      <xdr:spPr>
        <a:xfrm flipV="1">
          <a:off x="18656300" y="12664370"/>
          <a:ext cx="8890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135469</xdr:rowOff>
    </xdr:from>
    <xdr:ext cx="534377" cy="259045"/>
    <xdr:sp macro="" textlink="">
      <xdr:nvSpPr>
        <xdr:cNvPr id="863" name="テキスト ボックス 862"/>
        <xdr:cNvSpPr txBox="1"/>
      </xdr:nvSpPr>
      <xdr:spPr>
        <a:xfrm>
          <a:off x="19278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137831</xdr:rowOff>
    </xdr:from>
    <xdr:ext cx="534377" cy="259045"/>
    <xdr:sp macro="" textlink="">
      <xdr:nvSpPr>
        <xdr:cNvPr id="865" name="テキスト ボックス 864"/>
        <xdr:cNvSpPr txBox="1"/>
      </xdr:nvSpPr>
      <xdr:spPr>
        <a:xfrm>
          <a:off x="18389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165919</xdr:rowOff>
    </xdr:from>
    <xdr:to>
      <xdr:col>116</xdr:col>
      <xdr:colOff>114300</xdr:colOff>
      <xdr:row>74</xdr:row>
      <xdr:rowOff>96069</xdr:rowOff>
    </xdr:to>
    <xdr:sp macro="" textlink="">
      <xdr:nvSpPr>
        <xdr:cNvPr id="871" name="楕円 870"/>
        <xdr:cNvSpPr/>
      </xdr:nvSpPr>
      <xdr:spPr>
        <a:xfrm>
          <a:off x="22110700" y="1268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17346</xdr:rowOff>
    </xdr:from>
    <xdr:ext cx="534377" cy="259045"/>
    <xdr:sp macro="" textlink="">
      <xdr:nvSpPr>
        <xdr:cNvPr id="872" name="繰出金該当値テキスト"/>
        <xdr:cNvSpPr txBox="1"/>
      </xdr:nvSpPr>
      <xdr:spPr>
        <a:xfrm>
          <a:off x="22212300" y="125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167977</xdr:rowOff>
    </xdr:from>
    <xdr:to>
      <xdr:col>112</xdr:col>
      <xdr:colOff>38100</xdr:colOff>
      <xdr:row>74</xdr:row>
      <xdr:rowOff>98127</xdr:rowOff>
    </xdr:to>
    <xdr:sp macro="" textlink="">
      <xdr:nvSpPr>
        <xdr:cNvPr id="873" name="楕円 872"/>
        <xdr:cNvSpPr/>
      </xdr:nvSpPr>
      <xdr:spPr>
        <a:xfrm>
          <a:off x="21272500" y="1268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114654</xdr:rowOff>
    </xdr:from>
    <xdr:ext cx="534377" cy="259045"/>
    <xdr:sp macro="" textlink="">
      <xdr:nvSpPr>
        <xdr:cNvPr id="874" name="テキスト ボックス 873"/>
        <xdr:cNvSpPr txBox="1"/>
      </xdr:nvSpPr>
      <xdr:spPr>
        <a:xfrm>
          <a:off x="21056111" y="1245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84062</xdr:rowOff>
    </xdr:from>
    <xdr:to>
      <xdr:col>107</xdr:col>
      <xdr:colOff>101600</xdr:colOff>
      <xdr:row>74</xdr:row>
      <xdr:rowOff>14212</xdr:rowOff>
    </xdr:to>
    <xdr:sp macro="" textlink="">
      <xdr:nvSpPr>
        <xdr:cNvPr id="875" name="楕円 874"/>
        <xdr:cNvSpPr/>
      </xdr:nvSpPr>
      <xdr:spPr>
        <a:xfrm>
          <a:off x="20383500" y="125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30739</xdr:rowOff>
    </xdr:from>
    <xdr:ext cx="534377" cy="259045"/>
    <xdr:sp macro="" textlink="">
      <xdr:nvSpPr>
        <xdr:cNvPr id="876" name="テキスト ボックス 875"/>
        <xdr:cNvSpPr txBox="1"/>
      </xdr:nvSpPr>
      <xdr:spPr>
        <a:xfrm>
          <a:off x="20167111" y="1237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97720</xdr:rowOff>
    </xdr:from>
    <xdr:to>
      <xdr:col>102</xdr:col>
      <xdr:colOff>165100</xdr:colOff>
      <xdr:row>74</xdr:row>
      <xdr:rowOff>27870</xdr:rowOff>
    </xdr:to>
    <xdr:sp macro="" textlink="">
      <xdr:nvSpPr>
        <xdr:cNvPr id="877" name="楕円 876"/>
        <xdr:cNvSpPr/>
      </xdr:nvSpPr>
      <xdr:spPr>
        <a:xfrm>
          <a:off x="19494500" y="1261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44397</xdr:rowOff>
    </xdr:from>
    <xdr:ext cx="534377" cy="259045"/>
    <xdr:sp macro="" textlink="">
      <xdr:nvSpPr>
        <xdr:cNvPr id="878" name="テキスト ボックス 877"/>
        <xdr:cNvSpPr txBox="1"/>
      </xdr:nvSpPr>
      <xdr:spPr>
        <a:xfrm>
          <a:off x="19278111" y="1238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104025</xdr:rowOff>
    </xdr:from>
    <xdr:to>
      <xdr:col>98</xdr:col>
      <xdr:colOff>38100</xdr:colOff>
      <xdr:row>74</xdr:row>
      <xdr:rowOff>34175</xdr:rowOff>
    </xdr:to>
    <xdr:sp macro="" textlink="">
      <xdr:nvSpPr>
        <xdr:cNvPr id="879" name="楕円 878"/>
        <xdr:cNvSpPr/>
      </xdr:nvSpPr>
      <xdr:spPr>
        <a:xfrm>
          <a:off x="18605500" y="12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50702</xdr:rowOff>
    </xdr:from>
    <xdr:ext cx="534377" cy="259045"/>
    <xdr:sp macro="" textlink="">
      <xdr:nvSpPr>
        <xdr:cNvPr id="880" name="テキスト ボックス 879"/>
        <xdr:cNvSpPr txBox="1"/>
      </xdr:nvSpPr>
      <xdr:spPr>
        <a:xfrm>
          <a:off x="18389111" y="123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653,427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円となっている。主要な構成項目である人件費は、住民一人あたり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80,569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各種選挙の実施に伴う時間外勤務手当の増加等が影響し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2,086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した。扶助費は、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自立支援給付費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生活保護費の増加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により前年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6,230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した。維持補修費が類似団体と比較して大幅に上回っているのは、除排雪経費が含まれているためである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が、降雪量の大幅な減少に伴い、前年比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7,259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円の減少となった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。金額で最も高い普通建設事業費は、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市民文化会館大規模</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改修事業や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新庁舎整備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保育所整備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事業などにより前年比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75,952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増加した。今後も大規模事業を控えており普通建設事業費の増加が予想されるため、交付税措置のある有利な起債の活用や事業実施時期の平準化等に努める。また、公共下水道事業特別会計等への繰出金が多額になっているため、各公営企業会計の経営健全化を進め負担額を抑制し、自由度の高い市政運営を目指す。</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山形県長井市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26,492
26,166
214.67
17,723,751
17,310,586
382,549
7,839,569
17,192,339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147211</xdr:rowOff>
    </xdr:from>
    <xdr:to>
      <xdr:col>24</xdr:col>
      <xdr:colOff>63500</xdr:colOff>
      <xdr:row>32</xdr:row>
      <xdr:rowOff>160274</xdr:rowOff>
    </xdr:to>
    <xdr:cxnSp macro="">
      <xdr:nvCxnSpPr>
        <xdr:cNvPr id="63" name="直線コネクタ 62"/>
        <xdr:cNvCxnSpPr/>
      </xdr:nvCxnSpPr>
      <xdr:spPr>
        <a:xfrm>
          <a:off x="3797300" y="563361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161706</xdr:rowOff>
    </xdr:from>
    <xdr:ext cx="469744" cy="259045"/>
    <xdr:sp macro="" textlink="">
      <xdr:nvSpPr>
        <xdr:cNvPr id="64" name="議会費平均値テキスト"/>
        <xdr:cNvSpPr txBox="1"/>
      </xdr:nvSpPr>
      <xdr:spPr>
        <a:xfrm>
          <a:off x="4686300" y="616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147211</xdr:rowOff>
    </xdr:from>
    <xdr:to>
      <xdr:col>19</xdr:col>
      <xdr:colOff>177800</xdr:colOff>
      <xdr:row>33</xdr:row>
      <xdr:rowOff>8418</xdr:rowOff>
    </xdr:to>
    <xdr:cxnSp macro="">
      <xdr:nvCxnSpPr>
        <xdr:cNvPr id="66" name="直線コネクタ 65"/>
        <xdr:cNvCxnSpPr/>
      </xdr:nvCxnSpPr>
      <xdr:spPr>
        <a:xfrm flipV="1">
          <a:off x="2908300" y="56336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112720</xdr:rowOff>
    </xdr:from>
    <xdr:ext cx="469744" cy="259045"/>
    <xdr:sp macro="" textlink="">
      <xdr:nvSpPr>
        <xdr:cNvPr id="68" name="テキスト ボックス 67"/>
        <xdr:cNvSpPr txBox="1"/>
      </xdr:nvSpPr>
      <xdr:spPr>
        <a:xfrm>
          <a:off x="3562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8418</xdr:rowOff>
    </xdr:from>
    <xdr:to>
      <xdr:col>15</xdr:col>
      <xdr:colOff>50800</xdr:colOff>
      <xdr:row>33</xdr:row>
      <xdr:rowOff>50546</xdr:rowOff>
    </xdr:to>
    <xdr:cxnSp macro="">
      <xdr:nvCxnSpPr>
        <xdr:cNvPr id="69" name="直線コネクタ 68"/>
        <xdr:cNvCxnSpPr/>
      </xdr:nvCxnSpPr>
      <xdr:spPr>
        <a:xfrm flipV="1">
          <a:off x="2019300" y="5666268"/>
          <a:ext cx="889000" cy="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100637</xdr:rowOff>
    </xdr:from>
    <xdr:ext cx="469744" cy="259045"/>
    <xdr:sp macro="" textlink="">
      <xdr:nvSpPr>
        <xdr:cNvPr id="71" name="テキスト ボックス 70"/>
        <xdr:cNvSpPr txBox="1"/>
      </xdr:nvSpPr>
      <xdr:spPr>
        <a:xfrm>
          <a:off x="2673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82877</xdr:rowOff>
    </xdr:from>
    <xdr:to>
      <xdr:col>10</xdr:col>
      <xdr:colOff>114300</xdr:colOff>
      <xdr:row>33</xdr:row>
      <xdr:rowOff>50546</xdr:rowOff>
    </xdr:to>
    <xdr:cxnSp macro="">
      <xdr:nvCxnSpPr>
        <xdr:cNvPr id="72" name="直線コネクタ 71"/>
        <xdr:cNvCxnSpPr/>
      </xdr:nvCxnSpPr>
      <xdr:spPr>
        <a:xfrm>
          <a:off x="1130300" y="5569277"/>
          <a:ext cx="889000" cy="13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88228</xdr:rowOff>
    </xdr:from>
    <xdr:ext cx="469744" cy="259045"/>
    <xdr:sp macro="" textlink="">
      <xdr:nvSpPr>
        <xdr:cNvPr id="74" name="テキスト ボックス 73"/>
        <xdr:cNvSpPr txBox="1"/>
      </xdr:nvSpPr>
      <xdr:spPr>
        <a:xfrm>
          <a:off x="1784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146684</xdr:rowOff>
    </xdr:from>
    <xdr:ext cx="469744" cy="259045"/>
    <xdr:sp macro="" textlink="">
      <xdr:nvSpPr>
        <xdr:cNvPr id="76" name="テキスト ボックス 75"/>
        <xdr:cNvSpPr txBox="1"/>
      </xdr:nvSpPr>
      <xdr:spPr>
        <a:xfrm>
          <a:off x="895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109474</xdr:rowOff>
    </xdr:from>
    <xdr:to>
      <xdr:col>24</xdr:col>
      <xdr:colOff>114300</xdr:colOff>
      <xdr:row>33</xdr:row>
      <xdr:rowOff>39624</xdr:rowOff>
    </xdr:to>
    <xdr:sp macro="" textlink="">
      <xdr:nvSpPr>
        <xdr:cNvPr id="82" name="楕円 81"/>
        <xdr:cNvSpPr/>
      </xdr:nvSpPr>
      <xdr:spPr>
        <a:xfrm>
          <a:off x="4584700" y="55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132351</xdr:rowOff>
    </xdr:from>
    <xdr:ext cx="469744" cy="259045"/>
    <xdr:sp macro="" textlink="">
      <xdr:nvSpPr>
        <xdr:cNvPr id="83" name="議会費該当値テキスト"/>
        <xdr:cNvSpPr txBox="1"/>
      </xdr:nvSpPr>
      <xdr:spPr>
        <a:xfrm>
          <a:off x="4686300" y="544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96411</xdr:rowOff>
    </xdr:from>
    <xdr:to>
      <xdr:col>20</xdr:col>
      <xdr:colOff>38100</xdr:colOff>
      <xdr:row>33</xdr:row>
      <xdr:rowOff>26561</xdr:rowOff>
    </xdr:to>
    <xdr:sp macro="" textlink="">
      <xdr:nvSpPr>
        <xdr:cNvPr id="84" name="楕円 83"/>
        <xdr:cNvSpPr/>
      </xdr:nvSpPr>
      <xdr:spPr>
        <a:xfrm>
          <a:off x="3746500" y="558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43088</xdr:rowOff>
    </xdr:from>
    <xdr:ext cx="469744" cy="259045"/>
    <xdr:sp macro="" textlink="">
      <xdr:nvSpPr>
        <xdr:cNvPr id="85" name="テキスト ボックス 84"/>
        <xdr:cNvSpPr txBox="1"/>
      </xdr:nvSpPr>
      <xdr:spPr>
        <a:xfrm>
          <a:off x="3562428" y="535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129068</xdr:rowOff>
    </xdr:from>
    <xdr:to>
      <xdr:col>15</xdr:col>
      <xdr:colOff>101600</xdr:colOff>
      <xdr:row>33</xdr:row>
      <xdr:rowOff>59218</xdr:rowOff>
    </xdr:to>
    <xdr:sp macro="" textlink="">
      <xdr:nvSpPr>
        <xdr:cNvPr id="86" name="楕円 85"/>
        <xdr:cNvSpPr/>
      </xdr:nvSpPr>
      <xdr:spPr>
        <a:xfrm>
          <a:off x="2857500" y="561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75745</xdr:rowOff>
    </xdr:from>
    <xdr:ext cx="469744" cy="259045"/>
    <xdr:sp macro="" textlink="">
      <xdr:nvSpPr>
        <xdr:cNvPr id="87" name="テキスト ボックス 86"/>
        <xdr:cNvSpPr txBox="1"/>
      </xdr:nvSpPr>
      <xdr:spPr>
        <a:xfrm>
          <a:off x="2673428" y="539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171196</xdr:rowOff>
    </xdr:from>
    <xdr:to>
      <xdr:col>10</xdr:col>
      <xdr:colOff>165100</xdr:colOff>
      <xdr:row>33</xdr:row>
      <xdr:rowOff>101346</xdr:rowOff>
    </xdr:to>
    <xdr:sp macro="" textlink="">
      <xdr:nvSpPr>
        <xdr:cNvPr id="88" name="楕円 87"/>
        <xdr:cNvSpPr/>
      </xdr:nvSpPr>
      <xdr:spPr>
        <a:xfrm>
          <a:off x="1968500" y="565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117873</xdr:rowOff>
    </xdr:from>
    <xdr:ext cx="469744" cy="259045"/>
    <xdr:sp macro="" textlink="">
      <xdr:nvSpPr>
        <xdr:cNvPr id="89" name="テキスト ボックス 88"/>
        <xdr:cNvSpPr txBox="1"/>
      </xdr:nvSpPr>
      <xdr:spPr>
        <a:xfrm>
          <a:off x="1784428" y="54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32077</xdr:rowOff>
    </xdr:from>
    <xdr:to>
      <xdr:col>6</xdr:col>
      <xdr:colOff>38100</xdr:colOff>
      <xdr:row>32</xdr:row>
      <xdr:rowOff>133677</xdr:rowOff>
    </xdr:to>
    <xdr:sp macro="" textlink="">
      <xdr:nvSpPr>
        <xdr:cNvPr id="90" name="楕円 89"/>
        <xdr:cNvSpPr/>
      </xdr:nvSpPr>
      <xdr:spPr>
        <a:xfrm>
          <a:off x="1079500" y="551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150204</xdr:rowOff>
    </xdr:from>
    <xdr:ext cx="469744" cy="259045"/>
    <xdr:sp macro="" textlink="">
      <xdr:nvSpPr>
        <xdr:cNvPr id="91" name="テキスト ボックス 90"/>
        <xdr:cNvSpPr txBox="1"/>
      </xdr:nvSpPr>
      <xdr:spPr>
        <a:xfrm>
          <a:off x="895428" y="529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15100</xdr:rowOff>
    </xdr:from>
    <xdr:to>
      <xdr:col>24</xdr:col>
      <xdr:colOff>63500</xdr:colOff>
      <xdr:row>57</xdr:row>
      <xdr:rowOff>145366</xdr:rowOff>
    </xdr:to>
    <xdr:cxnSp macro="">
      <xdr:nvCxnSpPr>
        <xdr:cNvPr id="122" name="直線コネクタ 121"/>
        <xdr:cNvCxnSpPr/>
      </xdr:nvCxnSpPr>
      <xdr:spPr>
        <a:xfrm flipV="1">
          <a:off x="3797300" y="9616300"/>
          <a:ext cx="838200" cy="30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121342</xdr:rowOff>
    </xdr:from>
    <xdr:ext cx="534377" cy="259045"/>
    <xdr:sp macro="" textlink="">
      <xdr:nvSpPr>
        <xdr:cNvPr id="123" name="総務費平均値テキスト"/>
        <xdr:cNvSpPr txBox="1"/>
      </xdr:nvSpPr>
      <xdr:spPr>
        <a:xfrm>
          <a:off x="4686300" y="9893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145366</xdr:rowOff>
    </xdr:from>
    <xdr:to>
      <xdr:col>19</xdr:col>
      <xdr:colOff>177800</xdr:colOff>
      <xdr:row>57</xdr:row>
      <xdr:rowOff>149909</xdr:rowOff>
    </xdr:to>
    <xdr:cxnSp macro="">
      <xdr:nvCxnSpPr>
        <xdr:cNvPr id="125" name="直線コネクタ 124"/>
        <xdr:cNvCxnSpPr/>
      </xdr:nvCxnSpPr>
      <xdr:spPr>
        <a:xfrm flipV="1">
          <a:off x="2908300" y="9918016"/>
          <a:ext cx="889000" cy="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90912</xdr:rowOff>
    </xdr:from>
    <xdr:ext cx="534377" cy="259045"/>
    <xdr:sp macro="" textlink="">
      <xdr:nvSpPr>
        <xdr:cNvPr id="127" name="テキスト ボックス 126"/>
        <xdr:cNvSpPr txBox="1"/>
      </xdr:nvSpPr>
      <xdr:spPr>
        <a:xfrm>
          <a:off x="3530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131141</xdr:rowOff>
    </xdr:from>
    <xdr:to>
      <xdr:col>15</xdr:col>
      <xdr:colOff>50800</xdr:colOff>
      <xdr:row>57</xdr:row>
      <xdr:rowOff>149909</xdr:rowOff>
    </xdr:to>
    <xdr:cxnSp macro="">
      <xdr:nvCxnSpPr>
        <xdr:cNvPr id="128" name="直線コネクタ 127"/>
        <xdr:cNvCxnSpPr/>
      </xdr:nvCxnSpPr>
      <xdr:spPr>
        <a:xfrm>
          <a:off x="2019300" y="9903791"/>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103047</xdr:rowOff>
    </xdr:from>
    <xdr:ext cx="534377" cy="259045"/>
    <xdr:sp macro="" textlink="">
      <xdr:nvSpPr>
        <xdr:cNvPr id="130" name="テキスト ボックス 129"/>
        <xdr:cNvSpPr txBox="1"/>
      </xdr:nvSpPr>
      <xdr:spPr>
        <a:xfrm>
          <a:off x="2641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131141</xdr:rowOff>
    </xdr:from>
    <xdr:to>
      <xdr:col>10</xdr:col>
      <xdr:colOff>114300</xdr:colOff>
      <xdr:row>58</xdr:row>
      <xdr:rowOff>25286</xdr:rowOff>
    </xdr:to>
    <xdr:cxnSp macro="">
      <xdr:nvCxnSpPr>
        <xdr:cNvPr id="131" name="直線コネクタ 130"/>
        <xdr:cNvCxnSpPr/>
      </xdr:nvCxnSpPr>
      <xdr:spPr>
        <a:xfrm flipV="1">
          <a:off x="1130300" y="9903791"/>
          <a:ext cx="889000" cy="6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97000</xdr:rowOff>
    </xdr:from>
    <xdr:ext cx="534377" cy="259045"/>
    <xdr:sp macro="" textlink="">
      <xdr:nvSpPr>
        <xdr:cNvPr id="133" name="テキスト ボックス 132"/>
        <xdr:cNvSpPr txBox="1"/>
      </xdr:nvSpPr>
      <xdr:spPr>
        <a:xfrm>
          <a:off x="1752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93842</xdr:rowOff>
    </xdr:from>
    <xdr:ext cx="534377" cy="259045"/>
    <xdr:sp macro="" textlink="">
      <xdr:nvSpPr>
        <xdr:cNvPr id="135" name="テキスト ボックス 134"/>
        <xdr:cNvSpPr txBox="1"/>
      </xdr:nvSpPr>
      <xdr:spPr>
        <a:xfrm>
          <a:off x="863111" y="1003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135750</xdr:rowOff>
    </xdr:from>
    <xdr:to>
      <xdr:col>24</xdr:col>
      <xdr:colOff>114300</xdr:colOff>
      <xdr:row>56</xdr:row>
      <xdr:rowOff>65900</xdr:rowOff>
    </xdr:to>
    <xdr:sp macro="" textlink="">
      <xdr:nvSpPr>
        <xdr:cNvPr id="141" name="楕円 140"/>
        <xdr:cNvSpPr/>
      </xdr:nvSpPr>
      <xdr:spPr>
        <a:xfrm>
          <a:off x="4584700" y="95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158627</xdr:rowOff>
    </xdr:from>
    <xdr:ext cx="599010" cy="259045"/>
    <xdr:sp macro="" textlink="">
      <xdr:nvSpPr>
        <xdr:cNvPr id="142" name="総務費該当値テキスト"/>
        <xdr:cNvSpPr txBox="1"/>
      </xdr:nvSpPr>
      <xdr:spPr>
        <a:xfrm>
          <a:off x="4686300" y="9416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94566</xdr:rowOff>
    </xdr:from>
    <xdr:to>
      <xdr:col>20</xdr:col>
      <xdr:colOff>38100</xdr:colOff>
      <xdr:row>58</xdr:row>
      <xdr:rowOff>24716</xdr:rowOff>
    </xdr:to>
    <xdr:sp macro="" textlink="">
      <xdr:nvSpPr>
        <xdr:cNvPr id="143" name="楕円 142"/>
        <xdr:cNvSpPr/>
      </xdr:nvSpPr>
      <xdr:spPr>
        <a:xfrm>
          <a:off x="3746500" y="986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41243</xdr:rowOff>
    </xdr:from>
    <xdr:ext cx="534377" cy="259045"/>
    <xdr:sp macro="" textlink="">
      <xdr:nvSpPr>
        <xdr:cNvPr id="144" name="テキスト ボックス 143"/>
        <xdr:cNvSpPr txBox="1"/>
      </xdr:nvSpPr>
      <xdr:spPr>
        <a:xfrm>
          <a:off x="3530111" y="964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99109</xdr:rowOff>
    </xdr:from>
    <xdr:to>
      <xdr:col>15</xdr:col>
      <xdr:colOff>101600</xdr:colOff>
      <xdr:row>58</xdr:row>
      <xdr:rowOff>29259</xdr:rowOff>
    </xdr:to>
    <xdr:sp macro="" textlink="">
      <xdr:nvSpPr>
        <xdr:cNvPr id="145" name="楕円 144"/>
        <xdr:cNvSpPr/>
      </xdr:nvSpPr>
      <xdr:spPr>
        <a:xfrm>
          <a:off x="2857500" y="987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45786</xdr:rowOff>
    </xdr:from>
    <xdr:ext cx="534377" cy="259045"/>
    <xdr:sp macro="" textlink="">
      <xdr:nvSpPr>
        <xdr:cNvPr id="146" name="テキスト ボックス 145"/>
        <xdr:cNvSpPr txBox="1"/>
      </xdr:nvSpPr>
      <xdr:spPr>
        <a:xfrm>
          <a:off x="2641111" y="964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80341</xdr:rowOff>
    </xdr:from>
    <xdr:to>
      <xdr:col>10</xdr:col>
      <xdr:colOff>165100</xdr:colOff>
      <xdr:row>58</xdr:row>
      <xdr:rowOff>10491</xdr:rowOff>
    </xdr:to>
    <xdr:sp macro="" textlink="">
      <xdr:nvSpPr>
        <xdr:cNvPr id="147" name="楕円 146"/>
        <xdr:cNvSpPr/>
      </xdr:nvSpPr>
      <xdr:spPr>
        <a:xfrm>
          <a:off x="1968500" y="985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27018</xdr:rowOff>
    </xdr:from>
    <xdr:ext cx="534377" cy="259045"/>
    <xdr:sp macro="" textlink="">
      <xdr:nvSpPr>
        <xdr:cNvPr id="148" name="テキスト ボックス 147"/>
        <xdr:cNvSpPr txBox="1"/>
      </xdr:nvSpPr>
      <xdr:spPr>
        <a:xfrm>
          <a:off x="1752111" y="962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145936</xdr:rowOff>
    </xdr:from>
    <xdr:to>
      <xdr:col>6</xdr:col>
      <xdr:colOff>38100</xdr:colOff>
      <xdr:row>58</xdr:row>
      <xdr:rowOff>76086</xdr:rowOff>
    </xdr:to>
    <xdr:sp macro="" textlink="">
      <xdr:nvSpPr>
        <xdr:cNvPr id="149" name="楕円 148"/>
        <xdr:cNvSpPr/>
      </xdr:nvSpPr>
      <xdr:spPr>
        <a:xfrm>
          <a:off x="1079500" y="99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92613</xdr:rowOff>
    </xdr:from>
    <xdr:ext cx="534377" cy="259045"/>
    <xdr:sp macro="" textlink="">
      <xdr:nvSpPr>
        <xdr:cNvPr id="150" name="テキスト ボックス 149"/>
        <xdr:cNvSpPr txBox="1"/>
      </xdr:nvSpPr>
      <xdr:spPr>
        <a:xfrm>
          <a:off x="863111" y="969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117689</xdr:rowOff>
    </xdr:from>
    <xdr:to>
      <xdr:col>24</xdr:col>
      <xdr:colOff>63500</xdr:colOff>
      <xdr:row>76</xdr:row>
      <xdr:rowOff>78648</xdr:rowOff>
    </xdr:to>
    <xdr:cxnSp macro="">
      <xdr:nvCxnSpPr>
        <xdr:cNvPr id="182" name="直線コネクタ 181"/>
        <xdr:cNvCxnSpPr/>
      </xdr:nvCxnSpPr>
      <xdr:spPr>
        <a:xfrm flipV="1">
          <a:off x="3797300" y="12633539"/>
          <a:ext cx="838200" cy="47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26652</xdr:rowOff>
    </xdr:from>
    <xdr:ext cx="599010" cy="259045"/>
    <xdr:sp macro="" textlink="">
      <xdr:nvSpPr>
        <xdr:cNvPr id="183" name="民生費平均値テキスト"/>
        <xdr:cNvSpPr txBox="1"/>
      </xdr:nvSpPr>
      <xdr:spPr>
        <a:xfrm>
          <a:off x="4686300" y="130568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78648</xdr:rowOff>
    </xdr:from>
    <xdr:to>
      <xdr:col>19</xdr:col>
      <xdr:colOff>177800</xdr:colOff>
      <xdr:row>76</xdr:row>
      <xdr:rowOff>86714</xdr:rowOff>
    </xdr:to>
    <xdr:cxnSp macro="">
      <xdr:nvCxnSpPr>
        <xdr:cNvPr id="185" name="直線コネクタ 184"/>
        <xdr:cNvCxnSpPr/>
      </xdr:nvCxnSpPr>
      <xdr:spPr>
        <a:xfrm flipV="1">
          <a:off x="2908300" y="13108848"/>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46606</xdr:rowOff>
    </xdr:from>
    <xdr:ext cx="599010" cy="259045"/>
    <xdr:sp macro="" textlink="">
      <xdr:nvSpPr>
        <xdr:cNvPr id="187" name="テキスト ボックス 186"/>
        <xdr:cNvSpPr txBox="1"/>
      </xdr:nvSpPr>
      <xdr:spPr>
        <a:xfrm>
          <a:off x="3497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86714</xdr:rowOff>
    </xdr:from>
    <xdr:to>
      <xdr:col>15</xdr:col>
      <xdr:colOff>50800</xdr:colOff>
      <xdr:row>76</xdr:row>
      <xdr:rowOff>97915</xdr:rowOff>
    </xdr:to>
    <xdr:cxnSp macro="">
      <xdr:nvCxnSpPr>
        <xdr:cNvPr id="188" name="直線コネクタ 187"/>
        <xdr:cNvCxnSpPr/>
      </xdr:nvCxnSpPr>
      <xdr:spPr>
        <a:xfrm flipV="1">
          <a:off x="2019300" y="13116914"/>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9067</xdr:rowOff>
    </xdr:from>
    <xdr:ext cx="599010" cy="259045"/>
    <xdr:sp macro="" textlink="">
      <xdr:nvSpPr>
        <xdr:cNvPr id="190" name="テキスト ボックス 189"/>
        <xdr:cNvSpPr txBox="1"/>
      </xdr:nvSpPr>
      <xdr:spPr>
        <a:xfrm>
          <a:off x="2608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97915</xdr:rowOff>
    </xdr:from>
    <xdr:to>
      <xdr:col>10</xdr:col>
      <xdr:colOff>114300</xdr:colOff>
      <xdr:row>77</xdr:row>
      <xdr:rowOff>90796</xdr:rowOff>
    </xdr:to>
    <xdr:cxnSp macro="">
      <xdr:nvCxnSpPr>
        <xdr:cNvPr id="191" name="直線コネクタ 190"/>
        <xdr:cNvCxnSpPr/>
      </xdr:nvCxnSpPr>
      <xdr:spPr>
        <a:xfrm flipV="1">
          <a:off x="1130300" y="13128115"/>
          <a:ext cx="889000" cy="16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12332</xdr:rowOff>
    </xdr:from>
    <xdr:ext cx="599010" cy="259045"/>
    <xdr:sp macro="" textlink="">
      <xdr:nvSpPr>
        <xdr:cNvPr id="193" name="テキスト ボックス 192"/>
        <xdr:cNvSpPr txBox="1"/>
      </xdr:nvSpPr>
      <xdr:spPr>
        <a:xfrm>
          <a:off x="1719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102671</xdr:rowOff>
    </xdr:from>
    <xdr:ext cx="599010" cy="259045"/>
    <xdr:sp macro="" textlink="">
      <xdr:nvSpPr>
        <xdr:cNvPr id="195" name="テキスト ボックス 194"/>
        <xdr:cNvSpPr txBox="1"/>
      </xdr:nvSpPr>
      <xdr:spPr>
        <a:xfrm>
          <a:off x="830795" y="1296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66889</xdr:rowOff>
    </xdr:from>
    <xdr:to>
      <xdr:col>24</xdr:col>
      <xdr:colOff>114300</xdr:colOff>
      <xdr:row>73</xdr:row>
      <xdr:rowOff>168489</xdr:rowOff>
    </xdr:to>
    <xdr:sp macro="" textlink="">
      <xdr:nvSpPr>
        <xdr:cNvPr id="201" name="楕円 200"/>
        <xdr:cNvSpPr/>
      </xdr:nvSpPr>
      <xdr:spPr>
        <a:xfrm>
          <a:off x="4584700" y="1258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89766</xdr:rowOff>
    </xdr:from>
    <xdr:ext cx="599010" cy="259045"/>
    <xdr:sp macro="" textlink="">
      <xdr:nvSpPr>
        <xdr:cNvPr id="202" name="民生費該当値テキスト"/>
        <xdr:cNvSpPr txBox="1"/>
      </xdr:nvSpPr>
      <xdr:spPr>
        <a:xfrm>
          <a:off x="4686300" y="12434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27848</xdr:rowOff>
    </xdr:from>
    <xdr:to>
      <xdr:col>20</xdr:col>
      <xdr:colOff>38100</xdr:colOff>
      <xdr:row>76</xdr:row>
      <xdr:rowOff>129448</xdr:rowOff>
    </xdr:to>
    <xdr:sp macro="" textlink="">
      <xdr:nvSpPr>
        <xdr:cNvPr id="203" name="楕円 202"/>
        <xdr:cNvSpPr/>
      </xdr:nvSpPr>
      <xdr:spPr>
        <a:xfrm>
          <a:off x="3746500" y="1305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145974</xdr:rowOff>
    </xdr:from>
    <xdr:ext cx="599010" cy="259045"/>
    <xdr:sp macro="" textlink="">
      <xdr:nvSpPr>
        <xdr:cNvPr id="204" name="テキスト ボックス 203"/>
        <xdr:cNvSpPr txBox="1"/>
      </xdr:nvSpPr>
      <xdr:spPr>
        <a:xfrm>
          <a:off x="3497795" y="1283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35914</xdr:rowOff>
    </xdr:from>
    <xdr:to>
      <xdr:col>15</xdr:col>
      <xdr:colOff>101600</xdr:colOff>
      <xdr:row>76</xdr:row>
      <xdr:rowOff>137514</xdr:rowOff>
    </xdr:to>
    <xdr:sp macro="" textlink="">
      <xdr:nvSpPr>
        <xdr:cNvPr id="205" name="楕円 204"/>
        <xdr:cNvSpPr/>
      </xdr:nvSpPr>
      <xdr:spPr>
        <a:xfrm>
          <a:off x="2857500" y="1306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154041</xdr:rowOff>
    </xdr:from>
    <xdr:ext cx="599010" cy="259045"/>
    <xdr:sp macro="" textlink="">
      <xdr:nvSpPr>
        <xdr:cNvPr id="206" name="テキスト ボックス 205"/>
        <xdr:cNvSpPr txBox="1"/>
      </xdr:nvSpPr>
      <xdr:spPr>
        <a:xfrm>
          <a:off x="2608795" y="1284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47115</xdr:rowOff>
    </xdr:from>
    <xdr:to>
      <xdr:col>10</xdr:col>
      <xdr:colOff>165100</xdr:colOff>
      <xdr:row>76</xdr:row>
      <xdr:rowOff>148715</xdr:rowOff>
    </xdr:to>
    <xdr:sp macro="" textlink="">
      <xdr:nvSpPr>
        <xdr:cNvPr id="207" name="楕円 206"/>
        <xdr:cNvSpPr/>
      </xdr:nvSpPr>
      <xdr:spPr>
        <a:xfrm>
          <a:off x="1968500" y="130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165242</xdr:rowOff>
    </xdr:from>
    <xdr:ext cx="599010" cy="259045"/>
    <xdr:sp macro="" textlink="">
      <xdr:nvSpPr>
        <xdr:cNvPr id="208" name="テキスト ボックス 207"/>
        <xdr:cNvSpPr txBox="1"/>
      </xdr:nvSpPr>
      <xdr:spPr>
        <a:xfrm>
          <a:off x="1719795" y="1285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39996</xdr:rowOff>
    </xdr:from>
    <xdr:to>
      <xdr:col>6</xdr:col>
      <xdr:colOff>38100</xdr:colOff>
      <xdr:row>77</xdr:row>
      <xdr:rowOff>141596</xdr:rowOff>
    </xdr:to>
    <xdr:sp macro="" textlink="">
      <xdr:nvSpPr>
        <xdr:cNvPr id="209" name="楕円 208"/>
        <xdr:cNvSpPr/>
      </xdr:nvSpPr>
      <xdr:spPr>
        <a:xfrm>
          <a:off x="1079500" y="1324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132723</xdr:rowOff>
    </xdr:from>
    <xdr:ext cx="599010" cy="259045"/>
    <xdr:sp macro="" textlink="">
      <xdr:nvSpPr>
        <xdr:cNvPr id="210" name="テキスト ボックス 209"/>
        <xdr:cNvSpPr txBox="1"/>
      </xdr:nvSpPr>
      <xdr:spPr>
        <a:xfrm>
          <a:off x="830795" y="13334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99482</xdr:rowOff>
    </xdr:from>
    <xdr:to>
      <xdr:col>24</xdr:col>
      <xdr:colOff>63500</xdr:colOff>
      <xdr:row>97</xdr:row>
      <xdr:rowOff>102713</xdr:rowOff>
    </xdr:to>
    <xdr:cxnSp macro="">
      <xdr:nvCxnSpPr>
        <xdr:cNvPr id="239" name="直線コネクタ 238"/>
        <xdr:cNvCxnSpPr/>
      </xdr:nvCxnSpPr>
      <xdr:spPr>
        <a:xfrm>
          <a:off x="3797300" y="16730132"/>
          <a:ext cx="838200" cy="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40" name="衛生費平均値テキスト"/>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99482</xdr:rowOff>
    </xdr:from>
    <xdr:to>
      <xdr:col>19</xdr:col>
      <xdr:colOff>177800</xdr:colOff>
      <xdr:row>97</xdr:row>
      <xdr:rowOff>134893</xdr:rowOff>
    </xdr:to>
    <xdr:cxnSp macro="">
      <xdr:nvCxnSpPr>
        <xdr:cNvPr id="242" name="直線コネクタ 241"/>
        <xdr:cNvCxnSpPr/>
      </xdr:nvCxnSpPr>
      <xdr:spPr>
        <a:xfrm flipV="1">
          <a:off x="2908300" y="16730132"/>
          <a:ext cx="889000" cy="3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118513</xdr:rowOff>
    </xdr:from>
    <xdr:ext cx="534377" cy="259045"/>
    <xdr:sp macro="" textlink="">
      <xdr:nvSpPr>
        <xdr:cNvPr id="244" name="テキスト ボックス 243"/>
        <xdr:cNvSpPr txBox="1"/>
      </xdr:nvSpPr>
      <xdr:spPr>
        <a:xfrm>
          <a:off x="3530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134893</xdr:rowOff>
    </xdr:from>
    <xdr:to>
      <xdr:col>15</xdr:col>
      <xdr:colOff>50800</xdr:colOff>
      <xdr:row>97</xdr:row>
      <xdr:rowOff>155710</xdr:rowOff>
    </xdr:to>
    <xdr:cxnSp macro="">
      <xdr:nvCxnSpPr>
        <xdr:cNvPr id="245" name="直線コネクタ 244"/>
        <xdr:cNvCxnSpPr/>
      </xdr:nvCxnSpPr>
      <xdr:spPr>
        <a:xfrm flipV="1">
          <a:off x="2019300" y="16765543"/>
          <a:ext cx="889000" cy="2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148596</xdr:rowOff>
    </xdr:from>
    <xdr:ext cx="534377" cy="259045"/>
    <xdr:sp macro="" textlink="">
      <xdr:nvSpPr>
        <xdr:cNvPr id="247" name="テキスト ボックス 246"/>
        <xdr:cNvSpPr txBox="1"/>
      </xdr:nvSpPr>
      <xdr:spPr>
        <a:xfrm>
          <a:off x="2641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152540</xdr:rowOff>
    </xdr:from>
    <xdr:to>
      <xdr:col>10</xdr:col>
      <xdr:colOff>114300</xdr:colOff>
      <xdr:row>97</xdr:row>
      <xdr:rowOff>155710</xdr:rowOff>
    </xdr:to>
    <xdr:cxnSp macro="">
      <xdr:nvCxnSpPr>
        <xdr:cNvPr id="248" name="直線コネクタ 247"/>
        <xdr:cNvCxnSpPr/>
      </xdr:nvCxnSpPr>
      <xdr:spPr>
        <a:xfrm>
          <a:off x="1130300" y="16783190"/>
          <a:ext cx="889000" cy="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50" name="テキスト ボックス 249"/>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116822</xdr:rowOff>
    </xdr:from>
    <xdr:ext cx="534377" cy="259045"/>
    <xdr:sp macro="" textlink="">
      <xdr:nvSpPr>
        <xdr:cNvPr id="252" name="テキスト ボックス 251"/>
        <xdr:cNvSpPr txBox="1"/>
      </xdr:nvSpPr>
      <xdr:spPr>
        <a:xfrm>
          <a:off x="863111" y="164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51913</xdr:rowOff>
    </xdr:from>
    <xdr:to>
      <xdr:col>24</xdr:col>
      <xdr:colOff>114300</xdr:colOff>
      <xdr:row>97</xdr:row>
      <xdr:rowOff>153513</xdr:rowOff>
    </xdr:to>
    <xdr:sp macro="" textlink="">
      <xdr:nvSpPr>
        <xdr:cNvPr id="258" name="楕円 257"/>
        <xdr:cNvSpPr/>
      </xdr:nvSpPr>
      <xdr:spPr>
        <a:xfrm>
          <a:off x="4584700" y="166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138290</xdr:rowOff>
    </xdr:from>
    <xdr:ext cx="534377" cy="259045"/>
    <xdr:sp macro="" textlink="">
      <xdr:nvSpPr>
        <xdr:cNvPr id="259" name="衛生費該当値テキスト"/>
        <xdr:cNvSpPr txBox="1"/>
      </xdr:nvSpPr>
      <xdr:spPr>
        <a:xfrm>
          <a:off x="4686300" y="1659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48682</xdr:rowOff>
    </xdr:from>
    <xdr:to>
      <xdr:col>20</xdr:col>
      <xdr:colOff>38100</xdr:colOff>
      <xdr:row>97</xdr:row>
      <xdr:rowOff>150282</xdr:rowOff>
    </xdr:to>
    <xdr:sp macro="" textlink="">
      <xdr:nvSpPr>
        <xdr:cNvPr id="260" name="楕円 259"/>
        <xdr:cNvSpPr/>
      </xdr:nvSpPr>
      <xdr:spPr>
        <a:xfrm>
          <a:off x="3746500" y="1667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141409</xdr:rowOff>
    </xdr:from>
    <xdr:ext cx="534377" cy="259045"/>
    <xdr:sp macro="" textlink="">
      <xdr:nvSpPr>
        <xdr:cNvPr id="261" name="テキスト ボックス 260"/>
        <xdr:cNvSpPr txBox="1"/>
      </xdr:nvSpPr>
      <xdr:spPr>
        <a:xfrm>
          <a:off x="3530111" y="1677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84093</xdr:rowOff>
    </xdr:from>
    <xdr:to>
      <xdr:col>15</xdr:col>
      <xdr:colOff>101600</xdr:colOff>
      <xdr:row>98</xdr:row>
      <xdr:rowOff>14243</xdr:rowOff>
    </xdr:to>
    <xdr:sp macro="" textlink="">
      <xdr:nvSpPr>
        <xdr:cNvPr id="262" name="楕円 261"/>
        <xdr:cNvSpPr/>
      </xdr:nvSpPr>
      <xdr:spPr>
        <a:xfrm>
          <a:off x="2857500" y="1671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5370</xdr:rowOff>
    </xdr:from>
    <xdr:ext cx="534377" cy="259045"/>
    <xdr:sp macro="" textlink="">
      <xdr:nvSpPr>
        <xdr:cNvPr id="263" name="テキスト ボックス 262"/>
        <xdr:cNvSpPr txBox="1"/>
      </xdr:nvSpPr>
      <xdr:spPr>
        <a:xfrm>
          <a:off x="2641111" y="1680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104910</xdr:rowOff>
    </xdr:from>
    <xdr:to>
      <xdr:col>10</xdr:col>
      <xdr:colOff>165100</xdr:colOff>
      <xdr:row>98</xdr:row>
      <xdr:rowOff>35060</xdr:rowOff>
    </xdr:to>
    <xdr:sp macro="" textlink="">
      <xdr:nvSpPr>
        <xdr:cNvPr id="264" name="楕円 263"/>
        <xdr:cNvSpPr/>
      </xdr:nvSpPr>
      <xdr:spPr>
        <a:xfrm>
          <a:off x="1968500" y="1673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26187</xdr:rowOff>
    </xdr:from>
    <xdr:ext cx="534377" cy="259045"/>
    <xdr:sp macro="" textlink="">
      <xdr:nvSpPr>
        <xdr:cNvPr id="265" name="テキスト ボックス 264"/>
        <xdr:cNvSpPr txBox="1"/>
      </xdr:nvSpPr>
      <xdr:spPr>
        <a:xfrm>
          <a:off x="1752111" y="1682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101740</xdr:rowOff>
    </xdr:from>
    <xdr:to>
      <xdr:col>6</xdr:col>
      <xdr:colOff>38100</xdr:colOff>
      <xdr:row>98</xdr:row>
      <xdr:rowOff>31890</xdr:rowOff>
    </xdr:to>
    <xdr:sp macro="" textlink="">
      <xdr:nvSpPr>
        <xdr:cNvPr id="266" name="楕円 265"/>
        <xdr:cNvSpPr/>
      </xdr:nvSpPr>
      <xdr:spPr>
        <a:xfrm>
          <a:off x="1079500" y="167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23017</xdr:rowOff>
    </xdr:from>
    <xdr:ext cx="534377" cy="259045"/>
    <xdr:sp macro="" textlink="">
      <xdr:nvSpPr>
        <xdr:cNvPr id="267" name="テキスト ボックス 266"/>
        <xdr:cNvSpPr txBox="1"/>
      </xdr:nvSpPr>
      <xdr:spPr>
        <a:xfrm>
          <a:off x="863111" y="168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56098</xdr:rowOff>
    </xdr:from>
    <xdr:to>
      <xdr:col>55</xdr:col>
      <xdr:colOff>0</xdr:colOff>
      <xdr:row>34</xdr:row>
      <xdr:rowOff>72426</xdr:rowOff>
    </xdr:to>
    <xdr:cxnSp macro="">
      <xdr:nvCxnSpPr>
        <xdr:cNvPr id="298" name="直線コネクタ 297"/>
        <xdr:cNvCxnSpPr/>
      </xdr:nvCxnSpPr>
      <xdr:spPr>
        <a:xfrm>
          <a:off x="9639300" y="5885398"/>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34343</xdr:rowOff>
    </xdr:from>
    <xdr:ext cx="469744" cy="259045"/>
    <xdr:sp macro="" textlink="">
      <xdr:nvSpPr>
        <xdr:cNvPr id="299" name="労働費平均値テキスト"/>
        <xdr:cNvSpPr txBox="1"/>
      </xdr:nvSpPr>
      <xdr:spPr>
        <a:xfrm>
          <a:off x="10528300" y="6377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12011</xdr:rowOff>
    </xdr:from>
    <xdr:to>
      <xdr:col>50</xdr:col>
      <xdr:colOff>114300</xdr:colOff>
      <xdr:row>34</xdr:row>
      <xdr:rowOff>56098</xdr:rowOff>
    </xdr:to>
    <xdr:cxnSp macro="">
      <xdr:nvCxnSpPr>
        <xdr:cNvPr id="301" name="直線コネクタ 300"/>
        <xdr:cNvCxnSpPr/>
      </xdr:nvCxnSpPr>
      <xdr:spPr>
        <a:xfrm>
          <a:off x="8750300" y="5669861"/>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131335</xdr:rowOff>
    </xdr:from>
    <xdr:ext cx="469744" cy="259045"/>
    <xdr:sp macro="" textlink="">
      <xdr:nvSpPr>
        <xdr:cNvPr id="303" name="テキスト ボックス 302"/>
        <xdr:cNvSpPr txBox="1"/>
      </xdr:nvSpPr>
      <xdr:spPr>
        <a:xfrm>
          <a:off x="9404428"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12011</xdr:rowOff>
    </xdr:from>
    <xdr:to>
      <xdr:col>45</xdr:col>
      <xdr:colOff>177800</xdr:colOff>
      <xdr:row>33</xdr:row>
      <xdr:rowOff>42708</xdr:rowOff>
    </xdr:to>
    <xdr:cxnSp macro="">
      <xdr:nvCxnSpPr>
        <xdr:cNvPr id="304" name="直線コネクタ 303"/>
        <xdr:cNvCxnSpPr/>
      </xdr:nvCxnSpPr>
      <xdr:spPr>
        <a:xfrm flipV="1">
          <a:off x="7861300" y="5669861"/>
          <a:ext cx="889000" cy="3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92146</xdr:rowOff>
    </xdr:from>
    <xdr:ext cx="469744" cy="259045"/>
    <xdr:sp macro="" textlink="">
      <xdr:nvSpPr>
        <xdr:cNvPr id="306" name="テキスト ボックス 305"/>
        <xdr:cNvSpPr txBox="1"/>
      </xdr:nvSpPr>
      <xdr:spPr>
        <a:xfrm>
          <a:off x="8515428" y="643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22134</xdr:rowOff>
    </xdr:from>
    <xdr:to>
      <xdr:col>41</xdr:col>
      <xdr:colOff>50800</xdr:colOff>
      <xdr:row>33</xdr:row>
      <xdr:rowOff>42708</xdr:rowOff>
    </xdr:to>
    <xdr:cxnSp macro="">
      <xdr:nvCxnSpPr>
        <xdr:cNvPr id="307" name="直線コネクタ 306"/>
        <xdr:cNvCxnSpPr/>
      </xdr:nvCxnSpPr>
      <xdr:spPr>
        <a:xfrm>
          <a:off x="6972300" y="550853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90840</xdr:rowOff>
    </xdr:from>
    <xdr:ext cx="469744" cy="259045"/>
    <xdr:sp macro="" textlink="">
      <xdr:nvSpPr>
        <xdr:cNvPr id="309" name="テキスト ボックス 308"/>
        <xdr:cNvSpPr txBox="1"/>
      </xdr:nvSpPr>
      <xdr:spPr>
        <a:xfrm>
          <a:off x="7626428" y="643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29771</xdr:rowOff>
    </xdr:from>
    <xdr:ext cx="469744" cy="259045"/>
    <xdr:sp macro="" textlink="">
      <xdr:nvSpPr>
        <xdr:cNvPr id="311" name="テキスト ボックス 310"/>
        <xdr:cNvSpPr txBox="1"/>
      </xdr:nvSpPr>
      <xdr:spPr>
        <a:xfrm>
          <a:off x="6737428"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21626</xdr:rowOff>
    </xdr:from>
    <xdr:to>
      <xdr:col>55</xdr:col>
      <xdr:colOff>50800</xdr:colOff>
      <xdr:row>34</xdr:row>
      <xdr:rowOff>123226</xdr:rowOff>
    </xdr:to>
    <xdr:sp macro="" textlink="">
      <xdr:nvSpPr>
        <xdr:cNvPr id="317" name="楕円 316"/>
        <xdr:cNvSpPr/>
      </xdr:nvSpPr>
      <xdr:spPr>
        <a:xfrm>
          <a:off x="10426700" y="585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44503</xdr:rowOff>
    </xdr:from>
    <xdr:ext cx="469744" cy="259045"/>
    <xdr:sp macro="" textlink="">
      <xdr:nvSpPr>
        <xdr:cNvPr id="318" name="労働費該当値テキスト"/>
        <xdr:cNvSpPr txBox="1"/>
      </xdr:nvSpPr>
      <xdr:spPr>
        <a:xfrm>
          <a:off x="10528300" y="570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5298</xdr:rowOff>
    </xdr:from>
    <xdr:to>
      <xdr:col>50</xdr:col>
      <xdr:colOff>165100</xdr:colOff>
      <xdr:row>34</xdr:row>
      <xdr:rowOff>106898</xdr:rowOff>
    </xdr:to>
    <xdr:sp macro="" textlink="">
      <xdr:nvSpPr>
        <xdr:cNvPr id="319" name="楕円 318"/>
        <xdr:cNvSpPr/>
      </xdr:nvSpPr>
      <xdr:spPr>
        <a:xfrm>
          <a:off x="9588500" y="583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123425</xdr:rowOff>
    </xdr:from>
    <xdr:ext cx="469744" cy="259045"/>
    <xdr:sp macro="" textlink="">
      <xdr:nvSpPr>
        <xdr:cNvPr id="320" name="テキスト ボックス 319"/>
        <xdr:cNvSpPr txBox="1"/>
      </xdr:nvSpPr>
      <xdr:spPr>
        <a:xfrm>
          <a:off x="9404428" y="560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132661</xdr:rowOff>
    </xdr:from>
    <xdr:to>
      <xdr:col>46</xdr:col>
      <xdr:colOff>38100</xdr:colOff>
      <xdr:row>33</xdr:row>
      <xdr:rowOff>62811</xdr:rowOff>
    </xdr:to>
    <xdr:sp macro="" textlink="">
      <xdr:nvSpPr>
        <xdr:cNvPr id="321" name="楕円 320"/>
        <xdr:cNvSpPr/>
      </xdr:nvSpPr>
      <xdr:spPr>
        <a:xfrm>
          <a:off x="8699500" y="56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79338</xdr:rowOff>
    </xdr:from>
    <xdr:ext cx="469744" cy="259045"/>
    <xdr:sp macro="" textlink="">
      <xdr:nvSpPr>
        <xdr:cNvPr id="322" name="テキスト ボックス 321"/>
        <xdr:cNvSpPr txBox="1"/>
      </xdr:nvSpPr>
      <xdr:spPr>
        <a:xfrm>
          <a:off x="8515428" y="539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163358</xdr:rowOff>
    </xdr:from>
    <xdr:to>
      <xdr:col>41</xdr:col>
      <xdr:colOff>101600</xdr:colOff>
      <xdr:row>33</xdr:row>
      <xdr:rowOff>93508</xdr:rowOff>
    </xdr:to>
    <xdr:sp macro="" textlink="">
      <xdr:nvSpPr>
        <xdr:cNvPr id="323" name="楕円 322"/>
        <xdr:cNvSpPr/>
      </xdr:nvSpPr>
      <xdr:spPr>
        <a:xfrm>
          <a:off x="7810500" y="564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110035</xdr:rowOff>
    </xdr:from>
    <xdr:ext cx="469744" cy="259045"/>
    <xdr:sp macro="" textlink="">
      <xdr:nvSpPr>
        <xdr:cNvPr id="324" name="テキスト ボックス 323"/>
        <xdr:cNvSpPr txBox="1"/>
      </xdr:nvSpPr>
      <xdr:spPr>
        <a:xfrm>
          <a:off x="7626428" y="542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142784</xdr:rowOff>
    </xdr:from>
    <xdr:to>
      <xdr:col>36</xdr:col>
      <xdr:colOff>165100</xdr:colOff>
      <xdr:row>32</xdr:row>
      <xdr:rowOff>72934</xdr:rowOff>
    </xdr:to>
    <xdr:sp macro="" textlink="">
      <xdr:nvSpPr>
        <xdr:cNvPr id="325" name="楕円 324"/>
        <xdr:cNvSpPr/>
      </xdr:nvSpPr>
      <xdr:spPr>
        <a:xfrm>
          <a:off x="6921500" y="54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89461</xdr:rowOff>
    </xdr:from>
    <xdr:ext cx="469744" cy="259045"/>
    <xdr:sp macro="" textlink="">
      <xdr:nvSpPr>
        <xdr:cNvPr id="326" name="テキスト ボックス 325"/>
        <xdr:cNvSpPr txBox="1"/>
      </xdr:nvSpPr>
      <xdr:spPr>
        <a:xfrm>
          <a:off x="6737428" y="523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33769</xdr:rowOff>
    </xdr:from>
    <xdr:to>
      <xdr:col>55</xdr:col>
      <xdr:colOff>0</xdr:colOff>
      <xdr:row>57</xdr:row>
      <xdr:rowOff>54331</xdr:rowOff>
    </xdr:to>
    <xdr:cxnSp macro="">
      <xdr:nvCxnSpPr>
        <xdr:cNvPr id="355" name="直線コネクタ 354"/>
        <xdr:cNvCxnSpPr/>
      </xdr:nvCxnSpPr>
      <xdr:spPr>
        <a:xfrm flipV="1">
          <a:off x="9639300" y="9806419"/>
          <a:ext cx="838200" cy="2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40505</xdr:rowOff>
    </xdr:from>
    <xdr:ext cx="534377" cy="259045"/>
    <xdr:sp macro="" textlink="">
      <xdr:nvSpPr>
        <xdr:cNvPr id="356" name="農林水産業費平均値テキスト"/>
        <xdr:cNvSpPr txBox="1"/>
      </xdr:nvSpPr>
      <xdr:spPr>
        <a:xfrm>
          <a:off x="10528300" y="9813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54331</xdr:rowOff>
    </xdr:from>
    <xdr:to>
      <xdr:col>50</xdr:col>
      <xdr:colOff>114300</xdr:colOff>
      <xdr:row>57</xdr:row>
      <xdr:rowOff>96748</xdr:rowOff>
    </xdr:to>
    <xdr:cxnSp macro="">
      <xdr:nvCxnSpPr>
        <xdr:cNvPr id="358" name="直線コネクタ 357"/>
        <xdr:cNvCxnSpPr/>
      </xdr:nvCxnSpPr>
      <xdr:spPr>
        <a:xfrm flipV="1">
          <a:off x="8750300" y="9826981"/>
          <a:ext cx="889000" cy="4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6316</xdr:rowOff>
    </xdr:from>
    <xdr:ext cx="534377" cy="259045"/>
    <xdr:sp macro="" textlink="">
      <xdr:nvSpPr>
        <xdr:cNvPr id="360" name="テキスト ボックス 359"/>
        <xdr:cNvSpPr txBox="1"/>
      </xdr:nvSpPr>
      <xdr:spPr>
        <a:xfrm>
          <a:off x="9372111" y="9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91834</xdr:rowOff>
    </xdr:from>
    <xdr:to>
      <xdr:col>45</xdr:col>
      <xdr:colOff>177800</xdr:colOff>
      <xdr:row>57</xdr:row>
      <xdr:rowOff>96748</xdr:rowOff>
    </xdr:to>
    <xdr:cxnSp macro="">
      <xdr:nvCxnSpPr>
        <xdr:cNvPr id="361" name="直線コネクタ 360"/>
        <xdr:cNvCxnSpPr/>
      </xdr:nvCxnSpPr>
      <xdr:spPr>
        <a:xfrm>
          <a:off x="7861300" y="9864484"/>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2722</xdr:rowOff>
    </xdr:from>
    <xdr:ext cx="534377" cy="259045"/>
    <xdr:sp macro="" textlink="">
      <xdr:nvSpPr>
        <xdr:cNvPr id="363" name="テキスト ボックス 362"/>
        <xdr:cNvSpPr txBox="1"/>
      </xdr:nvSpPr>
      <xdr:spPr>
        <a:xfrm>
          <a:off x="8483111" y="99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91834</xdr:rowOff>
    </xdr:from>
    <xdr:to>
      <xdr:col>41</xdr:col>
      <xdr:colOff>50800</xdr:colOff>
      <xdr:row>57</xdr:row>
      <xdr:rowOff>120739</xdr:rowOff>
    </xdr:to>
    <xdr:cxnSp macro="">
      <xdr:nvCxnSpPr>
        <xdr:cNvPr id="364" name="直線コネクタ 363"/>
        <xdr:cNvCxnSpPr/>
      </xdr:nvCxnSpPr>
      <xdr:spPr>
        <a:xfrm flipV="1">
          <a:off x="6972300" y="9864484"/>
          <a:ext cx="889000" cy="2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6596</xdr:rowOff>
    </xdr:from>
    <xdr:ext cx="534377" cy="259045"/>
    <xdr:sp macro="" textlink="">
      <xdr:nvSpPr>
        <xdr:cNvPr id="366" name="テキスト ボックス 365"/>
        <xdr:cNvSpPr txBox="1"/>
      </xdr:nvSpPr>
      <xdr:spPr>
        <a:xfrm>
          <a:off x="7594111" y="99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167632</xdr:rowOff>
    </xdr:from>
    <xdr:ext cx="534377" cy="259045"/>
    <xdr:sp macro="" textlink="">
      <xdr:nvSpPr>
        <xdr:cNvPr id="368" name="テキスト ボックス 367"/>
        <xdr:cNvSpPr txBox="1"/>
      </xdr:nvSpPr>
      <xdr:spPr>
        <a:xfrm>
          <a:off x="6705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154419</xdr:rowOff>
    </xdr:from>
    <xdr:to>
      <xdr:col>55</xdr:col>
      <xdr:colOff>50800</xdr:colOff>
      <xdr:row>57</xdr:row>
      <xdr:rowOff>84569</xdr:rowOff>
    </xdr:to>
    <xdr:sp macro="" textlink="">
      <xdr:nvSpPr>
        <xdr:cNvPr id="374" name="楕円 373"/>
        <xdr:cNvSpPr/>
      </xdr:nvSpPr>
      <xdr:spPr>
        <a:xfrm>
          <a:off x="10426700" y="975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5846</xdr:rowOff>
    </xdr:from>
    <xdr:ext cx="534377" cy="259045"/>
    <xdr:sp macro="" textlink="">
      <xdr:nvSpPr>
        <xdr:cNvPr id="375" name="農林水産業費該当値テキスト"/>
        <xdr:cNvSpPr txBox="1"/>
      </xdr:nvSpPr>
      <xdr:spPr>
        <a:xfrm>
          <a:off x="10528300" y="960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3531</xdr:rowOff>
    </xdr:from>
    <xdr:to>
      <xdr:col>50</xdr:col>
      <xdr:colOff>165100</xdr:colOff>
      <xdr:row>57</xdr:row>
      <xdr:rowOff>105131</xdr:rowOff>
    </xdr:to>
    <xdr:sp macro="" textlink="">
      <xdr:nvSpPr>
        <xdr:cNvPr id="376" name="楕円 375"/>
        <xdr:cNvSpPr/>
      </xdr:nvSpPr>
      <xdr:spPr>
        <a:xfrm>
          <a:off x="9588500" y="977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121658</xdr:rowOff>
    </xdr:from>
    <xdr:ext cx="534377" cy="259045"/>
    <xdr:sp macro="" textlink="">
      <xdr:nvSpPr>
        <xdr:cNvPr id="377" name="テキスト ボックス 376"/>
        <xdr:cNvSpPr txBox="1"/>
      </xdr:nvSpPr>
      <xdr:spPr>
        <a:xfrm>
          <a:off x="9372111" y="955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45948</xdr:rowOff>
    </xdr:from>
    <xdr:to>
      <xdr:col>46</xdr:col>
      <xdr:colOff>38100</xdr:colOff>
      <xdr:row>57</xdr:row>
      <xdr:rowOff>147548</xdr:rowOff>
    </xdr:to>
    <xdr:sp macro="" textlink="">
      <xdr:nvSpPr>
        <xdr:cNvPr id="378" name="楕円 377"/>
        <xdr:cNvSpPr/>
      </xdr:nvSpPr>
      <xdr:spPr>
        <a:xfrm>
          <a:off x="8699500" y="981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164075</xdr:rowOff>
    </xdr:from>
    <xdr:ext cx="534377" cy="259045"/>
    <xdr:sp macro="" textlink="">
      <xdr:nvSpPr>
        <xdr:cNvPr id="379" name="テキスト ボックス 378"/>
        <xdr:cNvSpPr txBox="1"/>
      </xdr:nvSpPr>
      <xdr:spPr>
        <a:xfrm>
          <a:off x="8483111" y="95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41034</xdr:rowOff>
    </xdr:from>
    <xdr:to>
      <xdr:col>41</xdr:col>
      <xdr:colOff>101600</xdr:colOff>
      <xdr:row>57</xdr:row>
      <xdr:rowOff>142634</xdr:rowOff>
    </xdr:to>
    <xdr:sp macro="" textlink="">
      <xdr:nvSpPr>
        <xdr:cNvPr id="380" name="楕円 379"/>
        <xdr:cNvSpPr/>
      </xdr:nvSpPr>
      <xdr:spPr>
        <a:xfrm>
          <a:off x="7810500" y="981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159161</xdr:rowOff>
    </xdr:from>
    <xdr:ext cx="534377" cy="259045"/>
    <xdr:sp macro="" textlink="">
      <xdr:nvSpPr>
        <xdr:cNvPr id="381" name="テキスト ボックス 380"/>
        <xdr:cNvSpPr txBox="1"/>
      </xdr:nvSpPr>
      <xdr:spPr>
        <a:xfrm>
          <a:off x="7594111" y="958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69939</xdr:rowOff>
    </xdr:from>
    <xdr:to>
      <xdr:col>36</xdr:col>
      <xdr:colOff>165100</xdr:colOff>
      <xdr:row>58</xdr:row>
      <xdr:rowOff>89</xdr:rowOff>
    </xdr:to>
    <xdr:sp macro="" textlink="">
      <xdr:nvSpPr>
        <xdr:cNvPr id="382" name="楕円 381"/>
        <xdr:cNvSpPr/>
      </xdr:nvSpPr>
      <xdr:spPr>
        <a:xfrm>
          <a:off x="6921500" y="984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16616</xdr:rowOff>
    </xdr:from>
    <xdr:ext cx="534377" cy="259045"/>
    <xdr:sp macro="" textlink="">
      <xdr:nvSpPr>
        <xdr:cNvPr id="383" name="テキスト ボックス 382"/>
        <xdr:cNvSpPr txBox="1"/>
      </xdr:nvSpPr>
      <xdr:spPr>
        <a:xfrm>
          <a:off x="6705111" y="961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53550</xdr:rowOff>
    </xdr:from>
    <xdr:to>
      <xdr:col>55</xdr:col>
      <xdr:colOff>0</xdr:colOff>
      <xdr:row>76</xdr:row>
      <xdr:rowOff>116872</xdr:rowOff>
    </xdr:to>
    <xdr:cxnSp macro="">
      <xdr:nvCxnSpPr>
        <xdr:cNvPr id="414" name="直線コネクタ 413"/>
        <xdr:cNvCxnSpPr/>
      </xdr:nvCxnSpPr>
      <xdr:spPr>
        <a:xfrm flipV="1">
          <a:off x="9639300" y="13083750"/>
          <a:ext cx="838200" cy="6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53089</xdr:rowOff>
    </xdr:from>
    <xdr:ext cx="534377" cy="259045"/>
    <xdr:sp macro="" textlink="">
      <xdr:nvSpPr>
        <xdr:cNvPr id="415" name="商工費平均値テキスト"/>
        <xdr:cNvSpPr txBox="1"/>
      </xdr:nvSpPr>
      <xdr:spPr>
        <a:xfrm>
          <a:off x="10528300" y="1308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35001</xdr:rowOff>
    </xdr:from>
    <xdr:to>
      <xdr:col>50</xdr:col>
      <xdr:colOff>114300</xdr:colOff>
      <xdr:row>76</xdr:row>
      <xdr:rowOff>116872</xdr:rowOff>
    </xdr:to>
    <xdr:cxnSp macro="">
      <xdr:nvCxnSpPr>
        <xdr:cNvPr id="417" name="直線コネクタ 416"/>
        <xdr:cNvCxnSpPr/>
      </xdr:nvCxnSpPr>
      <xdr:spPr>
        <a:xfrm>
          <a:off x="8750300" y="13065201"/>
          <a:ext cx="889000" cy="8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27126</xdr:rowOff>
    </xdr:from>
    <xdr:ext cx="534377" cy="259045"/>
    <xdr:sp macro="" textlink="">
      <xdr:nvSpPr>
        <xdr:cNvPr id="419" name="テキスト ボックス 418"/>
        <xdr:cNvSpPr txBox="1"/>
      </xdr:nvSpPr>
      <xdr:spPr>
        <a:xfrm>
          <a:off x="9372111" y="132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939</xdr:rowOff>
    </xdr:from>
    <xdr:to>
      <xdr:col>45</xdr:col>
      <xdr:colOff>177800</xdr:colOff>
      <xdr:row>76</xdr:row>
      <xdr:rowOff>35001</xdr:rowOff>
    </xdr:to>
    <xdr:cxnSp macro="">
      <xdr:nvCxnSpPr>
        <xdr:cNvPr id="420" name="直線コネクタ 419"/>
        <xdr:cNvCxnSpPr/>
      </xdr:nvCxnSpPr>
      <xdr:spPr>
        <a:xfrm>
          <a:off x="7861300" y="13031139"/>
          <a:ext cx="8890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143614</xdr:rowOff>
    </xdr:from>
    <xdr:ext cx="534377" cy="259045"/>
    <xdr:sp macro="" textlink="">
      <xdr:nvSpPr>
        <xdr:cNvPr id="422" name="テキスト ボックス 421"/>
        <xdr:cNvSpPr txBox="1"/>
      </xdr:nvSpPr>
      <xdr:spPr>
        <a:xfrm>
          <a:off x="8483111" y="1317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170169</xdr:rowOff>
    </xdr:from>
    <xdr:to>
      <xdr:col>41</xdr:col>
      <xdr:colOff>50800</xdr:colOff>
      <xdr:row>76</xdr:row>
      <xdr:rowOff>939</xdr:rowOff>
    </xdr:to>
    <xdr:cxnSp macro="">
      <xdr:nvCxnSpPr>
        <xdr:cNvPr id="423" name="直線コネクタ 422"/>
        <xdr:cNvCxnSpPr/>
      </xdr:nvCxnSpPr>
      <xdr:spPr>
        <a:xfrm>
          <a:off x="6972300" y="13028919"/>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161183</xdr:rowOff>
    </xdr:from>
    <xdr:ext cx="534377" cy="259045"/>
    <xdr:sp macro="" textlink="">
      <xdr:nvSpPr>
        <xdr:cNvPr id="425" name="テキスト ボックス 424"/>
        <xdr:cNvSpPr txBox="1"/>
      </xdr:nvSpPr>
      <xdr:spPr>
        <a:xfrm>
          <a:off x="7594111" y="1319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131563</xdr:rowOff>
    </xdr:from>
    <xdr:ext cx="534377" cy="259045"/>
    <xdr:sp macro="" textlink="">
      <xdr:nvSpPr>
        <xdr:cNvPr id="427" name="テキスト ボックス 426"/>
        <xdr:cNvSpPr txBox="1"/>
      </xdr:nvSpPr>
      <xdr:spPr>
        <a:xfrm>
          <a:off x="6705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2750</xdr:rowOff>
    </xdr:from>
    <xdr:to>
      <xdr:col>55</xdr:col>
      <xdr:colOff>50800</xdr:colOff>
      <xdr:row>76</xdr:row>
      <xdr:rowOff>104350</xdr:rowOff>
    </xdr:to>
    <xdr:sp macro="" textlink="">
      <xdr:nvSpPr>
        <xdr:cNvPr id="433" name="楕円 432"/>
        <xdr:cNvSpPr/>
      </xdr:nvSpPr>
      <xdr:spPr>
        <a:xfrm>
          <a:off x="10426700" y="1303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25627</xdr:rowOff>
    </xdr:from>
    <xdr:ext cx="534377" cy="259045"/>
    <xdr:sp macro="" textlink="">
      <xdr:nvSpPr>
        <xdr:cNvPr id="434" name="商工費該当値テキスト"/>
        <xdr:cNvSpPr txBox="1"/>
      </xdr:nvSpPr>
      <xdr:spPr>
        <a:xfrm>
          <a:off x="10528300" y="128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66072</xdr:rowOff>
    </xdr:from>
    <xdr:to>
      <xdr:col>50</xdr:col>
      <xdr:colOff>165100</xdr:colOff>
      <xdr:row>76</xdr:row>
      <xdr:rowOff>167672</xdr:rowOff>
    </xdr:to>
    <xdr:sp macro="" textlink="">
      <xdr:nvSpPr>
        <xdr:cNvPr id="435" name="楕円 434"/>
        <xdr:cNvSpPr/>
      </xdr:nvSpPr>
      <xdr:spPr>
        <a:xfrm>
          <a:off x="9588500" y="130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12750</xdr:rowOff>
    </xdr:from>
    <xdr:ext cx="534377" cy="259045"/>
    <xdr:sp macro="" textlink="">
      <xdr:nvSpPr>
        <xdr:cNvPr id="436" name="テキスト ボックス 435"/>
        <xdr:cNvSpPr txBox="1"/>
      </xdr:nvSpPr>
      <xdr:spPr>
        <a:xfrm>
          <a:off x="9372111" y="1287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155651</xdr:rowOff>
    </xdr:from>
    <xdr:to>
      <xdr:col>46</xdr:col>
      <xdr:colOff>38100</xdr:colOff>
      <xdr:row>76</xdr:row>
      <xdr:rowOff>85801</xdr:rowOff>
    </xdr:to>
    <xdr:sp macro="" textlink="">
      <xdr:nvSpPr>
        <xdr:cNvPr id="437" name="楕円 436"/>
        <xdr:cNvSpPr/>
      </xdr:nvSpPr>
      <xdr:spPr>
        <a:xfrm>
          <a:off x="8699500" y="1301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102328</xdr:rowOff>
    </xdr:from>
    <xdr:ext cx="534377" cy="259045"/>
    <xdr:sp macro="" textlink="">
      <xdr:nvSpPr>
        <xdr:cNvPr id="438" name="テキスト ボックス 437"/>
        <xdr:cNvSpPr txBox="1"/>
      </xdr:nvSpPr>
      <xdr:spPr>
        <a:xfrm>
          <a:off x="8483111" y="1278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121589</xdr:rowOff>
    </xdr:from>
    <xdr:to>
      <xdr:col>41</xdr:col>
      <xdr:colOff>101600</xdr:colOff>
      <xdr:row>76</xdr:row>
      <xdr:rowOff>51739</xdr:rowOff>
    </xdr:to>
    <xdr:sp macro="" textlink="">
      <xdr:nvSpPr>
        <xdr:cNvPr id="439" name="楕円 438"/>
        <xdr:cNvSpPr/>
      </xdr:nvSpPr>
      <xdr:spPr>
        <a:xfrm>
          <a:off x="7810500" y="1298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68266</xdr:rowOff>
    </xdr:from>
    <xdr:ext cx="534377" cy="259045"/>
    <xdr:sp macro="" textlink="">
      <xdr:nvSpPr>
        <xdr:cNvPr id="440" name="テキスト ボックス 439"/>
        <xdr:cNvSpPr txBox="1"/>
      </xdr:nvSpPr>
      <xdr:spPr>
        <a:xfrm>
          <a:off x="7594111" y="1275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119369</xdr:rowOff>
    </xdr:from>
    <xdr:to>
      <xdr:col>36</xdr:col>
      <xdr:colOff>165100</xdr:colOff>
      <xdr:row>76</xdr:row>
      <xdr:rowOff>49519</xdr:rowOff>
    </xdr:to>
    <xdr:sp macro="" textlink="">
      <xdr:nvSpPr>
        <xdr:cNvPr id="441" name="楕円 440"/>
        <xdr:cNvSpPr/>
      </xdr:nvSpPr>
      <xdr:spPr>
        <a:xfrm>
          <a:off x="6921500" y="1297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66046</xdr:rowOff>
    </xdr:from>
    <xdr:ext cx="534377" cy="259045"/>
    <xdr:sp macro="" textlink="">
      <xdr:nvSpPr>
        <xdr:cNvPr id="442" name="テキスト ボックス 441"/>
        <xdr:cNvSpPr txBox="1"/>
      </xdr:nvSpPr>
      <xdr:spPr>
        <a:xfrm>
          <a:off x="6705111" y="1275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18248</xdr:rowOff>
    </xdr:from>
    <xdr:to>
      <xdr:col>55</xdr:col>
      <xdr:colOff>0</xdr:colOff>
      <xdr:row>98</xdr:row>
      <xdr:rowOff>31781</xdr:rowOff>
    </xdr:to>
    <xdr:cxnSp macro="">
      <xdr:nvCxnSpPr>
        <xdr:cNvPr id="473" name="直線コネクタ 472"/>
        <xdr:cNvCxnSpPr/>
      </xdr:nvCxnSpPr>
      <xdr:spPr>
        <a:xfrm flipV="1">
          <a:off x="9639300" y="16820348"/>
          <a:ext cx="8382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29399</xdr:rowOff>
    </xdr:from>
    <xdr:ext cx="534377" cy="259045"/>
    <xdr:sp macro="" textlink="">
      <xdr:nvSpPr>
        <xdr:cNvPr id="474" name="土木費平均値テキスト"/>
        <xdr:cNvSpPr txBox="1"/>
      </xdr:nvSpPr>
      <xdr:spPr>
        <a:xfrm>
          <a:off x="10528300" y="16831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169680</xdr:rowOff>
    </xdr:from>
    <xdr:to>
      <xdr:col>50</xdr:col>
      <xdr:colOff>114300</xdr:colOff>
      <xdr:row>98</xdr:row>
      <xdr:rowOff>31781</xdr:rowOff>
    </xdr:to>
    <xdr:cxnSp macro="">
      <xdr:nvCxnSpPr>
        <xdr:cNvPr id="476" name="直線コネクタ 475"/>
        <xdr:cNvCxnSpPr/>
      </xdr:nvCxnSpPr>
      <xdr:spPr>
        <a:xfrm>
          <a:off x="8750300" y="16800330"/>
          <a:ext cx="889000" cy="3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134797</xdr:rowOff>
    </xdr:from>
    <xdr:ext cx="534377" cy="259045"/>
    <xdr:sp macro="" textlink="">
      <xdr:nvSpPr>
        <xdr:cNvPr id="478" name="テキスト ボックス 477"/>
        <xdr:cNvSpPr txBox="1"/>
      </xdr:nvSpPr>
      <xdr:spPr>
        <a:xfrm>
          <a:off x="9372111" y="169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112474</xdr:rowOff>
    </xdr:from>
    <xdr:to>
      <xdr:col>45</xdr:col>
      <xdr:colOff>177800</xdr:colOff>
      <xdr:row>97</xdr:row>
      <xdr:rowOff>169680</xdr:rowOff>
    </xdr:to>
    <xdr:cxnSp macro="">
      <xdr:nvCxnSpPr>
        <xdr:cNvPr id="479" name="直線コネクタ 478"/>
        <xdr:cNvCxnSpPr/>
      </xdr:nvCxnSpPr>
      <xdr:spPr>
        <a:xfrm>
          <a:off x="7861300" y="16743124"/>
          <a:ext cx="889000" cy="5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124699</xdr:rowOff>
    </xdr:from>
    <xdr:ext cx="534377" cy="259045"/>
    <xdr:sp macro="" textlink="">
      <xdr:nvSpPr>
        <xdr:cNvPr id="481" name="テキスト ボックス 480"/>
        <xdr:cNvSpPr txBox="1"/>
      </xdr:nvSpPr>
      <xdr:spPr>
        <a:xfrm>
          <a:off x="8483111" y="1692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112474</xdr:rowOff>
    </xdr:from>
    <xdr:to>
      <xdr:col>41</xdr:col>
      <xdr:colOff>50800</xdr:colOff>
      <xdr:row>98</xdr:row>
      <xdr:rowOff>31370</xdr:rowOff>
    </xdr:to>
    <xdr:cxnSp macro="">
      <xdr:nvCxnSpPr>
        <xdr:cNvPr id="482" name="直線コネクタ 481"/>
        <xdr:cNvCxnSpPr/>
      </xdr:nvCxnSpPr>
      <xdr:spPr>
        <a:xfrm flipV="1">
          <a:off x="6972300" y="16743124"/>
          <a:ext cx="889000" cy="9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144933</xdr:rowOff>
    </xdr:from>
    <xdr:ext cx="534377" cy="259045"/>
    <xdr:sp macro="" textlink="">
      <xdr:nvSpPr>
        <xdr:cNvPr id="484" name="テキスト ボックス 483"/>
        <xdr:cNvSpPr txBox="1"/>
      </xdr:nvSpPr>
      <xdr:spPr>
        <a:xfrm>
          <a:off x="7594111" y="1694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117518</xdr:rowOff>
    </xdr:from>
    <xdr:ext cx="534377" cy="259045"/>
    <xdr:sp macro="" textlink="">
      <xdr:nvSpPr>
        <xdr:cNvPr id="486" name="テキスト ボックス 485"/>
        <xdr:cNvSpPr txBox="1"/>
      </xdr:nvSpPr>
      <xdr:spPr>
        <a:xfrm>
          <a:off x="6705111" y="1691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138898</xdr:rowOff>
    </xdr:from>
    <xdr:to>
      <xdr:col>55</xdr:col>
      <xdr:colOff>50800</xdr:colOff>
      <xdr:row>98</xdr:row>
      <xdr:rowOff>69048</xdr:rowOff>
    </xdr:to>
    <xdr:sp macro="" textlink="">
      <xdr:nvSpPr>
        <xdr:cNvPr id="492" name="楕円 491"/>
        <xdr:cNvSpPr/>
      </xdr:nvSpPr>
      <xdr:spPr>
        <a:xfrm>
          <a:off x="10426700" y="1676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161775</xdr:rowOff>
    </xdr:from>
    <xdr:ext cx="534377" cy="259045"/>
    <xdr:sp macro="" textlink="">
      <xdr:nvSpPr>
        <xdr:cNvPr id="493" name="土木費該当値テキスト"/>
        <xdr:cNvSpPr txBox="1"/>
      </xdr:nvSpPr>
      <xdr:spPr>
        <a:xfrm>
          <a:off x="10528300" y="1662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152431</xdr:rowOff>
    </xdr:from>
    <xdr:to>
      <xdr:col>50</xdr:col>
      <xdr:colOff>165100</xdr:colOff>
      <xdr:row>98</xdr:row>
      <xdr:rowOff>82581</xdr:rowOff>
    </xdr:to>
    <xdr:sp macro="" textlink="">
      <xdr:nvSpPr>
        <xdr:cNvPr id="494" name="楕円 493"/>
        <xdr:cNvSpPr/>
      </xdr:nvSpPr>
      <xdr:spPr>
        <a:xfrm>
          <a:off x="9588500" y="1678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99108</xdr:rowOff>
    </xdr:from>
    <xdr:ext cx="534377" cy="259045"/>
    <xdr:sp macro="" textlink="">
      <xdr:nvSpPr>
        <xdr:cNvPr id="495" name="テキスト ボックス 494"/>
        <xdr:cNvSpPr txBox="1"/>
      </xdr:nvSpPr>
      <xdr:spPr>
        <a:xfrm>
          <a:off x="9372111" y="1655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118880</xdr:rowOff>
    </xdr:from>
    <xdr:to>
      <xdr:col>46</xdr:col>
      <xdr:colOff>38100</xdr:colOff>
      <xdr:row>98</xdr:row>
      <xdr:rowOff>49030</xdr:rowOff>
    </xdr:to>
    <xdr:sp macro="" textlink="">
      <xdr:nvSpPr>
        <xdr:cNvPr id="496" name="楕円 495"/>
        <xdr:cNvSpPr/>
      </xdr:nvSpPr>
      <xdr:spPr>
        <a:xfrm>
          <a:off x="8699500" y="1674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65557</xdr:rowOff>
    </xdr:from>
    <xdr:ext cx="534377" cy="259045"/>
    <xdr:sp macro="" textlink="">
      <xdr:nvSpPr>
        <xdr:cNvPr id="497" name="テキスト ボックス 496"/>
        <xdr:cNvSpPr txBox="1"/>
      </xdr:nvSpPr>
      <xdr:spPr>
        <a:xfrm>
          <a:off x="8483111" y="1652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61674</xdr:rowOff>
    </xdr:from>
    <xdr:to>
      <xdr:col>41</xdr:col>
      <xdr:colOff>101600</xdr:colOff>
      <xdr:row>97</xdr:row>
      <xdr:rowOff>163274</xdr:rowOff>
    </xdr:to>
    <xdr:sp macro="" textlink="">
      <xdr:nvSpPr>
        <xdr:cNvPr id="498" name="楕円 497"/>
        <xdr:cNvSpPr/>
      </xdr:nvSpPr>
      <xdr:spPr>
        <a:xfrm>
          <a:off x="7810500" y="1669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8351</xdr:rowOff>
    </xdr:from>
    <xdr:ext cx="599010" cy="259045"/>
    <xdr:sp macro="" textlink="">
      <xdr:nvSpPr>
        <xdr:cNvPr id="499" name="テキスト ボックス 498"/>
        <xdr:cNvSpPr txBox="1"/>
      </xdr:nvSpPr>
      <xdr:spPr>
        <a:xfrm>
          <a:off x="7561795" y="1646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152020</xdr:rowOff>
    </xdr:from>
    <xdr:to>
      <xdr:col>36</xdr:col>
      <xdr:colOff>165100</xdr:colOff>
      <xdr:row>98</xdr:row>
      <xdr:rowOff>82170</xdr:rowOff>
    </xdr:to>
    <xdr:sp macro="" textlink="">
      <xdr:nvSpPr>
        <xdr:cNvPr id="500" name="楕円 499"/>
        <xdr:cNvSpPr/>
      </xdr:nvSpPr>
      <xdr:spPr>
        <a:xfrm>
          <a:off x="6921500" y="167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98697</xdr:rowOff>
    </xdr:from>
    <xdr:ext cx="534377" cy="259045"/>
    <xdr:sp macro="" textlink="">
      <xdr:nvSpPr>
        <xdr:cNvPr id="501" name="テキスト ボックス 500"/>
        <xdr:cNvSpPr txBox="1"/>
      </xdr:nvSpPr>
      <xdr:spPr>
        <a:xfrm>
          <a:off x="6705111" y="1655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88232</xdr:rowOff>
    </xdr:from>
    <xdr:to>
      <xdr:col>85</xdr:col>
      <xdr:colOff>127000</xdr:colOff>
      <xdr:row>37</xdr:row>
      <xdr:rowOff>23865</xdr:rowOff>
    </xdr:to>
    <xdr:cxnSp macro="">
      <xdr:nvCxnSpPr>
        <xdr:cNvPr id="533" name="直線コネクタ 532"/>
        <xdr:cNvCxnSpPr/>
      </xdr:nvCxnSpPr>
      <xdr:spPr>
        <a:xfrm>
          <a:off x="15481300" y="5917532"/>
          <a:ext cx="838200" cy="4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13769</xdr:rowOff>
    </xdr:from>
    <xdr:ext cx="534377" cy="259045"/>
    <xdr:sp macro="" textlink="">
      <xdr:nvSpPr>
        <xdr:cNvPr id="534" name="消防費平均値テキスト"/>
        <xdr:cNvSpPr txBox="1"/>
      </xdr:nvSpPr>
      <xdr:spPr>
        <a:xfrm>
          <a:off x="16370300" y="635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88232</xdr:rowOff>
    </xdr:from>
    <xdr:to>
      <xdr:col>81</xdr:col>
      <xdr:colOff>50800</xdr:colOff>
      <xdr:row>36</xdr:row>
      <xdr:rowOff>98487</xdr:rowOff>
    </xdr:to>
    <xdr:cxnSp macro="">
      <xdr:nvCxnSpPr>
        <xdr:cNvPr id="536" name="直線コネクタ 535"/>
        <xdr:cNvCxnSpPr/>
      </xdr:nvCxnSpPr>
      <xdr:spPr>
        <a:xfrm flipV="1">
          <a:off x="14592300" y="5917532"/>
          <a:ext cx="889000" cy="35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1653</xdr:rowOff>
    </xdr:from>
    <xdr:ext cx="534377" cy="259045"/>
    <xdr:sp macro="" textlink="">
      <xdr:nvSpPr>
        <xdr:cNvPr id="538" name="テキスト ボックス 537"/>
        <xdr:cNvSpPr txBox="1"/>
      </xdr:nvSpPr>
      <xdr:spPr>
        <a:xfrm>
          <a:off x="15214111" y="65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98487</xdr:rowOff>
    </xdr:from>
    <xdr:to>
      <xdr:col>76</xdr:col>
      <xdr:colOff>114300</xdr:colOff>
      <xdr:row>36</xdr:row>
      <xdr:rowOff>164911</xdr:rowOff>
    </xdr:to>
    <xdr:cxnSp macro="">
      <xdr:nvCxnSpPr>
        <xdr:cNvPr id="539" name="直線コネクタ 538"/>
        <xdr:cNvCxnSpPr/>
      </xdr:nvCxnSpPr>
      <xdr:spPr>
        <a:xfrm flipV="1">
          <a:off x="13703300" y="6270687"/>
          <a:ext cx="889000" cy="6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169054</xdr:rowOff>
    </xdr:from>
    <xdr:ext cx="534377" cy="259045"/>
    <xdr:sp macro="" textlink="">
      <xdr:nvSpPr>
        <xdr:cNvPr id="541" name="テキスト ボックス 540"/>
        <xdr:cNvSpPr txBox="1"/>
      </xdr:nvSpPr>
      <xdr:spPr>
        <a:xfrm>
          <a:off x="14325111" y="651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164911</xdr:rowOff>
    </xdr:from>
    <xdr:to>
      <xdr:col>71</xdr:col>
      <xdr:colOff>177800</xdr:colOff>
      <xdr:row>37</xdr:row>
      <xdr:rowOff>12370</xdr:rowOff>
    </xdr:to>
    <xdr:cxnSp macro="">
      <xdr:nvCxnSpPr>
        <xdr:cNvPr id="542" name="直線コネクタ 541"/>
        <xdr:cNvCxnSpPr/>
      </xdr:nvCxnSpPr>
      <xdr:spPr>
        <a:xfrm flipV="1">
          <a:off x="12814300" y="6337111"/>
          <a:ext cx="889000" cy="1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170425</xdr:rowOff>
    </xdr:from>
    <xdr:ext cx="534377" cy="259045"/>
    <xdr:sp macro="" textlink="">
      <xdr:nvSpPr>
        <xdr:cNvPr id="544" name="テキスト ボックス 543"/>
        <xdr:cNvSpPr txBox="1"/>
      </xdr:nvSpPr>
      <xdr:spPr>
        <a:xfrm>
          <a:off x="13436111" y="65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111708</xdr:rowOff>
    </xdr:from>
    <xdr:ext cx="534377" cy="259045"/>
    <xdr:sp macro="" textlink="">
      <xdr:nvSpPr>
        <xdr:cNvPr id="546" name="テキスト ボックス 545"/>
        <xdr:cNvSpPr txBox="1"/>
      </xdr:nvSpPr>
      <xdr:spPr>
        <a:xfrm>
          <a:off x="12547111" y="6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144515</xdr:rowOff>
    </xdr:from>
    <xdr:to>
      <xdr:col>85</xdr:col>
      <xdr:colOff>177800</xdr:colOff>
      <xdr:row>37</xdr:row>
      <xdr:rowOff>74665</xdr:rowOff>
    </xdr:to>
    <xdr:sp macro="" textlink="">
      <xdr:nvSpPr>
        <xdr:cNvPr id="552" name="楕円 551"/>
        <xdr:cNvSpPr/>
      </xdr:nvSpPr>
      <xdr:spPr>
        <a:xfrm>
          <a:off x="16268700" y="631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167392</xdr:rowOff>
    </xdr:from>
    <xdr:ext cx="534377" cy="259045"/>
    <xdr:sp macro="" textlink="">
      <xdr:nvSpPr>
        <xdr:cNvPr id="553" name="消防費該当値テキスト"/>
        <xdr:cNvSpPr txBox="1"/>
      </xdr:nvSpPr>
      <xdr:spPr>
        <a:xfrm>
          <a:off x="16370300" y="616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37432</xdr:rowOff>
    </xdr:from>
    <xdr:to>
      <xdr:col>81</xdr:col>
      <xdr:colOff>101600</xdr:colOff>
      <xdr:row>34</xdr:row>
      <xdr:rowOff>139032</xdr:rowOff>
    </xdr:to>
    <xdr:sp macro="" textlink="">
      <xdr:nvSpPr>
        <xdr:cNvPr id="554" name="楕円 553"/>
        <xdr:cNvSpPr/>
      </xdr:nvSpPr>
      <xdr:spPr>
        <a:xfrm>
          <a:off x="15430500" y="586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155559</xdr:rowOff>
    </xdr:from>
    <xdr:ext cx="534377" cy="259045"/>
    <xdr:sp macro="" textlink="">
      <xdr:nvSpPr>
        <xdr:cNvPr id="555" name="テキスト ボックス 554"/>
        <xdr:cNvSpPr txBox="1"/>
      </xdr:nvSpPr>
      <xdr:spPr>
        <a:xfrm>
          <a:off x="15214111" y="564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47687</xdr:rowOff>
    </xdr:from>
    <xdr:to>
      <xdr:col>76</xdr:col>
      <xdr:colOff>165100</xdr:colOff>
      <xdr:row>36</xdr:row>
      <xdr:rowOff>149287</xdr:rowOff>
    </xdr:to>
    <xdr:sp macro="" textlink="">
      <xdr:nvSpPr>
        <xdr:cNvPr id="556" name="楕円 555"/>
        <xdr:cNvSpPr/>
      </xdr:nvSpPr>
      <xdr:spPr>
        <a:xfrm>
          <a:off x="14541500" y="621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165814</xdr:rowOff>
    </xdr:from>
    <xdr:ext cx="534377" cy="259045"/>
    <xdr:sp macro="" textlink="">
      <xdr:nvSpPr>
        <xdr:cNvPr id="557" name="テキスト ボックス 556"/>
        <xdr:cNvSpPr txBox="1"/>
      </xdr:nvSpPr>
      <xdr:spPr>
        <a:xfrm>
          <a:off x="14325111" y="599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114111</xdr:rowOff>
    </xdr:from>
    <xdr:to>
      <xdr:col>72</xdr:col>
      <xdr:colOff>38100</xdr:colOff>
      <xdr:row>37</xdr:row>
      <xdr:rowOff>44261</xdr:rowOff>
    </xdr:to>
    <xdr:sp macro="" textlink="">
      <xdr:nvSpPr>
        <xdr:cNvPr id="558" name="楕円 557"/>
        <xdr:cNvSpPr/>
      </xdr:nvSpPr>
      <xdr:spPr>
        <a:xfrm>
          <a:off x="13652500" y="628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60788</xdr:rowOff>
    </xdr:from>
    <xdr:ext cx="534377" cy="259045"/>
    <xdr:sp macro="" textlink="">
      <xdr:nvSpPr>
        <xdr:cNvPr id="559" name="テキスト ボックス 558"/>
        <xdr:cNvSpPr txBox="1"/>
      </xdr:nvSpPr>
      <xdr:spPr>
        <a:xfrm>
          <a:off x="13436111" y="606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133020</xdr:rowOff>
    </xdr:from>
    <xdr:to>
      <xdr:col>67</xdr:col>
      <xdr:colOff>101600</xdr:colOff>
      <xdr:row>37</xdr:row>
      <xdr:rowOff>63170</xdr:rowOff>
    </xdr:to>
    <xdr:sp macro="" textlink="">
      <xdr:nvSpPr>
        <xdr:cNvPr id="560" name="楕円 559"/>
        <xdr:cNvSpPr/>
      </xdr:nvSpPr>
      <xdr:spPr>
        <a:xfrm>
          <a:off x="12763500" y="63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79697</xdr:rowOff>
    </xdr:from>
    <xdr:ext cx="534377" cy="259045"/>
    <xdr:sp macro="" textlink="">
      <xdr:nvSpPr>
        <xdr:cNvPr id="561" name="テキスト ボックス 560"/>
        <xdr:cNvSpPr txBox="1"/>
      </xdr:nvSpPr>
      <xdr:spPr>
        <a:xfrm>
          <a:off x="12547111" y="608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46127</xdr:rowOff>
    </xdr:from>
    <xdr:to>
      <xdr:col>85</xdr:col>
      <xdr:colOff>127000</xdr:colOff>
      <xdr:row>57</xdr:row>
      <xdr:rowOff>68796</xdr:rowOff>
    </xdr:to>
    <xdr:cxnSp macro="">
      <xdr:nvCxnSpPr>
        <xdr:cNvPr id="591" name="直線コネクタ 590"/>
        <xdr:cNvCxnSpPr/>
      </xdr:nvCxnSpPr>
      <xdr:spPr>
        <a:xfrm>
          <a:off x="15481300" y="9647327"/>
          <a:ext cx="838200" cy="19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13695</xdr:rowOff>
    </xdr:from>
    <xdr:ext cx="534377" cy="259045"/>
    <xdr:sp macro="" textlink="">
      <xdr:nvSpPr>
        <xdr:cNvPr id="592" name="教育費平均値テキスト"/>
        <xdr:cNvSpPr txBox="1"/>
      </xdr:nvSpPr>
      <xdr:spPr>
        <a:xfrm>
          <a:off x="16370300" y="961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125082</xdr:rowOff>
    </xdr:from>
    <xdr:to>
      <xdr:col>81</xdr:col>
      <xdr:colOff>50800</xdr:colOff>
      <xdr:row>56</xdr:row>
      <xdr:rowOff>46127</xdr:rowOff>
    </xdr:to>
    <xdr:cxnSp macro="">
      <xdr:nvCxnSpPr>
        <xdr:cNvPr id="594" name="直線コネクタ 593"/>
        <xdr:cNvCxnSpPr/>
      </xdr:nvCxnSpPr>
      <xdr:spPr>
        <a:xfrm>
          <a:off x="14592300" y="9554832"/>
          <a:ext cx="889000" cy="9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141355</xdr:rowOff>
    </xdr:from>
    <xdr:ext cx="534377" cy="259045"/>
    <xdr:sp macro="" textlink="">
      <xdr:nvSpPr>
        <xdr:cNvPr id="596" name="テキスト ボックス 595"/>
        <xdr:cNvSpPr txBox="1"/>
      </xdr:nvSpPr>
      <xdr:spPr>
        <a:xfrm>
          <a:off x="15214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125082</xdr:rowOff>
    </xdr:from>
    <xdr:to>
      <xdr:col>76</xdr:col>
      <xdr:colOff>114300</xdr:colOff>
      <xdr:row>56</xdr:row>
      <xdr:rowOff>130619</xdr:rowOff>
    </xdr:to>
    <xdr:cxnSp macro="">
      <xdr:nvCxnSpPr>
        <xdr:cNvPr id="597" name="直線コネクタ 596"/>
        <xdr:cNvCxnSpPr/>
      </xdr:nvCxnSpPr>
      <xdr:spPr>
        <a:xfrm flipV="1">
          <a:off x="13703300" y="9554832"/>
          <a:ext cx="889000" cy="17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118673</xdr:rowOff>
    </xdr:from>
    <xdr:ext cx="534377" cy="259045"/>
    <xdr:sp macro="" textlink="">
      <xdr:nvSpPr>
        <xdr:cNvPr id="599" name="テキスト ボックス 598"/>
        <xdr:cNvSpPr txBox="1"/>
      </xdr:nvSpPr>
      <xdr:spPr>
        <a:xfrm>
          <a:off x="14325111" y="98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130619</xdr:rowOff>
    </xdr:from>
    <xdr:to>
      <xdr:col>71</xdr:col>
      <xdr:colOff>177800</xdr:colOff>
      <xdr:row>57</xdr:row>
      <xdr:rowOff>168694</xdr:rowOff>
    </xdr:to>
    <xdr:cxnSp macro="">
      <xdr:nvCxnSpPr>
        <xdr:cNvPr id="600" name="直線コネクタ 599"/>
        <xdr:cNvCxnSpPr/>
      </xdr:nvCxnSpPr>
      <xdr:spPr>
        <a:xfrm flipV="1">
          <a:off x="12814300" y="9731819"/>
          <a:ext cx="889000" cy="20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144428</xdr:rowOff>
    </xdr:from>
    <xdr:ext cx="534377" cy="259045"/>
    <xdr:sp macro="" textlink="">
      <xdr:nvSpPr>
        <xdr:cNvPr id="602" name="テキスト ボックス 601"/>
        <xdr:cNvSpPr txBox="1"/>
      </xdr:nvSpPr>
      <xdr:spPr>
        <a:xfrm>
          <a:off x="13436111" y="99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116336</xdr:rowOff>
    </xdr:from>
    <xdr:ext cx="534377" cy="259045"/>
    <xdr:sp macro="" textlink="">
      <xdr:nvSpPr>
        <xdr:cNvPr id="604" name="テキスト ボックス 603"/>
        <xdr:cNvSpPr txBox="1"/>
      </xdr:nvSpPr>
      <xdr:spPr>
        <a:xfrm>
          <a:off x="12547111" y="95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17996</xdr:rowOff>
    </xdr:from>
    <xdr:to>
      <xdr:col>85</xdr:col>
      <xdr:colOff>177800</xdr:colOff>
      <xdr:row>57</xdr:row>
      <xdr:rowOff>119596</xdr:rowOff>
    </xdr:to>
    <xdr:sp macro="" textlink="">
      <xdr:nvSpPr>
        <xdr:cNvPr id="610" name="楕円 609"/>
        <xdr:cNvSpPr/>
      </xdr:nvSpPr>
      <xdr:spPr>
        <a:xfrm>
          <a:off x="16268700" y="979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167873</xdr:rowOff>
    </xdr:from>
    <xdr:ext cx="534377" cy="259045"/>
    <xdr:sp macro="" textlink="">
      <xdr:nvSpPr>
        <xdr:cNvPr id="611" name="教育費該当値テキスト"/>
        <xdr:cNvSpPr txBox="1"/>
      </xdr:nvSpPr>
      <xdr:spPr>
        <a:xfrm>
          <a:off x="16370300" y="97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166777</xdr:rowOff>
    </xdr:from>
    <xdr:to>
      <xdr:col>81</xdr:col>
      <xdr:colOff>101600</xdr:colOff>
      <xdr:row>56</xdr:row>
      <xdr:rowOff>96927</xdr:rowOff>
    </xdr:to>
    <xdr:sp macro="" textlink="">
      <xdr:nvSpPr>
        <xdr:cNvPr id="612" name="楕円 611"/>
        <xdr:cNvSpPr/>
      </xdr:nvSpPr>
      <xdr:spPr>
        <a:xfrm>
          <a:off x="15430500" y="959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113454</xdr:rowOff>
    </xdr:from>
    <xdr:ext cx="534377" cy="259045"/>
    <xdr:sp macro="" textlink="">
      <xdr:nvSpPr>
        <xdr:cNvPr id="613" name="テキスト ボックス 612"/>
        <xdr:cNvSpPr txBox="1"/>
      </xdr:nvSpPr>
      <xdr:spPr>
        <a:xfrm>
          <a:off x="15214111" y="937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74282</xdr:rowOff>
    </xdr:from>
    <xdr:to>
      <xdr:col>76</xdr:col>
      <xdr:colOff>165100</xdr:colOff>
      <xdr:row>56</xdr:row>
      <xdr:rowOff>4432</xdr:rowOff>
    </xdr:to>
    <xdr:sp macro="" textlink="">
      <xdr:nvSpPr>
        <xdr:cNvPr id="614" name="楕円 613"/>
        <xdr:cNvSpPr/>
      </xdr:nvSpPr>
      <xdr:spPr>
        <a:xfrm>
          <a:off x="14541500" y="950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20959</xdr:rowOff>
    </xdr:from>
    <xdr:ext cx="534377" cy="259045"/>
    <xdr:sp macro="" textlink="">
      <xdr:nvSpPr>
        <xdr:cNvPr id="615" name="テキスト ボックス 614"/>
        <xdr:cNvSpPr txBox="1"/>
      </xdr:nvSpPr>
      <xdr:spPr>
        <a:xfrm>
          <a:off x="14325111" y="927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79819</xdr:rowOff>
    </xdr:from>
    <xdr:to>
      <xdr:col>72</xdr:col>
      <xdr:colOff>38100</xdr:colOff>
      <xdr:row>57</xdr:row>
      <xdr:rowOff>9969</xdr:rowOff>
    </xdr:to>
    <xdr:sp macro="" textlink="">
      <xdr:nvSpPr>
        <xdr:cNvPr id="616" name="楕円 615"/>
        <xdr:cNvSpPr/>
      </xdr:nvSpPr>
      <xdr:spPr>
        <a:xfrm>
          <a:off x="13652500" y="968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26496</xdr:rowOff>
    </xdr:from>
    <xdr:ext cx="534377" cy="259045"/>
    <xdr:sp macro="" textlink="">
      <xdr:nvSpPr>
        <xdr:cNvPr id="617" name="テキスト ボックス 616"/>
        <xdr:cNvSpPr txBox="1"/>
      </xdr:nvSpPr>
      <xdr:spPr>
        <a:xfrm>
          <a:off x="13436111" y="945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117894</xdr:rowOff>
    </xdr:from>
    <xdr:to>
      <xdr:col>67</xdr:col>
      <xdr:colOff>101600</xdr:colOff>
      <xdr:row>58</xdr:row>
      <xdr:rowOff>48044</xdr:rowOff>
    </xdr:to>
    <xdr:sp macro="" textlink="">
      <xdr:nvSpPr>
        <xdr:cNvPr id="618" name="楕円 617"/>
        <xdr:cNvSpPr/>
      </xdr:nvSpPr>
      <xdr:spPr>
        <a:xfrm>
          <a:off x="12763500" y="989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39171</xdr:rowOff>
    </xdr:from>
    <xdr:ext cx="534377" cy="259045"/>
    <xdr:sp macro="" textlink="">
      <xdr:nvSpPr>
        <xdr:cNvPr id="619" name="テキスト ボックス 618"/>
        <xdr:cNvSpPr txBox="1"/>
      </xdr:nvSpPr>
      <xdr:spPr>
        <a:xfrm>
          <a:off x="12547111" y="99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8" name="直線コネクタ 64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3" name="テキスト ボックス 652"/>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165506</xdr:rowOff>
    </xdr:from>
    <xdr:to>
      <xdr:col>71</xdr:col>
      <xdr:colOff>177800</xdr:colOff>
      <xdr:row>79</xdr:row>
      <xdr:rowOff>44450</xdr:rowOff>
    </xdr:to>
    <xdr:cxnSp macro="">
      <xdr:nvCxnSpPr>
        <xdr:cNvPr id="657" name="直線コネクタ 656"/>
        <xdr:cNvCxnSpPr/>
      </xdr:nvCxnSpPr>
      <xdr:spPr>
        <a:xfrm>
          <a:off x="12814300" y="13538606"/>
          <a:ext cx="889000" cy="5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49306</xdr:rowOff>
    </xdr:from>
    <xdr:ext cx="469744" cy="259045"/>
    <xdr:sp macro="" textlink="">
      <xdr:nvSpPr>
        <xdr:cNvPr id="661" name="テキスト ボックス 660"/>
        <xdr:cNvSpPr txBox="1"/>
      </xdr:nvSpPr>
      <xdr:spPr>
        <a:xfrm>
          <a:off x="12579428" y="135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114706</xdr:rowOff>
    </xdr:from>
    <xdr:to>
      <xdr:col>67</xdr:col>
      <xdr:colOff>101600</xdr:colOff>
      <xdr:row>79</xdr:row>
      <xdr:rowOff>44856</xdr:rowOff>
    </xdr:to>
    <xdr:sp macro="" textlink="">
      <xdr:nvSpPr>
        <xdr:cNvPr id="675" name="楕円 674"/>
        <xdr:cNvSpPr/>
      </xdr:nvSpPr>
      <xdr:spPr>
        <a:xfrm>
          <a:off x="12763500" y="1348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61383</xdr:rowOff>
    </xdr:from>
    <xdr:ext cx="469744" cy="259045"/>
    <xdr:sp macro="" textlink="">
      <xdr:nvSpPr>
        <xdr:cNvPr id="676" name="テキスト ボックス 675"/>
        <xdr:cNvSpPr txBox="1"/>
      </xdr:nvSpPr>
      <xdr:spPr>
        <a:xfrm>
          <a:off x="12579428" y="1326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27560</xdr:rowOff>
    </xdr:from>
    <xdr:to>
      <xdr:col>85</xdr:col>
      <xdr:colOff>127000</xdr:colOff>
      <xdr:row>96</xdr:row>
      <xdr:rowOff>43396</xdr:rowOff>
    </xdr:to>
    <xdr:cxnSp macro="">
      <xdr:nvCxnSpPr>
        <xdr:cNvPr id="705" name="直線コネクタ 704"/>
        <xdr:cNvCxnSpPr/>
      </xdr:nvCxnSpPr>
      <xdr:spPr>
        <a:xfrm flipV="1">
          <a:off x="15481300" y="16486760"/>
          <a:ext cx="838200" cy="1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48226</xdr:rowOff>
    </xdr:from>
    <xdr:ext cx="534377" cy="259045"/>
    <xdr:sp macro="" textlink="">
      <xdr:nvSpPr>
        <xdr:cNvPr id="706" name="公債費平均値テキスト"/>
        <xdr:cNvSpPr txBox="1"/>
      </xdr:nvSpPr>
      <xdr:spPr>
        <a:xfrm>
          <a:off x="16370300" y="16164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43396</xdr:rowOff>
    </xdr:from>
    <xdr:to>
      <xdr:col>81</xdr:col>
      <xdr:colOff>50800</xdr:colOff>
      <xdr:row>96</xdr:row>
      <xdr:rowOff>74333</xdr:rowOff>
    </xdr:to>
    <xdr:cxnSp macro="">
      <xdr:nvCxnSpPr>
        <xdr:cNvPr id="708" name="直線コネクタ 707"/>
        <xdr:cNvCxnSpPr/>
      </xdr:nvCxnSpPr>
      <xdr:spPr>
        <a:xfrm flipV="1">
          <a:off x="14592300" y="16502596"/>
          <a:ext cx="889000" cy="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157954</xdr:rowOff>
    </xdr:from>
    <xdr:ext cx="534377" cy="259045"/>
    <xdr:sp macro="" textlink="">
      <xdr:nvSpPr>
        <xdr:cNvPr id="710" name="テキスト ボックス 709"/>
        <xdr:cNvSpPr txBox="1"/>
      </xdr:nvSpPr>
      <xdr:spPr>
        <a:xfrm>
          <a:off x="15214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74333</xdr:rowOff>
    </xdr:from>
    <xdr:to>
      <xdr:col>76</xdr:col>
      <xdr:colOff>114300</xdr:colOff>
      <xdr:row>96</xdr:row>
      <xdr:rowOff>91326</xdr:rowOff>
    </xdr:to>
    <xdr:cxnSp macro="">
      <xdr:nvCxnSpPr>
        <xdr:cNvPr id="711" name="直線コネクタ 710"/>
        <xdr:cNvCxnSpPr/>
      </xdr:nvCxnSpPr>
      <xdr:spPr>
        <a:xfrm flipV="1">
          <a:off x="13703300" y="16533533"/>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150868</xdr:rowOff>
    </xdr:from>
    <xdr:ext cx="534377" cy="259045"/>
    <xdr:sp macro="" textlink="">
      <xdr:nvSpPr>
        <xdr:cNvPr id="713" name="テキスト ボックス 712"/>
        <xdr:cNvSpPr txBox="1"/>
      </xdr:nvSpPr>
      <xdr:spPr>
        <a:xfrm>
          <a:off x="14325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91326</xdr:rowOff>
    </xdr:from>
    <xdr:to>
      <xdr:col>71</xdr:col>
      <xdr:colOff>177800</xdr:colOff>
      <xdr:row>96</xdr:row>
      <xdr:rowOff>97434</xdr:rowOff>
    </xdr:to>
    <xdr:cxnSp macro="">
      <xdr:nvCxnSpPr>
        <xdr:cNvPr id="714" name="直線コネクタ 713"/>
        <xdr:cNvCxnSpPr/>
      </xdr:nvCxnSpPr>
      <xdr:spPr>
        <a:xfrm flipV="1">
          <a:off x="12814300" y="16550526"/>
          <a:ext cx="889000" cy="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128973</xdr:rowOff>
    </xdr:from>
    <xdr:ext cx="534377" cy="259045"/>
    <xdr:sp macro="" textlink="">
      <xdr:nvSpPr>
        <xdr:cNvPr id="716" name="テキスト ボックス 715"/>
        <xdr:cNvSpPr txBox="1"/>
      </xdr:nvSpPr>
      <xdr:spPr>
        <a:xfrm>
          <a:off x="13436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97299</xdr:rowOff>
    </xdr:from>
    <xdr:ext cx="534377" cy="259045"/>
    <xdr:sp macro="" textlink="">
      <xdr:nvSpPr>
        <xdr:cNvPr id="718" name="テキスト ボックス 717"/>
        <xdr:cNvSpPr txBox="1"/>
      </xdr:nvSpPr>
      <xdr:spPr>
        <a:xfrm>
          <a:off x="12547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148210</xdr:rowOff>
    </xdr:from>
    <xdr:to>
      <xdr:col>85</xdr:col>
      <xdr:colOff>177800</xdr:colOff>
      <xdr:row>96</xdr:row>
      <xdr:rowOff>78360</xdr:rowOff>
    </xdr:to>
    <xdr:sp macro="" textlink="">
      <xdr:nvSpPr>
        <xdr:cNvPr id="724" name="楕円 723"/>
        <xdr:cNvSpPr/>
      </xdr:nvSpPr>
      <xdr:spPr>
        <a:xfrm>
          <a:off x="16268700" y="1643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126637</xdr:rowOff>
    </xdr:from>
    <xdr:ext cx="534377" cy="259045"/>
    <xdr:sp macro="" textlink="">
      <xdr:nvSpPr>
        <xdr:cNvPr id="725" name="公債費該当値テキスト"/>
        <xdr:cNvSpPr txBox="1"/>
      </xdr:nvSpPr>
      <xdr:spPr>
        <a:xfrm>
          <a:off x="16370300" y="1641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164046</xdr:rowOff>
    </xdr:from>
    <xdr:to>
      <xdr:col>81</xdr:col>
      <xdr:colOff>101600</xdr:colOff>
      <xdr:row>96</xdr:row>
      <xdr:rowOff>94196</xdr:rowOff>
    </xdr:to>
    <xdr:sp macro="" textlink="">
      <xdr:nvSpPr>
        <xdr:cNvPr id="726" name="楕円 725"/>
        <xdr:cNvSpPr/>
      </xdr:nvSpPr>
      <xdr:spPr>
        <a:xfrm>
          <a:off x="15430500" y="1645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85323</xdr:rowOff>
    </xdr:from>
    <xdr:ext cx="534377" cy="259045"/>
    <xdr:sp macro="" textlink="">
      <xdr:nvSpPr>
        <xdr:cNvPr id="727" name="テキスト ボックス 726"/>
        <xdr:cNvSpPr txBox="1"/>
      </xdr:nvSpPr>
      <xdr:spPr>
        <a:xfrm>
          <a:off x="15214111" y="165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23533</xdr:rowOff>
    </xdr:from>
    <xdr:to>
      <xdr:col>76</xdr:col>
      <xdr:colOff>165100</xdr:colOff>
      <xdr:row>96</xdr:row>
      <xdr:rowOff>125133</xdr:rowOff>
    </xdr:to>
    <xdr:sp macro="" textlink="">
      <xdr:nvSpPr>
        <xdr:cNvPr id="728" name="楕円 727"/>
        <xdr:cNvSpPr/>
      </xdr:nvSpPr>
      <xdr:spPr>
        <a:xfrm>
          <a:off x="14541500" y="1648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116260</xdr:rowOff>
    </xdr:from>
    <xdr:ext cx="534377" cy="259045"/>
    <xdr:sp macro="" textlink="">
      <xdr:nvSpPr>
        <xdr:cNvPr id="729" name="テキスト ボックス 728"/>
        <xdr:cNvSpPr txBox="1"/>
      </xdr:nvSpPr>
      <xdr:spPr>
        <a:xfrm>
          <a:off x="14325111" y="1657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40526</xdr:rowOff>
    </xdr:from>
    <xdr:to>
      <xdr:col>72</xdr:col>
      <xdr:colOff>38100</xdr:colOff>
      <xdr:row>96</xdr:row>
      <xdr:rowOff>142126</xdr:rowOff>
    </xdr:to>
    <xdr:sp macro="" textlink="">
      <xdr:nvSpPr>
        <xdr:cNvPr id="730" name="楕円 729"/>
        <xdr:cNvSpPr/>
      </xdr:nvSpPr>
      <xdr:spPr>
        <a:xfrm>
          <a:off x="13652500" y="1649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133253</xdr:rowOff>
    </xdr:from>
    <xdr:ext cx="534377" cy="259045"/>
    <xdr:sp macro="" textlink="">
      <xdr:nvSpPr>
        <xdr:cNvPr id="731" name="テキスト ボックス 730"/>
        <xdr:cNvSpPr txBox="1"/>
      </xdr:nvSpPr>
      <xdr:spPr>
        <a:xfrm>
          <a:off x="13436111" y="165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46634</xdr:rowOff>
    </xdr:from>
    <xdr:to>
      <xdr:col>67</xdr:col>
      <xdr:colOff>101600</xdr:colOff>
      <xdr:row>96</xdr:row>
      <xdr:rowOff>148234</xdr:rowOff>
    </xdr:to>
    <xdr:sp macro="" textlink="">
      <xdr:nvSpPr>
        <xdr:cNvPr id="732" name="楕円 731"/>
        <xdr:cNvSpPr/>
      </xdr:nvSpPr>
      <xdr:spPr>
        <a:xfrm>
          <a:off x="12763500" y="1650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139361</xdr:rowOff>
    </xdr:from>
    <xdr:ext cx="534377" cy="259045"/>
    <xdr:sp macro="" textlink="">
      <xdr:nvSpPr>
        <xdr:cNvPr id="733" name="テキスト ボックス 732"/>
        <xdr:cNvSpPr txBox="1"/>
      </xdr:nvSpPr>
      <xdr:spPr>
        <a:xfrm>
          <a:off x="12547111" y="1659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目的別歳出決算額で最も大きい金額は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総務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183,154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円であり、前年比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92,389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円増加している。これは、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市民文化会館大規模改修事業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によるものである。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民生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費については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181,848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円であり、前年比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29,109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円増加している。これは、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保育所等整備事業によるものである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消防</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費については、前年度に行った防災ラジオ屋外拡声装置整備事業が終了したことにより、前年比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13,779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円の減となった。また、教育費については、前年度に行った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旧長井小学校第一校舎耐震改修事業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が終了したことにより、前年比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15,285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円の減となった。今後は、事業の見直し等を行い財政コストの削減を図りながら、効率的で質の高い行財政運営に取り組む必要がある。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山形県長井市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年度決算は、歳入面では、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市税において法人税割の減少があった一方で、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大規模建設事業の増に伴う各種交付金や地方債の増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加、寄付金の増加等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となった。歳出面では、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降雪量の減に伴う道路除排雪経費が減少した一方で、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大規模建設事業の増により普通建設事業費が増加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額となった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また、大規模公共施設整備事業の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実施</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に伴い、財政調整基金及び公共施設整備基金の取崩しを行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実質単年度収支は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百万円の赤字となった。今後は、実質単年度収支の黒字化に向け、適切な財源の確保と歳出の精査に努めていく。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山形県長井市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年度一般会計については、標準財政規模は前年度から大きな変化は見られないものの、実質収支が減少したことにより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ポイント減少した。また、水道事業においては、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民間アパート建設増加に伴う加入金増加のほか、業務システム導入費用の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減等により、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0.92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ポイントの改善となった。一般会計及びすべての特別会計で赤字は生じておらず、今後とも各会計で適正な財政運営、企業運営を行っていく。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17723751</v>
      </c>
      <c r="BO4" s="431"/>
      <c r="BP4" s="431"/>
      <c r="BQ4" s="431"/>
      <c r="BR4" s="431"/>
      <c r="BS4" s="431"/>
      <c r="BT4" s="431"/>
      <c r="BU4" s="432"/>
      <c r="BV4" s="430">
        <v>15382916</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4.9000000000000004</v>
      </c>
      <c r="CU4" s="437"/>
      <c r="CV4" s="437"/>
      <c r="CW4" s="437"/>
      <c r="CX4" s="437"/>
      <c r="CY4" s="437"/>
      <c r="CZ4" s="437"/>
      <c r="DA4" s="438"/>
      <c r="DB4" s="436">
        <v>5</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17310586</v>
      </c>
      <c r="BO5" s="468"/>
      <c r="BP5" s="468"/>
      <c r="BQ5" s="468"/>
      <c r="BR5" s="468"/>
      <c r="BS5" s="468"/>
      <c r="BT5" s="468"/>
      <c r="BU5" s="469"/>
      <c r="BV5" s="467">
        <v>14905814</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92.8</v>
      </c>
      <c r="CU5" s="465"/>
      <c r="CV5" s="465"/>
      <c r="CW5" s="465"/>
      <c r="CX5" s="465"/>
      <c r="CY5" s="465"/>
      <c r="CZ5" s="465"/>
      <c r="DA5" s="466"/>
      <c r="DB5" s="464">
        <v>92.9</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413165</v>
      </c>
      <c r="BO6" s="468"/>
      <c r="BP6" s="468"/>
      <c r="BQ6" s="468"/>
      <c r="BR6" s="468"/>
      <c r="BS6" s="468"/>
      <c r="BT6" s="468"/>
      <c r="BU6" s="469"/>
      <c r="BV6" s="467">
        <v>477102</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96.8</v>
      </c>
      <c r="CU6" s="505"/>
      <c r="CV6" s="505"/>
      <c r="CW6" s="505"/>
      <c r="CX6" s="505"/>
      <c r="CY6" s="505"/>
      <c r="CZ6" s="505"/>
      <c r="DA6" s="506"/>
      <c r="DB6" s="504">
        <v>98.1</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30616</v>
      </c>
      <c r="BO7" s="468"/>
      <c r="BP7" s="468"/>
      <c r="BQ7" s="468"/>
      <c r="BR7" s="468"/>
      <c r="BS7" s="468"/>
      <c r="BT7" s="468"/>
      <c r="BU7" s="469"/>
      <c r="BV7" s="467">
        <v>80243</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7839569</v>
      </c>
      <c r="CU7" s="468"/>
      <c r="CV7" s="468"/>
      <c r="CW7" s="468"/>
      <c r="CX7" s="468"/>
      <c r="CY7" s="468"/>
      <c r="CZ7" s="468"/>
      <c r="DA7" s="469"/>
      <c r="DB7" s="467">
        <v>7901557</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382549</v>
      </c>
      <c r="BO8" s="468"/>
      <c r="BP8" s="468"/>
      <c r="BQ8" s="468"/>
      <c r="BR8" s="468"/>
      <c r="BS8" s="468"/>
      <c r="BT8" s="468"/>
      <c r="BU8" s="469"/>
      <c r="BV8" s="467">
        <v>396859</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0.45</v>
      </c>
      <c r="CU8" s="508"/>
      <c r="CV8" s="508"/>
      <c r="CW8" s="508"/>
      <c r="CX8" s="508"/>
      <c r="CY8" s="508"/>
      <c r="CZ8" s="508"/>
      <c r="DA8" s="509"/>
      <c r="DB8" s="507">
        <v>0.44</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27757</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109</v>
      </c>
      <c r="AV9" s="500"/>
      <c r="AW9" s="500"/>
      <c r="AX9" s="500"/>
      <c r="AY9" s="501" t="s">
        <v>116</v>
      </c>
      <c r="AZ9" s="502"/>
      <c r="BA9" s="502"/>
      <c r="BB9" s="502"/>
      <c r="BC9" s="502"/>
      <c r="BD9" s="502"/>
      <c r="BE9" s="502"/>
      <c r="BF9" s="502"/>
      <c r="BG9" s="502"/>
      <c r="BH9" s="502"/>
      <c r="BI9" s="502"/>
      <c r="BJ9" s="502"/>
      <c r="BK9" s="502"/>
      <c r="BL9" s="502"/>
      <c r="BM9" s="503"/>
      <c r="BN9" s="467">
        <v>-14310</v>
      </c>
      <c r="BO9" s="468"/>
      <c r="BP9" s="468"/>
      <c r="BQ9" s="468"/>
      <c r="BR9" s="468"/>
      <c r="BS9" s="468"/>
      <c r="BT9" s="468"/>
      <c r="BU9" s="469"/>
      <c r="BV9" s="467">
        <v>-71743</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11.7</v>
      </c>
      <c r="CU9" s="465"/>
      <c r="CV9" s="465"/>
      <c r="CW9" s="465"/>
      <c r="CX9" s="465"/>
      <c r="CY9" s="465"/>
      <c r="CZ9" s="465"/>
      <c r="DA9" s="466"/>
      <c r="DB9" s="464">
        <v>11.1</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29473</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94</v>
      </c>
      <c r="AV10" s="500"/>
      <c r="AW10" s="500"/>
      <c r="AX10" s="500"/>
      <c r="AY10" s="501" t="s">
        <v>120</v>
      </c>
      <c r="AZ10" s="502"/>
      <c r="BA10" s="502"/>
      <c r="BB10" s="502"/>
      <c r="BC10" s="502"/>
      <c r="BD10" s="502"/>
      <c r="BE10" s="502"/>
      <c r="BF10" s="502"/>
      <c r="BG10" s="502"/>
      <c r="BH10" s="502"/>
      <c r="BI10" s="502"/>
      <c r="BJ10" s="502"/>
      <c r="BK10" s="502"/>
      <c r="BL10" s="502"/>
      <c r="BM10" s="503"/>
      <c r="BN10" s="467">
        <v>60</v>
      </c>
      <c r="BO10" s="468"/>
      <c r="BP10" s="468"/>
      <c r="BQ10" s="468"/>
      <c r="BR10" s="468"/>
      <c r="BS10" s="468"/>
      <c r="BT10" s="468"/>
      <c r="BU10" s="469"/>
      <c r="BV10" s="467">
        <v>143</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26492</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140000</v>
      </c>
      <c r="BO12" s="468"/>
      <c r="BP12" s="468"/>
      <c r="BQ12" s="468"/>
      <c r="BR12" s="468"/>
      <c r="BS12" s="468"/>
      <c r="BT12" s="468"/>
      <c r="BU12" s="469"/>
      <c r="BV12" s="467">
        <v>207855</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26166</v>
      </c>
      <c r="S13" s="552"/>
      <c r="T13" s="552"/>
      <c r="U13" s="552"/>
      <c r="V13" s="553"/>
      <c r="W13" s="483" t="s">
        <v>140</v>
      </c>
      <c r="X13" s="484"/>
      <c r="Y13" s="484"/>
      <c r="Z13" s="484"/>
      <c r="AA13" s="484"/>
      <c r="AB13" s="474"/>
      <c r="AC13" s="518">
        <v>1007</v>
      </c>
      <c r="AD13" s="519"/>
      <c r="AE13" s="519"/>
      <c r="AF13" s="519"/>
      <c r="AG13" s="561"/>
      <c r="AH13" s="518">
        <v>1157</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-154250</v>
      </c>
      <c r="BO13" s="468"/>
      <c r="BP13" s="468"/>
      <c r="BQ13" s="468"/>
      <c r="BR13" s="468"/>
      <c r="BS13" s="468"/>
      <c r="BT13" s="468"/>
      <c r="BU13" s="469"/>
      <c r="BV13" s="467">
        <v>-279455</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11.7</v>
      </c>
      <c r="CU13" s="465"/>
      <c r="CV13" s="465"/>
      <c r="CW13" s="465"/>
      <c r="CX13" s="465"/>
      <c r="CY13" s="465"/>
      <c r="CZ13" s="465"/>
      <c r="DA13" s="466"/>
      <c r="DB13" s="464">
        <v>11.3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26976</v>
      </c>
      <c r="S14" s="552"/>
      <c r="T14" s="552"/>
      <c r="U14" s="552"/>
      <c r="V14" s="553"/>
      <c r="W14" s="457"/>
      <c r="X14" s="458"/>
      <c r="Y14" s="458"/>
      <c r="Z14" s="458"/>
      <c r="AA14" s="458"/>
      <c r="AB14" s="447"/>
      <c r="AC14" s="554">
        <v>7.4</v>
      </c>
      <c r="AD14" s="555"/>
      <c r="AE14" s="555"/>
      <c r="AF14" s="555"/>
      <c r="AG14" s="556"/>
      <c r="AH14" s="554">
        <v>7.9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178.9</v>
      </c>
      <c r="CU14" s="566"/>
      <c r="CV14" s="566"/>
      <c r="CW14" s="566"/>
      <c r="CX14" s="566"/>
      <c r="CY14" s="566"/>
      <c r="CZ14" s="566"/>
      <c r="DA14" s="567"/>
      <c r="DB14" s="565">
        <v>144.69999999999999</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147</v>
      </c>
      <c r="N15" s="559"/>
      <c r="O15" s="559"/>
      <c r="P15" s="559"/>
      <c r="Q15" s="560"/>
      <c r="R15" s="551">
        <v>26670</v>
      </c>
      <c r="S15" s="552"/>
      <c r="T15" s="552"/>
      <c r="U15" s="552"/>
      <c r="V15" s="553"/>
      <c r="W15" s="483" t="s">
        <v>148</v>
      </c>
      <c r="X15" s="484"/>
      <c r="Y15" s="484"/>
      <c r="Z15" s="484"/>
      <c r="AA15" s="484"/>
      <c r="AB15" s="474"/>
      <c r="AC15" s="518">
        <v>5215</v>
      </c>
      <c r="AD15" s="519"/>
      <c r="AE15" s="519"/>
      <c r="AF15" s="519"/>
      <c r="AG15" s="561"/>
      <c r="AH15" s="518">
        <v>5780</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3019930</v>
      </c>
      <c r="BO15" s="431"/>
      <c r="BP15" s="431"/>
      <c r="BQ15" s="431"/>
      <c r="BR15" s="431"/>
      <c r="BS15" s="431"/>
      <c r="BT15" s="431"/>
      <c r="BU15" s="432"/>
      <c r="BV15" s="430">
        <v>3015674</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38.299999999999997</v>
      </c>
      <c r="AD16" s="555"/>
      <c r="AE16" s="555"/>
      <c r="AF16" s="555"/>
      <c r="AG16" s="556"/>
      <c r="AH16" s="554">
        <v>39.6</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6723388</v>
      </c>
      <c r="BO16" s="468"/>
      <c r="BP16" s="468"/>
      <c r="BQ16" s="468"/>
      <c r="BR16" s="468"/>
      <c r="BS16" s="468"/>
      <c r="BT16" s="468"/>
      <c r="BU16" s="469"/>
      <c r="BV16" s="467">
        <v>6683884</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7384</v>
      </c>
      <c r="AD17" s="519"/>
      <c r="AE17" s="519"/>
      <c r="AF17" s="519"/>
      <c r="AG17" s="561"/>
      <c r="AH17" s="518">
        <v>7648</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3815052</v>
      </c>
      <c r="BO17" s="468"/>
      <c r="BP17" s="468"/>
      <c r="BQ17" s="468"/>
      <c r="BR17" s="468"/>
      <c r="BS17" s="468"/>
      <c r="BT17" s="468"/>
      <c r="BU17" s="469"/>
      <c r="BV17" s="467">
        <v>3811897</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214.67</v>
      </c>
      <c r="M18" s="583"/>
      <c r="N18" s="583"/>
      <c r="O18" s="583"/>
      <c r="P18" s="583"/>
      <c r="Q18" s="583"/>
      <c r="R18" s="584"/>
      <c r="S18" s="584"/>
      <c r="T18" s="584"/>
      <c r="U18" s="584"/>
      <c r="V18" s="585"/>
      <c r="W18" s="485"/>
      <c r="X18" s="486"/>
      <c r="Y18" s="486"/>
      <c r="Z18" s="486"/>
      <c r="AA18" s="486"/>
      <c r="AB18" s="477"/>
      <c r="AC18" s="586">
        <v>54.3</v>
      </c>
      <c r="AD18" s="587"/>
      <c r="AE18" s="587"/>
      <c r="AF18" s="587"/>
      <c r="AG18" s="588"/>
      <c r="AH18" s="586">
        <v>52.4</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7297530</v>
      </c>
      <c r="BO18" s="468"/>
      <c r="BP18" s="468"/>
      <c r="BQ18" s="468"/>
      <c r="BR18" s="468"/>
      <c r="BS18" s="468"/>
      <c r="BT18" s="468"/>
      <c r="BU18" s="469"/>
      <c r="BV18" s="467">
        <v>7448442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129</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9402634</v>
      </c>
      <c r="BO19" s="468"/>
      <c r="BP19" s="468"/>
      <c r="BQ19" s="468"/>
      <c r="BR19" s="468"/>
      <c r="BS19" s="468"/>
      <c r="BT19" s="468"/>
      <c r="BU19" s="469"/>
      <c r="BV19" s="467">
        <v>9808778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9109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17192339</v>
      </c>
      <c r="BO23" s="468"/>
      <c r="BP23" s="468"/>
      <c r="BQ23" s="468"/>
      <c r="BR23" s="468"/>
      <c r="BS23" s="468"/>
      <c r="BT23" s="468"/>
      <c r="BU23" s="469"/>
      <c r="BV23" s="467">
        <v>14470549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9200</v>
      </c>
      <c r="R24" s="519"/>
      <c r="S24" s="519"/>
      <c r="T24" s="519"/>
      <c r="U24" s="519"/>
      <c r="V24" s="561"/>
      <c r="W24" s="620"/>
      <c r="X24" s="608"/>
      <c r="Y24" s="609"/>
      <c r="Z24" s="517" t="s">
        <v>172</v>
      </c>
      <c r="AA24" s="497"/>
      <c r="AB24" s="497"/>
      <c r="AC24" s="497"/>
      <c r="AD24" s="497"/>
      <c r="AE24" s="497"/>
      <c r="AF24" s="497"/>
      <c r="AG24" s="498"/>
      <c r="AH24" s="518">
        <v>257</v>
      </c>
      <c r="AI24" s="519"/>
      <c r="AJ24" s="519"/>
      <c r="AK24" s="519"/>
      <c r="AL24" s="561"/>
      <c r="AM24" s="518">
        <v>791046</v>
      </c>
      <c r="AN24" s="519"/>
      <c r="AO24" s="519"/>
      <c r="AP24" s="519"/>
      <c r="AQ24" s="519"/>
      <c r="AR24" s="561"/>
      <c r="AS24" s="518">
        <v>3078</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10403894</v>
      </c>
      <c r="BO24" s="468"/>
      <c r="BP24" s="468"/>
      <c r="BQ24" s="468"/>
      <c r="BR24" s="468"/>
      <c r="BS24" s="468"/>
      <c r="BT24" s="468"/>
      <c r="BU24" s="469"/>
      <c r="BV24" s="467">
        <v>8963293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1</v>
      </c>
      <c r="M25" s="519"/>
      <c r="N25" s="519"/>
      <c r="O25" s="519"/>
      <c r="P25" s="561"/>
      <c r="Q25" s="518">
        <v>6950</v>
      </c>
      <c r="R25" s="519"/>
      <c r="S25" s="519"/>
      <c r="T25" s="519"/>
      <c r="U25" s="519"/>
      <c r="V25" s="561"/>
      <c r="W25" s="620"/>
      <c r="X25" s="608"/>
      <c r="Y25" s="609"/>
      <c r="Z25" s="517" t="s">
        <v>175</v>
      </c>
      <c r="AA25" s="497"/>
      <c r="AB25" s="497"/>
      <c r="AC25" s="497"/>
      <c r="AD25" s="497"/>
      <c r="AE25" s="497"/>
      <c r="AF25" s="497"/>
      <c r="AG25" s="498"/>
      <c r="AH25" s="518" t="s">
        <v>176</v>
      </c>
      <c r="AI25" s="519"/>
      <c r="AJ25" s="519"/>
      <c r="AK25" s="519"/>
      <c r="AL25" s="561"/>
      <c r="AM25" s="518" t="s">
        <v>176</v>
      </c>
      <c r="AN25" s="519"/>
      <c r="AO25" s="519"/>
      <c r="AP25" s="519"/>
      <c r="AQ25" s="519"/>
      <c r="AR25" s="561"/>
      <c r="AS25" s="518" t="s">
        <v>177</v>
      </c>
      <c r="AT25" s="519"/>
      <c r="AU25" s="519"/>
      <c r="AV25" s="519"/>
      <c r="AW25" s="519"/>
      <c r="AX25" s="520"/>
      <c r="AY25" s="427" t="s">
        <v>178</v>
      </c>
      <c r="AZ25" s="428"/>
      <c r="BA25" s="428"/>
      <c r="BB25" s="428"/>
      <c r="BC25" s="428"/>
      <c r="BD25" s="428"/>
      <c r="BE25" s="428"/>
      <c r="BF25" s="428"/>
      <c r="BG25" s="428"/>
      <c r="BH25" s="428"/>
      <c r="BI25" s="428"/>
      <c r="BJ25" s="428"/>
      <c r="BK25" s="428"/>
      <c r="BL25" s="428"/>
      <c r="BM25" s="429"/>
      <c r="BN25" s="430">
        <v>9883894</v>
      </c>
      <c r="BO25" s="431"/>
      <c r="BP25" s="431"/>
      <c r="BQ25" s="431"/>
      <c r="BR25" s="431"/>
      <c r="BS25" s="431"/>
      <c r="BT25" s="431"/>
      <c r="BU25" s="432"/>
      <c r="BV25" s="430">
        <v>6111930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179</v>
      </c>
      <c r="F26" s="497"/>
      <c r="G26" s="497"/>
      <c r="H26" s="497"/>
      <c r="I26" s="497"/>
      <c r="J26" s="497"/>
      <c r="K26" s="498"/>
      <c r="L26" s="518">
        <v>1</v>
      </c>
      <c r="M26" s="519"/>
      <c r="N26" s="519"/>
      <c r="O26" s="519"/>
      <c r="P26" s="561"/>
      <c r="Q26" s="518">
        <v>5865</v>
      </c>
      <c r="R26" s="519"/>
      <c r="S26" s="519"/>
      <c r="T26" s="519"/>
      <c r="U26" s="519"/>
      <c r="V26" s="561"/>
      <c r="W26" s="620"/>
      <c r="X26" s="608"/>
      <c r="Y26" s="609"/>
      <c r="Z26" s="517" t="s">
        <v>180</v>
      </c>
      <c r="AA26" s="630"/>
      <c r="AB26" s="630"/>
      <c r="AC26" s="630"/>
      <c r="AD26" s="630"/>
      <c r="AE26" s="630"/>
      <c r="AF26" s="630"/>
      <c r="AG26" s="631"/>
      <c r="AH26" s="518">
        <v>19</v>
      </c>
      <c r="AI26" s="519"/>
      <c r="AJ26" s="519"/>
      <c r="AK26" s="519"/>
      <c r="AL26" s="561"/>
      <c r="AM26" s="518">
        <v>65968</v>
      </c>
      <c r="AN26" s="519"/>
      <c r="AO26" s="519"/>
      <c r="AP26" s="519"/>
      <c r="AQ26" s="519"/>
      <c r="AR26" s="561"/>
      <c r="AS26" s="518">
        <v>3472</v>
      </c>
      <c r="AT26" s="519"/>
      <c r="AU26" s="519"/>
      <c r="AV26" s="519"/>
      <c r="AW26" s="519"/>
      <c r="AX26" s="520"/>
      <c r="AY26" s="470" t="s">
        <v>181</v>
      </c>
      <c r="AZ26" s="471"/>
      <c r="BA26" s="471"/>
      <c r="BB26" s="471"/>
      <c r="BC26" s="471"/>
      <c r="BD26" s="471"/>
      <c r="BE26" s="471"/>
      <c r="BF26" s="471"/>
      <c r="BG26" s="471"/>
      <c r="BH26" s="471"/>
      <c r="BI26" s="471"/>
      <c r="BJ26" s="471"/>
      <c r="BK26" s="471"/>
      <c r="BL26" s="471"/>
      <c r="BM26" s="472"/>
      <c r="BN26" s="467" t="s">
        <v>138</v>
      </c>
      <c r="BO26" s="468"/>
      <c r="BP26" s="468"/>
      <c r="BQ26" s="468"/>
      <c r="BR26" s="468"/>
      <c r="BS26" s="468"/>
      <c r="BT26" s="468"/>
      <c r="BU26" s="469"/>
      <c r="BV26" s="467" t="s">
        <v>177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182</v>
      </c>
      <c r="F27" s="497"/>
      <c r="G27" s="497"/>
      <c r="H27" s="497"/>
      <c r="I27" s="497"/>
      <c r="J27" s="497"/>
      <c r="K27" s="498"/>
      <c r="L27" s="518">
        <v>1</v>
      </c>
      <c r="M27" s="519"/>
      <c r="N27" s="519"/>
      <c r="O27" s="519"/>
      <c r="P27" s="561"/>
      <c r="Q27" s="518">
        <v>4350</v>
      </c>
      <c r="R27" s="519"/>
      <c r="S27" s="519"/>
      <c r="T27" s="519"/>
      <c r="U27" s="519"/>
      <c r="V27" s="561"/>
      <c r="W27" s="620"/>
      <c r="X27" s="608"/>
      <c r="Y27" s="609"/>
      <c r="Z27" s="517" t="s">
        <v>183</v>
      </c>
      <c r="AA27" s="497"/>
      <c r="AB27" s="497"/>
      <c r="AC27" s="497"/>
      <c r="AD27" s="497"/>
      <c r="AE27" s="497"/>
      <c r="AF27" s="497"/>
      <c r="AG27" s="498"/>
      <c r="AH27" s="518">
        <v>3</v>
      </c>
      <c r="AI27" s="519"/>
      <c r="AJ27" s="519"/>
      <c r="AK27" s="519"/>
      <c r="AL27" s="561"/>
      <c r="AM27" s="518">
        <v>11880</v>
      </c>
      <c r="AN27" s="519"/>
      <c r="AO27" s="519"/>
      <c r="AP27" s="519"/>
      <c r="AQ27" s="519"/>
      <c r="AR27" s="561"/>
      <c r="AS27" s="518">
        <v>3960</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v>932</v>
      </c>
      <c r="BO27" s="644"/>
      <c r="BP27" s="644"/>
      <c r="BQ27" s="644"/>
      <c r="BR27" s="644"/>
      <c r="BS27" s="644"/>
      <c r="BT27" s="644"/>
      <c r="BU27" s="645"/>
      <c r="BV27" s="643">
        <v>932</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185</v>
      </c>
      <c r="F28" s="497"/>
      <c r="G28" s="497"/>
      <c r="H28" s="497"/>
      <c r="I28" s="497"/>
      <c r="J28" s="497"/>
      <c r="K28" s="498"/>
      <c r="L28" s="518">
        <v>1</v>
      </c>
      <c r="M28" s="519"/>
      <c r="N28" s="519"/>
      <c r="O28" s="519"/>
      <c r="P28" s="561"/>
      <c r="Q28" s="518">
        <v>3850</v>
      </c>
      <c r="R28" s="519"/>
      <c r="S28" s="519"/>
      <c r="T28" s="519"/>
      <c r="U28" s="519"/>
      <c r="V28" s="561"/>
      <c r="W28" s="620"/>
      <c r="X28" s="608"/>
      <c r="Y28" s="609"/>
      <c r="Z28" s="517" t="s">
        <v>186</v>
      </c>
      <c r="AA28" s="497"/>
      <c r="AB28" s="497"/>
      <c r="AC28" s="497"/>
      <c r="AD28" s="497"/>
      <c r="AE28" s="497"/>
      <c r="AF28" s="497"/>
      <c r="AG28" s="498"/>
      <c r="AH28" s="518" t="s">
        <v>176</v>
      </c>
      <c r="AI28" s="519"/>
      <c r="AJ28" s="519"/>
      <c r="AK28" s="519"/>
      <c r="AL28" s="561"/>
      <c r="AM28" s="518" t="s">
        <v>176</v>
      </c>
      <c r="AN28" s="519"/>
      <c r="AO28" s="519"/>
      <c r="AP28" s="519"/>
      <c r="AQ28" s="519"/>
      <c r="AR28" s="561"/>
      <c r="AS28" s="518" t="s">
        <v>176</v>
      </c>
      <c r="AT28" s="519"/>
      <c r="AU28" s="519"/>
      <c r="AV28" s="519"/>
      <c r="AW28" s="519"/>
      <c r="AX28" s="520"/>
      <c r="AY28" s="646" t="s">
        <v>187</v>
      </c>
      <c r="AZ28" s="647"/>
      <c r="BA28" s="647"/>
      <c r="BB28" s="648"/>
      <c r="BC28" s="427" t="s">
        <v>48</v>
      </c>
      <c r="BD28" s="428"/>
      <c r="BE28" s="428"/>
      <c r="BF28" s="428"/>
      <c r="BG28" s="428"/>
      <c r="BH28" s="428"/>
      <c r="BI28" s="428"/>
      <c r="BJ28" s="428"/>
      <c r="BK28" s="428"/>
      <c r="BL28" s="428"/>
      <c r="BM28" s="429"/>
      <c r="BN28" s="430">
        <v>368252</v>
      </c>
      <c r="BO28" s="431"/>
      <c r="BP28" s="431"/>
      <c r="BQ28" s="431"/>
      <c r="BR28" s="431"/>
      <c r="BS28" s="431"/>
      <c r="BT28" s="431"/>
      <c r="BU28" s="432"/>
      <c r="BV28" s="430">
        <v>508192</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188</v>
      </c>
      <c r="F29" s="497"/>
      <c r="G29" s="497"/>
      <c r="H29" s="497"/>
      <c r="I29" s="497"/>
      <c r="J29" s="497"/>
      <c r="K29" s="498"/>
      <c r="L29" s="518">
        <v>14</v>
      </c>
      <c r="M29" s="519"/>
      <c r="N29" s="519"/>
      <c r="O29" s="519"/>
      <c r="P29" s="561"/>
      <c r="Q29" s="518">
        <v>3600</v>
      </c>
      <c r="R29" s="519"/>
      <c r="S29" s="519"/>
      <c r="T29" s="519"/>
      <c r="U29" s="519"/>
      <c r="V29" s="561"/>
      <c r="W29" s="621"/>
      <c r="X29" s="622"/>
      <c r="Y29" s="623"/>
      <c r="Z29" s="517" t="s">
        <v>189</v>
      </c>
      <c r="AA29" s="497"/>
      <c r="AB29" s="497"/>
      <c r="AC29" s="497"/>
      <c r="AD29" s="497"/>
      <c r="AE29" s="497"/>
      <c r="AF29" s="497"/>
      <c r="AG29" s="498"/>
      <c r="AH29" s="518">
        <v>260</v>
      </c>
      <c r="AI29" s="519"/>
      <c r="AJ29" s="519"/>
      <c r="AK29" s="519"/>
      <c r="AL29" s="561"/>
      <c r="AM29" s="518">
        <v>802926</v>
      </c>
      <c r="AN29" s="519"/>
      <c r="AO29" s="519"/>
      <c r="AP29" s="519"/>
      <c r="AQ29" s="519"/>
      <c r="AR29" s="561"/>
      <c r="AS29" s="518">
        <v>3088</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27756</v>
      </c>
      <c r="BO29" s="468"/>
      <c r="BP29" s="468"/>
      <c r="BQ29" s="468"/>
      <c r="BR29" s="468"/>
      <c r="BS29" s="468"/>
      <c r="BT29" s="468"/>
      <c r="BU29" s="469"/>
      <c r="BV29" s="467">
        <v>37487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99.3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709756</v>
      </c>
      <c r="BO30" s="644"/>
      <c r="BP30" s="644"/>
      <c r="BQ30" s="644"/>
      <c r="BR30" s="644"/>
      <c r="BS30" s="644"/>
      <c r="BT30" s="644"/>
      <c r="BU30" s="645"/>
      <c r="BV30" s="643">
        <v>734739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198</v>
      </c>
      <c r="D33" s="491"/>
      <c r="E33" s="456" t="s">
        <v>199</v>
      </c>
      <c r="F33" s="456"/>
      <c r="G33" s="456"/>
      <c r="H33" s="456"/>
      <c r="I33" s="456"/>
      <c r="J33" s="456"/>
      <c r="K33" s="456"/>
      <c r="L33" s="456"/>
      <c r="M33" s="456"/>
      <c r="N33" s="456"/>
      <c r="O33" s="456"/>
      <c r="P33" s="456"/>
      <c r="Q33" s="456"/>
      <c r="R33" s="456"/>
      <c r="S33" s="456"/>
      <c r="T33" s="216"/>
      <c r="U33" s="491" t="s">
        <v>200</v>
      </c>
      <c r="V33" s="491"/>
      <c r="W33" s="456" t="s">
        <v>201</v>
      </c>
      <c r="X33" s="456"/>
      <c r="Y33" s="456"/>
      <c r="Z33" s="456"/>
      <c r="AA33" s="456"/>
      <c r="AB33" s="456"/>
      <c r="AC33" s="456"/>
      <c r="AD33" s="456"/>
      <c r="AE33" s="456"/>
      <c r="AF33" s="456"/>
      <c r="AG33" s="456"/>
      <c r="AH33" s="456"/>
      <c r="AI33" s="456"/>
      <c r="AJ33" s="456"/>
      <c r="AK33" s="456"/>
      <c r="AL33" s="216"/>
      <c r="AM33" s="491" t="s">
        <v>198</v>
      </c>
      <c r="AN33" s="491"/>
      <c r="AO33" s="456" t="s">
        <v>201</v>
      </c>
      <c r="AP33" s="456"/>
      <c r="AQ33" s="456"/>
      <c r="AR33" s="456"/>
      <c r="AS33" s="456"/>
      <c r="AT33" s="456"/>
      <c r="AU33" s="456"/>
      <c r="AV33" s="456"/>
      <c r="AW33" s="456"/>
      <c r="AX33" s="456"/>
      <c r="AY33" s="456"/>
      <c r="AZ33" s="456"/>
      <c r="BA33" s="456"/>
      <c r="BB33" s="456"/>
      <c r="BC33" s="456"/>
      <c r="BD33" s="217"/>
      <c r="BE33" s="456" t="s">
        <v>202</v>
      </c>
      <c r="BF33" s="456"/>
      <c r="BG33" s="456" t="s">
        <v>203</v>
      </c>
      <c r="BH33" s="456"/>
      <c r="BI33" s="456"/>
      <c r="BJ33" s="456"/>
      <c r="BK33" s="456"/>
      <c r="BL33" s="456"/>
      <c r="BM33" s="456"/>
      <c r="BN33" s="456"/>
      <c r="BO33" s="456"/>
      <c r="BP33" s="456"/>
      <c r="BQ33" s="456"/>
      <c r="BR33" s="456"/>
      <c r="BS33" s="456"/>
      <c r="BT33" s="456"/>
      <c r="BU33" s="456"/>
      <c r="BV33" s="217"/>
      <c r="BW33" s="491" t="s">
        <v>202</v>
      </c>
      <c r="BX33" s="491"/>
      <c r="BY33" s="456" t="s">
        <v>204</v>
      </c>
      <c r="BZ33" s="456"/>
      <c r="CA33" s="456"/>
      <c r="CB33" s="456"/>
      <c r="CC33" s="456"/>
      <c r="CD33" s="456"/>
      <c r="CE33" s="456"/>
      <c r="CF33" s="456"/>
      <c r="CG33" s="456"/>
      <c r="CH33" s="456"/>
      <c r="CI33" s="456"/>
      <c r="CJ33" s="456"/>
      <c r="CK33" s="456"/>
      <c r="CL33" s="456"/>
      <c r="CM33" s="456"/>
      <c r="CN33" s="216"/>
      <c r="CO33" s="491" t="s">
        <v>200</v>
      </c>
      <c r="CP33" s="491"/>
      <c r="CQ33" s="456" t="s">
        <v>205</v>
      </c>
      <c r="CR33" s="456"/>
      <c r="CS33" s="456"/>
      <c r="CT33" s="456"/>
      <c r="CU33" s="456"/>
      <c r="CV33" s="456"/>
      <c r="CW33" s="456"/>
      <c r="CX33" s="456"/>
      <c r="CY33" s="456"/>
      <c r="CZ33" s="456"/>
      <c r="DA33" s="456"/>
      <c r="DB33" s="456"/>
      <c r="DC33" s="456"/>
      <c r="DD33" s="456"/>
      <c r="DE33" s="456"/>
      <c r="DF33" s="216"/>
      <c r="DG33" s="655" t="s">
        <v>206</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長井市国民健康保険特別会計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IF('各会計、関係団体の財政状況及び健全化判断比率'!B32="","",'各会計、関係団体の財政状況及び健全化判断比率'!B32)</f>
        <v>長井市水道事業会計</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IF('各会計、関係団体の財政状況及び健全化判断比率'!B33="","",'各会計、関係団体の財政状況及び健全化判断比率'!B33)</f>
        <v>長井市公共下水道事業特別会計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12</v>
      </c>
      <c r="BX34" s="656"/>
      <c r="BY34" s="657" t="str">
        <f>IF('各会計、関係団体の財政状況及び健全化判断比率'!B68="","",'各会計、関係団体の財政状況及び健全化判断比率'!B68)</f>
        <v>置賜広域病院企業団</v>
      </c>
      <c r="BZ34" s="657"/>
      <c r="CA34" s="657"/>
      <c r="CB34" s="657"/>
      <c r="CC34" s="657"/>
      <c r="CD34" s="657"/>
      <c r="CE34" s="657"/>
      <c r="CF34" s="657"/>
      <c r="CG34" s="657"/>
      <c r="CH34" s="657"/>
      <c r="CI34" s="657"/>
      <c r="CJ34" s="657"/>
      <c r="CK34" s="657"/>
      <c r="CL34" s="657"/>
      <c r="CM34" s="657"/>
      <c r="CN34" s="214"/>
      <c r="CO34" s="656">
        <f>IF(CQ34="","",MAX(C34:D43,U34:V43,AM34:AN43,BE34:BF43,BW34:BX43)+1)</f>
        <v>20</v>
      </c>
      <c r="CP34" s="656"/>
      <c r="CQ34" s="657" t="str">
        <f>IF('各会計、関係団体の財政状況及び健全化判断比率'!BS7="","",'各会計、関係団体の財政状況及び健全化判断比率'!BS7)</f>
        <v>長井要水</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長井市山形鉄道運営助成事業特別会計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長井市介護保険特別会計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9</v>
      </c>
      <c r="BF35" s="656"/>
      <c r="BG35" s="657" t="str">
        <f>IF('各会計、関係団体の財政状況及び健全化判断比率'!B34="","",'各会計、関係団体の財政状況及び健全化判断比率'!B34)</f>
        <v>長井市農業集落排水事業特別会計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13</v>
      </c>
      <c r="BX35" s="656"/>
      <c r="BY35" s="657" t="str">
        <f>IF('各会計、関係団体の財政状況及び健全化判断比率'!B69="","",'各会計、関係団体の財政状況及び健全化判断比率'!B69)</f>
        <v>西置賜行政組合</v>
      </c>
      <c r="BZ35" s="657"/>
      <c r="CA35" s="657"/>
      <c r="CB35" s="657"/>
      <c r="CC35" s="657"/>
      <c r="CD35" s="657"/>
      <c r="CE35" s="657"/>
      <c r="CF35" s="657"/>
      <c r="CG35" s="657"/>
      <c r="CH35" s="657"/>
      <c r="CI35" s="657"/>
      <c r="CJ35" s="657"/>
      <c r="CK35" s="657"/>
      <c r="CL35" s="657"/>
      <c r="CM35" s="657"/>
      <c r="CN35" s="214"/>
      <c r="CO35" s="656">
        <f t="shared" ref="CO35:CO43" si="3">IF(CQ35="","",CO34+1)</f>
        <v>21</v>
      </c>
      <c r="CP35" s="656"/>
      <c r="CQ35" s="657" t="str">
        <f>IF('各会計、関係団体の財政状況及び健全化判断比率'!BS8="","",'各会計、関係団体の財政状況及び健全化判断比率'!BS8)</f>
        <v>文教の杜ながい</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長井市後期高齢者医療特別会計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10</v>
      </c>
      <c r="BF36" s="656"/>
      <c r="BG36" s="657" t="str">
        <f>IF('各会計、関係団体の財政状況及び健全化判断比率'!B35="","",'各会計、関係団体の財政状況及び健全化判断比率'!B35)</f>
        <v>長井市浄化槽事業特別会計</v>
      </c>
      <c r="BH36" s="657"/>
      <c r="BI36" s="657"/>
      <c r="BJ36" s="657"/>
      <c r="BK36" s="657"/>
      <c r="BL36" s="657"/>
      <c r="BM36" s="657"/>
      <c r="BN36" s="657"/>
      <c r="BO36" s="657"/>
      <c r="BP36" s="657"/>
      <c r="BQ36" s="657"/>
      <c r="BR36" s="657"/>
      <c r="BS36" s="657"/>
      <c r="BT36" s="657"/>
      <c r="BU36" s="657"/>
      <c r="BV36" s="214"/>
      <c r="BW36" s="656">
        <f t="shared" si="2"/>
        <v>14</v>
      </c>
      <c r="BX36" s="656"/>
      <c r="BY36" s="657" t="str">
        <f>IF('各会計、関係団体の財政状況及び健全化判断比率'!B70="","",'各会計、関係団体の財政状況及び健全化判断比率'!B70)</f>
        <v>置賜広域行政事務組合</v>
      </c>
      <c r="BZ36" s="657"/>
      <c r="CA36" s="657"/>
      <c r="CB36" s="657"/>
      <c r="CC36" s="657"/>
      <c r="CD36" s="657"/>
      <c r="CE36" s="657"/>
      <c r="CF36" s="657"/>
      <c r="CG36" s="657"/>
      <c r="CH36" s="657"/>
      <c r="CI36" s="657"/>
      <c r="CJ36" s="657"/>
      <c r="CK36" s="657"/>
      <c r="CL36" s="657"/>
      <c r="CM36" s="657"/>
      <c r="CN36" s="214"/>
      <c r="CO36" s="656">
        <f t="shared" si="3"/>
        <v>22</v>
      </c>
      <c r="CP36" s="656"/>
      <c r="CQ36" s="657" t="str">
        <f>IF('各会計、関係団体の財政状況及び健全化判断比率'!BS9="","",'各会計、関係団体の財政状況及び健全化判断比率'!BS9)</f>
        <v>日本・アルカディア・ネットワーク</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長井市訪問看護事業特別会計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11</v>
      </c>
      <c r="BF37" s="656"/>
      <c r="BG37" s="657" t="str">
        <f>IF('各会計、関係団体の財政状況及び健全化判断比率'!B36="","",'各会計、関係団体の財政状況及び健全化判断比率'!B36)</f>
        <v>長井市宅地開発事業特別会計</v>
      </c>
      <c r="BH37" s="657"/>
      <c r="BI37" s="657"/>
      <c r="BJ37" s="657"/>
      <c r="BK37" s="657"/>
      <c r="BL37" s="657"/>
      <c r="BM37" s="657"/>
      <c r="BN37" s="657"/>
      <c r="BO37" s="657"/>
      <c r="BP37" s="657"/>
      <c r="BQ37" s="657"/>
      <c r="BR37" s="657"/>
      <c r="BS37" s="657"/>
      <c r="BT37" s="657"/>
      <c r="BU37" s="657"/>
      <c r="BV37" s="214"/>
      <c r="BW37" s="656">
        <f t="shared" si="2"/>
        <v>15</v>
      </c>
      <c r="BX37" s="656"/>
      <c r="BY37" s="657" t="str">
        <f>IF('各会計、関係団体の財政状況及び健全化判断比率'!B71="","",'各会計、関係団体の財政状況及び健全化判断比率'!B71)</f>
        <v>山形県消防補償等組合</v>
      </c>
      <c r="BZ37" s="657"/>
      <c r="CA37" s="657"/>
      <c r="CB37" s="657"/>
      <c r="CC37" s="657"/>
      <c r="CD37" s="657"/>
      <c r="CE37" s="657"/>
      <c r="CF37" s="657"/>
      <c r="CG37" s="657"/>
      <c r="CH37" s="657"/>
      <c r="CI37" s="657"/>
      <c r="CJ37" s="657"/>
      <c r="CK37" s="657"/>
      <c r="CL37" s="657"/>
      <c r="CM37" s="657"/>
      <c r="CN37" s="214"/>
      <c r="CO37" s="656">
        <f t="shared" si="3"/>
        <v>23</v>
      </c>
      <c r="CP37" s="656"/>
      <c r="CQ37" s="657" t="str">
        <f>IF('各会計、関係団体の財政状況及び健全化判断比率'!BS10="","",'各会計、関係団体の財政状況及び健全化判断比率'!BS10)</f>
        <v>置賜地域地場産業振興センター</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16</v>
      </c>
      <c r="BX38" s="656"/>
      <c r="BY38" s="657" t="str">
        <f>IF('各会計、関係団体の財政状況及び健全化判断比率'!B72="","",'各会計、関係団体の財政状況及び健全化判断比率'!B72)</f>
        <v>山形県自治会館管理組合</v>
      </c>
      <c r="BZ38" s="657"/>
      <c r="CA38" s="657"/>
      <c r="CB38" s="657"/>
      <c r="CC38" s="657"/>
      <c r="CD38" s="657"/>
      <c r="CE38" s="657"/>
      <c r="CF38" s="657"/>
      <c r="CG38" s="657"/>
      <c r="CH38" s="657"/>
      <c r="CI38" s="657"/>
      <c r="CJ38" s="657"/>
      <c r="CK38" s="657"/>
      <c r="CL38" s="657"/>
      <c r="CM38" s="657"/>
      <c r="CN38" s="214"/>
      <c r="CO38" s="656">
        <f t="shared" si="3"/>
        <v>24</v>
      </c>
      <c r="CP38" s="656"/>
      <c r="CQ38" s="657" t="str">
        <f>IF('各会計、関係団体の財政状況及び健全化判断比率'!BS11="","",'各会計、関係団体の財政状況及び健全化判断比率'!BS11)</f>
        <v>山形鉄道</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17</v>
      </c>
      <c r="BX39" s="656"/>
      <c r="BY39" s="657" t="str">
        <f>IF('各会計、関係団体の財政状況及び健全化判断比率'!B73="","",'各会計、関係団体の財政状況及び健全化判断比率'!B73)</f>
        <v>山形県後期高齢者医療広域連合（普通会計分）</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18</v>
      </c>
      <c r="BX40" s="656"/>
      <c r="BY40" s="657" t="str">
        <f>IF('各会計、関係団体の財政状況及び健全化判断比率'!B74="","",'各会計、関係団体の財政状況及び健全化判断比率'!B74)</f>
        <v>山形県後期高齢者医療広域連合（事業会計分）</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19</v>
      </c>
      <c r="BX41" s="656"/>
      <c r="BY41" s="657" t="str">
        <f>IF('各会計、関係団体の財政状況及び健全化判断比率'!B75="","",'各会計、関係団体の財政状況及び健全化判断比率'!B75)</f>
        <v>山形県市町村職員退職手当組合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eJ3jFt2Lqrd8+ZMzOOIrWzgSApvM4rEmho0BE0PCFUTKDS/OW2flKCqTzJ316bc9D04/6OqUIW5qjBEbVUTQwg==" saltValue="+VGR+auPpThIu8a8xMFzd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8" t="s">
        <v>565</v>
      </c>
      <c r="D34" s="1248"/>
      <c r="E34" s="1249"/>
      <c r="F34" s="32">
        <v>7.6</v>
      </c>
      <c r="G34" s="33">
        <v>6.61</v>
      </c>
      <c r="H34" s="33">
        <v>7.97</v>
      </c>
      <c r="I34" s="33">
        <v>8.32</v>
      </c>
      <c r="J34" s="34">
        <v>9.24</v>
      </c>
      <c r="K34" s="22"/>
      <c r="L34" s="22"/>
      <c r="M34" s="22"/>
      <c r="N34" s="22"/>
      <c r="O34" s="22"/>
      <c r="P34" s="22"/>
    </row>
    <row r="35" spans="1:16" ht="39" customHeight="1" x14ac:dyDescent="0.15">
      <c r="A35" s="22"/>
      <c r="B35" s="35"/>
      <c r="C35" s="1242" t="s">
        <v>566</v>
      </c>
      <c r="D35" s="1243"/>
      <c r="E35" s="1244"/>
      <c r="F35" s="36">
        <v>6.31</v>
      </c>
      <c r="G35" s="37">
        <v>5.37</v>
      </c>
      <c r="H35" s="37">
        <v>5.87</v>
      </c>
      <c r="I35" s="37">
        <v>5.0199999999999996</v>
      </c>
      <c r="J35" s="38">
        <v>4.87</v>
      </c>
      <c r="K35" s="22"/>
      <c r="L35" s="22"/>
      <c r="M35" s="22"/>
      <c r="N35" s="22"/>
      <c r="O35" s="22"/>
      <c r="P35" s="22"/>
    </row>
    <row r="36" spans="1:16" ht="39" customHeight="1" x14ac:dyDescent="0.15">
      <c r="A36" s="22"/>
      <c r="B36" s="35"/>
      <c r="C36" s="1242" t="s">
        <v>567</v>
      </c>
      <c r="D36" s="1243"/>
      <c r="E36" s="1244"/>
      <c r="F36" s="36">
        <v>1.1100000000000001</v>
      </c>
      <c r="G36" s="37">
        <v>1.21</v>
      </c>
      <c r="H36" s="37">
        <v>2.1800000000000002</v>
      </c>
      <c r="I36" s="37">
        <v>1.96</v>
      </c>
      <c r="J36" s="38">
        <v>3.13</v>
      </c>
      <c r="K36" s="22"/>
      <c r="L36" s="22"/>
      <c r="M36" s="22"/>
      <c r="N36" s="22"/>
      <c r="O36" s="22"/>
      <c r="P36" s="22"/>
    </row>
    <row r="37" spans="1:16" ht="39" customHeight="1" x14ac:dyDescent="0.15">
      <c r="A37" s="22"/>
      <c r="B37" s="35"/>
      <c r="C37" s="1242" t="s">
        <v>568</v>
      </c>
      <c r="D37" s="1243"/>
      <c r="E37" s="1244"/>
      <c r="F37" s="36">
        <v>0</v>
      </c>
      <c r="G37" s="37">
        <v>0</v>
      </c>
      <c r="H37" s="37">
        <v>0</v>
      </c>
      <c r="I37" s="37">
        <v>0</v>
      </c>
      <c r="J37" s="38">
        <v>2.46</v>
      </c>
      <c r="K37" s="22"/>
      <c r="L37" s="22"/>
      <c r="M37" s="22"/>
      <c r="N37" s="22"/>
      <c r="O37" s="22"/>
      <c r="P37" s="22"/>
    </row>
    <row r="38" spans="1:16" ht="39" customHeight="1" x14ac:dyDescent="0.15">
      <c r="A38" s="22"/>
      <c r="B38" s="35"/>
      <c r="C38" s="1242" t="s">
        <v>569</v>
      </c>
      <c r="D38" s="1243"/>
      <c r="E38" s="1244"/>
      <c r="F38" s="36">
        <v>0.76</v>
      </c>
      <c r="G38" s="37">
        <v>1.37</v>
      </c>
      <c r="H38" s="37">
        <v>0.71</v>
      </c>
      <c r="I38" s="37">
        <v>0.87</v>
      </c>
      <c r="J38" s="38">
        <v>0.53</v>
      </c>
      <c r="K38" s="22"/>
      <c r="L38" s="22"/>
      <c r="M38" s="22"/>
      <c r="N38" s="22"/>
      <c r="O38" s="22"/>
      <c r="P38" s="22"/>
    </row>
    <row r="39" spans="1:16" ht="39" customHeight="1" x14ac:dyDescent="0.15">
      <c r="A39" s="22"/>
      <c r="B39" s="35"/>
      <c r="C39" s="1242" t="s">
        <v>570</v>
      </c>
      <c r="D39" s="1243"/>
      <c r="E39" s="1244"/>
      <c r="F39" s="36">
        <v>0</v>
      </c>
      <c r="G39" s="37">
        <v>0</v>
      </c>
      <c r="H39" s="37">
        <v>0</v>
      </c>
      <c r="I39" s="37">
        <v>0</v>
      </c>
      <c r="J39" s="38">
        <v>0.09</v>
      </c>
      <c r="K39" s="22"/>
      <c r="L39" s="22"/>
      <c r="M39" s="22"/>
      <c r="N39" s="22"/>
      <c r="O39" s="22"/>
      <c r="P39" s="22"/>
    </row>
    <row r="40" spans="1:16" ht="39" customHeight="1" x14ac:dyDescent="0.15">
      <c r="A40" s="22"/>
      <c r="B40" s="35"/>
      <c r="C40" s="1242" t="s">
        <v>571</v>
      </c>
      <c r="D40" s="1243"/>
      <c r="E40" s="1244"/>
      <c r="F40" s="36">
        <v>0.05</v>
      </c>
      <c r="G40" s="37">
        <v>0.06</v>
      </c>
      <c r="H40" s="37">
        <v>0.06</v>
      </c>
      <c r="I40" s="37">
        <v>0.06</v>
      </c>
      <c r="J40" s="38">
        <v>7.0000000000000007E-2</v>
      </c>
      <c r="K40" s="22"/>
      <c r="L40" s="22"/>
      <c r="M40" s="22"/>
      <c r="N40" s="22"/>
      <c r="O40" s="22"/>
      <c r="P40" s="22"/>
    </row>
    <row r="41" spans="1:16" ht="39" customHeight="1" x14ac:dyDescent="0.15">
      <c r="A41" s="22"/>
      <c r="B41" s="35"/>
      <c r="C41" s="1242" t="s">
        <v>572</v>
      </c>
      <c r="D41" s="1243"/>
      <c r="E41" s="1244"/>
      <c r="F41" s="36">
        <v>0</v>
      </c>
      <c r="G41" s="37">
        <v>0</v>
      </c>
      <c r="H41" s="37">
        <v>0</v>
      </c>
      <c r="I41" s="37">
        <v>0</v>
      </c>
      <c r="J41" s="38">
        <v>0.05</v>
      </c>
      <c r="K41" s="22"/>
      <c r="L41" s="22"/>
      <c r="M41" s="22"/>
      <c r="N41" s="22"/>
      <c r="O41" s="22"/>
      <c r="P41" s="22"/>
    </row>
    <row r="42" spans="1:16" ht="39" customHeight="1" x14ac:dyDescent="0.15">
      <c r="A42" s="22"/>
      <c r="B42" s="39"/>
      <c r="C42" s="1242" t="s">
        <v>573</v>
      </c>
      <c r="D42" s="1243"/>
      <c r="E42" s="1244"/>
      <c r="F42" s="36" t="s">
        <v>514</v>
      </c>
      <c r="G42" s="37" t="s">
        <v>514</v>
      </c>
      <c r="H42" s="37" t="s">
        <v>514</v>
      </c>
      <c r="I42" s="37" t="s">
        <v>514</v>
      </c>
      <c r="J42" s="38" t="s">
        <v>514</v>
      </c>
      <c r="K42" s="22"/>
      <c r="L42" s="22"/>
      <c r="M42" s="22"/>
      <c r="N42" s="22"/>
      <c r="O42" s="22"/>
      <c r="P42" s="22"/>
    </row>
    <row r="43" spans="1:16" ht="39" customHeight="1" thickBot="1" x14ac:dyDescent="0.2">
      <c r="A43" s="22"/>
      <c r="B43" s="40"/>
      <c r="C43" s="1245" t="s">
        <v>574</v>
      </c>
      <c r="D43" s="1246"/>
      <c r="E43" s="1247"/>
      <c r="F43" s="41">
        <v>0.02</v>
      </c>
      <c r="G43" s="42">
        <v>0.06</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Ad7g2Vp/Vnoe/tLGrjl1N1nCcy3ggtxFnCi2oTEXXxzFNz3W2dJbW44OqwCLsKKHypnfwigvmcSBEgE3M2dJw==" saltValue="Ig8GgIXjmwILo4AeMA9b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1015</v>
      </c>
      <c r="L45" s="60">
        <v>1014</v>
      </c>
      <c r="M45" s="60">
        <v>1040</v>
      </c>
      <c r="N45" s="60">
        <v>1095</v>
      </c>
      <c r="O45" s="61">
        <v>1108</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514</v>
      </c>
      <c r="L46" s="64" t="s">
        <v>514</v>
      </c>
      <c r="M46" s="64" t="s">
        <v>514</v>
      </c>
      <c r="N46" s="64" t="s">
        <v>514</v>
      </c>
      <c r="O46" s="65" t="s">
        <v>514</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514</v>
      </c>
      <c r="L47" s="64" t="s">
        <v>514</v>
      </c>
      <c r="M47" s="64" t="s">
        <v>514</v>
      </c>
      <c r="N47" s="64" t="s">
        <v>514</v>
      </c>
      <c r="O47" s="65" t="s">
        <v>514</v>
      </c>
      <c r="P47" s="48"/>
      <c r="Q47" s="48"/>
      <c r="R47" s="48"/>
      <c r="S47" s="48"/>
      <c r="T47" s="48"/>
      <c r="U47" s="48"/>
    </row>
    <row r="48" spans="1:21" ht="30.75" customHeight="1" x14ac:dyDescent="0.15">
      <c r="A48" s="48"/>
      <c r="B48" s="1252"/>
      <c r="C48" s="1253"/>
      <c r="D48" s="62"/>
      <c r="E48" s="1258" t="s">
        <v>15</v>
      </c>
      <c r="F48" s="1258"/>
      <c r="G48" s="1258"/>
      <c r="H48" s="1258"/>
      <c r="I48" s="1258"/>
      <c r="J48" s="1259"/>
      <c r="K48" s="63">
        <v>788</v>
      </c>
      <c r="L48" s="64">
        <v>790</v>
      </c>
      <c r="M48" s="64">
        <v>703</v>
      </c>
      <c r="N48" s="64">
        <v>624</v>
      </c>
      <c r="O48" s="65">
        <v>623</v>
      </c>
      <c r="P48" s="48"/>
      <c r="Q48" s="48"/>
      <c r="R48" s="48"/>
      <c r="S48" s="48"/>
      <c r="T48" s="48"/>
      <c r="U48" s="48"/>
    </row>
    <row r="49" spans="1:21" ht="30.75" customHeight="1" x14ac:dyDescent="0.15">
      <c r="A49" s="48"/>
      <c r="B49" s="1252"/>
      <c r="C49" s="1253"/>
      <c r="D49" s="62"/>
      <c r="E49" s="1258" t="s">
        <v>16</v>
      </c>
      <c r="F49" s="1258"/>
      <c r="G49" s="1258"/>
      <c r="H49" s="1258"/>
      <c r="I49" s="1258"/>
      <c r="J49" s="1259"/>
      <c r="K49" s="63">
        <v>262</v>
      </c>
      <c r="L49" s="64">
        <v>298</v>
      </c>
      <c r="M49" s="64">
        <v>333</v>
      </c>
      <c r="N49" s="64">
        <v>343</v>
      </c>
      <c r="O49" s="65">
        <v>347</v>
      </c>
      <c r="P49" s="48"/>
      <c r="Q49" s="48"/>
      <c r="R49" s="48"/>
      <c r="S49" s="48"/>
      <c r="T49" s="48"/>
      <c r="U49" s="48"/>
    </row>
    <row r="50" spans="1:21" ht="30.75" customHeight="1" x14ac:dyDescent="0.15">
      <c r="A50" s="48"/>
      <c r="B50" s="1252"/>
      <c r="C50" s="1253"/>
      <c r="D50" s="62"/>
      <c r="E50" s="1258" t="s">
        <v>17</v>
      </c>
      <c r="F50" s="1258"/>
      <c r="G50" s="1258"/>
      <c r="H50" s="1258"/>
      <c r="I50" s="1258"/>
      <c r="J50" s="1259"/>
      <c r="K50" s="63">
        <v>2</v>
      </c>
      <c r="L50" s="64">
        <v>2</v>
      </c>
      <c r="M50" s="64">
        <v>2</v>
      </c>
      <c r="N50" s="64">
        <v>1</v>
      </c>
      <c r="O50" s="65">
        <v>1</v>
      </c>
      <c r="P50" s="48"/>
      <c r="Q50" s="48"/>
      <c r="R50" s="48"/>
      <c r="S50" s="48"/>
      <c r="T50" s="48"/>
      <c r="U50" s="48"/>
    </row>
    <row r="51" spans="1:21" ht="30.75" customHeight="1" x14ac:dyDescent="0.15">
      <c r="A51" s="48"/>
      <c r="B51" s="1254"/>
      <c r="C51" s="1255"/>
      <c r="D51" s="66"/>
      <c r="E51" s="1258" t="s">
        <v>18</v>
      </c>
      <c r="F51" s="1258"/>
      <c r="G51" s="1258"/>
      <c r="H51" s="1258"/>
      <c r="I51" s="1258"/>
      <c r="J51" s="1259"/>
      <c r="K51" s="63">
        <v>0</v>
      </c>
      <c r="L51" s="64">
        <v>0</v>
      </c>
      <c r="M51" s="64">
        <v>0</v>
      </c>
      <c r="N51" s="64">
        <v>0</v>
      </c>
      <c r="O51" s="65">
        <v>1</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1266</v>
      </c>
      <c r="L52" s="64">
        <v>1291</v>
      </c>
      <c r="M52" s="64">
        <v>1301</v>
      </c>
      <c r="N52" s="64">
        <v>1269</v>
      </c>
      <c r="O52" s="65">
        <v>1263</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801</v>
      </c>
      <c r="L53" s="69">
        <v>813</v>
      </c>
      <c r="M53" s="69">
        <v>777</v>
      </c>
      <c r="N53" s="69">
        <v>794</v>
      </c>
      <c r="O53" s="70">
        <v>817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514</v>
      </c>
      <c r="L57" s="84" t="s">
        <v>514</v>
      </c>
      <c r="M57" s="84" t="s">
        <v>514</v>
      </c>
      <c r="N57" s="84" t="s">
        <v>514</v>
      </c>
      <c r="O57" s="85" t="s">
        <v>514</v>
      </c>
    </row>
    <row r="58" spans="1:21" ht="31.5" customHeight="1" thickBot="1" x14ac:dyDescent="0.2">
      <c r="B58" s="1268"/>
      <c r="C58" s="1269"/>
      <c r="D58" s="1273" t="s">
        <v>27</v>
      </c>
      <c r="E58" s="1274"/>
      <c r="F58" s="1274"/>
      <c r="G58" s="1274"/>
      <c r="H58" s="1274"/>
      <c r="I58" s="1274"/>
      <c r="J58" s="1275"/>
      <c r="K58" s="86" t="s">
        <v>514</v>
      </c>
      <c r="L58" s="87" t="s">
        <v>514</v>
      </c>
      <c r="M58" s="87" t="s">
        <v>514</v>
      </c>
      <c r="N58" s="87" t="s">
        <v>514</v>
      </c>
      <c r="O58" s="88" t="s">
        <v>514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7LADJ3YlXViKUCIOf23dWWK3z1d9oatekGugo9MDt0NPUpONhvXywneAPp6rCpin1j3IR8+T+tesXr/Zf/fMA==" saltValue="aRuD31gOuiGptPMlWHa6M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76" t="s">
        <v>30</v>
      </c>
      <c r="C41" s="1277"/>
      <c r="D41" s="102"/>
      <c r="E41" s="1282" t="s">
        <v>31</v>
      </c>
      <c r="F41" s="1282"/>
      <c r="G41" s="1282"/>
      <c r="H41" s="1283"/>
      <c r="I41" s="103">
        <v>11783</v>
      </c>
      <c r="J41" s="104">
        <v>12621</v>
      </c>
      <c r="K41" s="104">
        <v>13206</v>
      </c>
      <c r="L41" s="104">
        <v>14471</v>
      </c>
      <c r="M41" s="105">
        <v>17192</v>
      </c>
    </row>
    <row r="42" spans="2:13" ht="27.75" customHeight="1" x14ac:dyDescent="0.15">
      <c r="B42" s="1278"/>
      <c r="C42" s="1279"/>
      <c r="D42" s="106"/>
      <c r="E42" s="1284" t="s">
        <v>32</v>
      </c>
      <c r="F42" s="1284"/>
      <c r="G42" s="1284"/>
      <c r="H42" s="1285"/>
      <c r="I42" s="107">
        <v>7</v>
      </c>
      <c r="J42" s="108">
        <v>5</v>
      </c>
      <c r="K42" s="108">
        <v>3</v>
      </c>
      <c r="L42" s="108">
        <v>2</v>
      </c>
      <c r="M42" s="109">
        <v>1</v>
      </c>
    </row>
    <row r="43" spans="2:13" ht="27.75" customHeight="1" x14ac:dyDescent="0.15">
      <c r="B43" s="1278"/>
      <c r="C43" s="1279"/>
      <c r="D43" s="106"/>
      <c r="E43" s="1284" t="s">
        <v>33</v>
      </c>
      <c r="F43" s="1284"/>
      <c r="G43" s="1284"/>
      <c r="H43" s="1285"/>
      <c r="I43" s="107">
        <v>6526</v>
      </c>
      <c r="J43" s="108">
        <v>6138</v>
      </c>
      <c r="K43" s="108">
        <v>5749</v>
      </c>
      <c r="L43" s="108">
        <v>5391</v>
      </c>
      <c r="M43" s="109">
        <v>4976</v>
      </c>
    </row>
    <row r="44" spans="2:13" ht="27.75" customHeight="1" x14ac:dyDescent="0.15">
      <c r="B44" s="1278"/>
      <c r="C44" s="1279"/>
      <c r="D44" s="106"/>
      <c r="E44" s="1284" t="s">
        <v>34</v>
      </c>
      <c r="F44" s="1284"/>
      <c r="G44" s="1284"/>
      <c r="H44" s="1285"/>
      <c r="I44" s="107">
        <v>2698</v>
      </c>
      <c r="J44" s="108">
        <v>3042</v>
      </c>
      <c r="K44" s="108">
        <v>2884</v>
      </c>
      <c r="L44" s="108">
        <v>2870</v>
      </c>
      <c r="M44" s="109">
        <v>3064</v>
      </c>
    </row>
    <row r="45" spans="2:13" ht="27.75" customHeight="1" x14ac:dyDescent="0.15">
      <c r="B45" s="1278"/>
      <c r="C45" s="1279"/>
      <c r="D45" s="106"/>
      <c r="E45" s="1284" t="s">
        <v>35</v>
      </c>
      <c r="F45" s="1284"/>
      <c r="G45" s="1284"/>
      <c r="H45" s="1285"/>
      <c r="I45" s="107">
        <v>2512</v>
      </c>
      <c r="J45" s="108">
        <v>2512</v>
      </c>
      <c r="K45" s="108">
        <v>2472</v>
      </c>
      <c r="L45" s="108">
        <v>2325</v>
      </c>
      <c r="M45" s="109">
        <v>2277</v>
      </c>
    </row>
    <row r="46" spans="2:13" ht="27.75" customHeight="1" x14ac:dyDescent="0.15">
      <c r="B46" s="1278"/>
      <c r="C46" s="1279"/>
      <c r="D46" s="110"/>
      <c r="E46" s="1284" t="s">
        <v>36</v>
      </c>
      <c r="F46" s="1284"/>
      <c r="G46" s="1284"/>
      <c r="H46" s="1285"/>
      <c r="I46" s="107" t="s">
        <v>514</v>
      </c>
      <c r="J46" s="108" t="s">
        <v>514</v>
      </c>
      <c r="K46" s="108" t="s">
        <v>514</v>
      </c>
      <c r="L46" s="108" t="s">
        <v>514</v>
      </c>
      <c r="M46" s="109" t="s">
        <v>514</v>
      </c>
    </row>
    <row r="47" spans="2:13" ht="27.75" customHeight="1" x14ac:dyDescent="0.15">
      <c r="B47" s="1278"/>
      <c r="C47" s="1279"/>
      <c r="D47" s="111"/>
      <c r="E47" s="1286" t="s">
        <v>37</v>
      </c>
      <c r="F47" s="1287"/>
      <c r="G47" s="1287"/>
      <c r="H47" s="1288"/>
      <c r="I47" s="107" t="s">
        <v>514</v>
      </c>
      <c r="J47" s="108" t="s">
        <v>514</v>
      </c>
      <c r="K47" s="108" t="s">
        <v>514</v>
      </c>
      <c r="L47" s="108" t="s">
        <v>514</v>
      </c>
      <c r="M47" s="109" t="s">
        <v>514</v>
      </c>
    </row>
    <row r="48" spans="2:13" ht="27.75" customHeight="1" x14ac:dyDescent="0.15">
      <c r="B48" s="1278"/>
      <c r="C48" s="1279"/>
      <c r="D48" s="106"/>
      <c r="E48" s="1284" t="s">
        <v>38</v>
      </c>
      <c r="F48" s="1284"/>
      <c r="G48" s="1284"/>
      <c r="H48" s="1285"/>
      <c r="I48" s="107" t="s">
        <v>514</v>
      </c>
      <c r="J48" s="108" t="s">
        <v>514</v>
      </c>
      <c r="K48" s="108" t="s">
        <v>514</v>
      </c>
      <c r="L48" s="108" t="s">
        <v>514</v>
      </c>
      <c r="M48" s="109" t="s">
        <v>514</v>
      </c>
    </row>
    <row r="49" spans="2:13" ht="27.75" customHeight="1" x14ac:dyDescent="0.15">
      <c r="B49" s="1280"/>
      <c r="C49" s="1281"/>
      <c r="D49" s="106"/>
      <c r="E49" s="1284" t="s">
        <v>39</v>
      </c>
      <c r="F49" s="1284"/>
      <c r="G49" s="1284"/>
      <c r="H49" s="1285"/>
      <c r="I49" s="107" t="s">
        <v>514</v>
      </c>
      <c r="J49" s="108" t="s">
        <v>514</v>
      </c>
      <c r="K49" s="108" t="s">
        <v>514</v>
      </c>
      <c r="L49" s="108" t="s">
        <v>514</v>
      </c>
      <c r="M49" s="109" t="s">
        <v>514</v>
      </c>
    </row>
    <row r="50" spans="2:13" ht="27.75" customHeight="1" x14ac:dyDescent="0.15">
      <c r="B50" s="1289" t="s">
        <v>40</v>
      </c>
      <c r="C50" s="1290"/>
      <c r="D50" s="112"/>
      <c r="E50" s="1284" t="s">
        <v>41</v>
      </c>
      <c r="F50" s="1284"/>
      <c r="G50" s="1284"/>
      <c r="H50" s="1285"/>
      <c r="I50" s="107">
        <v>2223</v>
      </c>
      <c r="J50" s="108">
        <v>2696</v>
      </c>
      <c r="K50" s="108">
        <v>2202</v>
      </c>
      <c r="L50" s="108">
        <v>1685</v>
      </c>
      <c r="M50" s="109">
        <v>1397</v>
      </c>
    </row>
    <row r="51" spans="2:13" ht="27.75" customHeight="1" x14ac:dyDescent="0.15">
      <c r="B51" s="1278"/>
      <c r="C51" s="1279"/>
      <c r="D51" s="106"/>
      <c r="E51" s="1284" t="s">
        <v>42</v>
      </c>
      <c r="F51" s="1284"/>
      <c r="G51" s="1284"/>
      <c r="H51" s="1285"/>
      <c r="I51" s="107">
        <v>1036</v>
      </c>
      <c r="J51" s="108">
        <v>1001</v>
      </c>
      <c r="K51" s="108">
        <v>934</v>
      </c>
      <c r="L51" s="108">
        <v>1042</v>
      </c>
      <c r="M51" s="109">
        <v>1117</v>
      </c>
    </row>
    <row r="52" spans="2:13" ht="27.75" customHeight="1" x14ac:dyDescent="0.15">
      <c r="B52" s="1280"/>
      <c r="C52" s="1281"/>
      <c r="D52" s="106"/>
      <c r="E52" s="1284" t="s">
        <v>43</v>
      </c>
      <c r="F52" s="1284"/>
      <c r="G52" s="1284"/>
      <c r="H52" s="1285"/>
      <c r="I52" s="107">
        <v>12462</v>
      </c>
      <c r="J52" s="108">
        <v>12840</v>
      </c>
      <c r="K52" s="108">
        <v>12450</v>
      </c>
      <c r="L52" s="108">
        <v>12547</v>
      </c>
      <c r="M52" s="109">
        <v>12983</v>
      </c>
    </row>
    <row r="53" spans="2:13" ht="27.75" customHeight="1" thickBot="1" x14ac:dyDescent="0.2">
      <c r="B53" s="1291" t="s">
        <v>44</v>
      </c>
      <c r="C53" s="1292"/>
      <c r="D53" s="113"/>
      <c r="E53" s="1293" t="s">
        <v>45</v>
      </c>
      <c r="F53" s="1293"/>
      <c r="G53" s="1293"/>
      <c r="H53" s="1294"/>
      <c r="I53" s="114">
        <v>7807</v>
      </c>
      <c r="J53" s="115">
        <v>7781</v>
      </c>
      <c r="K53" s="115">
        <v>8729</v>
      </c>
      <c r="L53" s="115">
        <v>9785</v>
      </c>
      <c r="M53" s="116">
        <v>12013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0hXFM690aUDcvEfa9XKjaRBneRaear/UQ6PRgM+N3rMHOuxWcwiBP50WgdSV84iYCmYHWkvUnCvs957TT2AjA==" saltValue="c8V6H44mTJ13fUBXLHdS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3" t="s">
        <v>48</v>
      </c>
      <c r="D55" s="1303"/>
      <c r="E55" s="1304"/>
      <c r="F55" s="128">
        <v>716</v>
      </c>
      <c r="G55" s="128">
        <v>508</v>
      </c>
      <c r="H55" s="129">
        <v>368</v>
      </c>
    </row>
    <row r="56" spans="2:8" ht="52.5" customHeight="1" x14ac:dyDescent="0.15">
      <c r="B56" s="130"/>
      <c r="C56" s="1305" t="s">
        <v>49</v>
      </c>
      <c r="D56" s="1305"/>
      <c r="E56" s="1306"/>
      <c r="F56" s="131">
        <v>89</v>
      </c>
      <c r="G56" s="131">
        <v>37</v>
      </c>
      <c r="H56" s="132">
        <v>28</v>
      </c>
    </row>
    <row r="57" spans="2:8" ht="53.25" customHeight="1" x14ac:dyDescent="0.15">
      <c r="B57" s="130"/>
      <c r="C57" s="1307" t="s">
        <v>50</v>
      </c>
      <c r="D57" s="1307"/>
      <c r="E57" s="1308"/>
      <c r="F57" s="133">
        <v>1014</v>
      </c>
      <c r="G57" s="133">
        <v>735</v>
      </c>
      <c r="H57" s="134">
        <v>710</v>
      </c>
    </row>
    <row r="58" spans="2:8" ht="45.75" customHeight="1" x14ac:dyDescent="0.15">
      <c r="B58" s="135"/>
      <c r="C58" s="1295" t="s">
        <v>581</v>
      </c>
      <c r="D58" s="1296"/>
      <c r="E58" s="1297"/>
      <c r="F58" s="136">
        <v>609</v>
      </c>
      <c r="G58" s="136">
        <v>419</v>
      </c>
      <c r="H58" s="137">
        <v>269</v>
      </c>
    </row>
    <row r="59" spans="2:8" ht="45.75" customHeight="1" x14ac:dyDescent="0.15">
      <c r="B59" s="135"/>
      <c r="C59" s="1295" t="s">
        <v>582</v>
      </c>
      <c r="D59" s="1296"/>
      <c r="E59" s="1297"/>
      <c r="F59" s="136">
        <v>156</v>
      </c>
      <c r="G59" s="136">
        <v>98</v>
      </c>
      <c r="H59" s="137">
        <v>224</v>
      </c>
    </row>
    <row r="60" spans="2:8" ht="45.75" customHeight="1" x14ac:dyDescent="0.15">
      <c r="B60" s="135"/>
      <c r="C60" s="1295" t="s">
        <v>583</v>
      </c>
      <c r="D60" s="1296"/>
      <c r="E60" s="1297"/>
      <c r="F60" s="136">
        <v>79</v>
      </c>
      <c r="G60" s="136">
        <v>77</v>
      </c>
      <c r="H60" s="137">
        <v>74</v>
      </c>
    </row>
    <row r="61" spans="2:8" ht="45.75" customHeight="1" x14ac:dyDescent="0.15">
      <c r="B61" s="135"/>
      <c r="C61" s="1295" t="s">
        <v>584</v>
      </c>
      <c r="D61" s="1296"/>
      <c r="E61" s="1297"/>
      <c r="F61" s="136">
        <v>40</v>
      </c>
      <c r="G61" s="136">
        <v>45</v>
      </c>
      <c r="H61" s="137">
        <v>61</v>
      </c>
    </row>
    <row r="62" spans="2:8" ht="45.75" customHeight="1" thickBot="1" x14ac:dyDescent="0.2">
      <c r="B62" s="138"/>
      <c r="C62" s="1298" t="s">
        <v>585</v>
      </c>
      <c r="D62" s="1299"/>
      <c r="E62" s="1300"/>
      <c r="F62" s="139">
        <v>37</v>
      </c>
      <c r="G62" s="139">
        <v>37</v>
      </c>
      <c r="H62" s="140">
        <v>37</v>
      </c>
    </row>
    <row r="63" spans="2:8" ht="52.5" customHeight="1" thickBot="1" x14ac:dyDescent="0.2">
      <c r="B63" s="141"/>
      <c r="C63" s="1301" t="s">
        <v>51</v>
      </c>
      <c r="D63" s="1301"/>
      <c r="E63" s="1302"/>
      <c r="F63" s="142">
        <v>1818</v>
      </c>
      <c r="G63" s="142">
        <v>1280</v>
      </c>
      <c r="H63" s="143">
        <v>1106</v>
      </c>
    </row>
    <row r="64" spans="2:8" ht="15" customHeight="1" x14ac:dyDescent="0.15"/>
  </sheetData>
  <sheetProtection algorithmName="SHA-512" hashValue="C6/XmNSnDLbCQWQzchD1DAmWOv8cIDPng8iN7y8o932RwVIU0BW7XPxMcs7M34+w0Dv3B0yxQf2jjLev/A+SAg==" saltValue="DQo6yEFcg5sEkc7bwNJj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52" zoomScale="85" zoomScaleNormal="85" zoomScaleSheetLayoutView="55" workbookViewId="0">
      <selection activeCell="BB75" sqref="BB75:BO76"/>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604</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605</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555</v>
      </c>
      <c r="BQ50" s="1314"/>
      <c r="BR50" s="1314"/>
      <c r="BS50" s="1314"/>
      <c r="BT50" s="1314"/>
      <c r="BU50" s="1314"/>
      <c r="BV50" s="1314"/>
      <c r="BW50" s="1314"/>
      <c r="BX50" s="1314" t="s">
        <v>556</v>
      </c>
      <c r="BY50" s="1314"/>
      <c r="BZ50" s="1314"/>
      <c r="CA50" s="1314"/>
      <c r="CB50" s="1314"/>
      <c r="CC50" s="1314"/>
      <c r="CD50" s="1314"/>
      <c r="CE50" s="1314"/>
      <c r="CF50" s="1314" t="s">
        <v>557</v>
      </c>
      <c r="CG50" s="1314"/>
      <c r="CH50" s="1314"/>
      <c r="CI50" s="1314"/>
      <c r="CJ50" s="1314"/>
      <c r="CK50" s="1314"/>
      <c r="CL50" s="1314"/>
      <c r="CM50" s="1314"/>
      <c r="CN50" s="1314" t="s">
        <v>558</v>
      </c>
      <c r="CO50" s="1314"/>
      <c r="CP50" s="1314"/>
      <c r="CQ50" s="1314"/>
      <c r="CR50" s="1314"/>
      <c r="CS50" s="1314"/>
      <c r="CT50" s="1314"/>
      <c r="CU50" s="1314"/>
      <c r="CV50" s="1314" t="s">
        <v>559</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606</v>
      </c>
      <c r="AO51" s="1312"/>
      <c r="AP51" s="1312"/>
      <c r="AQ51" s="1312"/>
      <c r="AR51" s="1312"/>
      <c r="AS51" s="1312"/>
      <c r="AT51" s="1312"/>
      <c r="AU51" s="1312"/>
      <c r="AV51" s="1312"/>
      <c r="AW51" s="1312"/>
      <c r="AX51" s="1312"/>
      <c r="AY51" s="1312"/>
      <c r="AZ51" s="1312"/>
      <c r="BA51" s="1312"/>
      <c r="BB51" s="1312" t="s">
        <v>607</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v>103.7</v>
      </c>
      <c r="BY51" s="1309"/>
      <c r="BZ51" s="1309"/>
      <c r="CA51" s="1309"/>
      <c r="CB51" s="1309"/>
      <c r="CC51" s="1309"/>
      <c r="CD51" s="1309"/>
      <c r="CE51" s="1309"/>
      <c r="CF51" s="1309">
        <v>128.1</v>
      </c>
      <c r="CG51" s="1309"/>
      <c r="CH51" s="1309"/>
      <c r="CI51" s="1309"/>
      <c r="CJ51" s="1309"/>
      <c r="CK51" s="1309"/>
      <c r="CL51" s="1309"/>
      <c r="CM51" s="1309"/>
      <c r="CN51" s="1309">
        <v>144.69999999999999</v>
      </c>
      <c r="CO51" s="1309"/>
      <c r="CP51" s="1309"/>
      <c r="CQ51" s="1309"/>
      <c r="CR51" s="1309"/>
      <c r="CS51" s="1309"/>
      <c r="CT51" s="1309"/>
      <c r="CU51" s="1309"/>
      <c r="CV51" s="1321"/>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608</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66.900000000000006</v>
      </c>
      <c r="BY53" s="1309"/>
      <c r="BZ53" s="1309"/>
      <c r="CA53" s="1309"/>
      <c r="CB53" s="1309"/>
      <c r="CC53" s="1309"/>
      <c r="CD53" s="1309"/>
      <c r="CE53" s="1309"/>
      <c r="CF53" s="1309">
        <v>75.900000000000006</v>
      </c>
      <c r="CG53" s="1309"/>
      <c r="CH53" s="1309"/>
      <c r="CI53" s="1309"/>
      <c r="CJ53" s="1309"/>
      <c r="CK53" s="1309"/>
      <c r="CL53" s="1309"/>
      <c r="CM53" s="1309"/>
      <c r="CN53" s="1309">
        <v>75.2</v>
      </c>
      <c r="CO53" s="1309"/>
      <c r="CP53" s="1309"/>
      <c r="CQ53" s="1309"/>
      <c r="CR53" s="1309"/>
      <c r="CS53" s="1309"/>
      <c r="CT53" s="1309"/>
      <c r="CU53" s="1309"/>
      <c r="CV53" s="1321"/>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609</v>
      </c>
      <c r="AO55" s="1314"/>
      <c r="AP55" s="1314"/>
      <c r="AQ55" s="1314"/>
      <c r="AR55" s="1314"/>
      <c r="AS55" s="1314"/>
      <c r="AT55" s="1314"/>
      <c r="AU55" s="1314"/>
      <c r="AV55" s="1314"/>
      <c r="AW55" s="1314"/>
      <c r="AX55" s="1314"/>
      <c r="AY55" s="1314"/>
      <c r="AZ55" s="1314"/>
      <c r="BA55" s="1314"/>
      <c r="BB55" s="1312" t="s">
        <v>607</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52.3</v>
      </c>
      <c r="BY55" s="1309"/>
      <c r="BZ55" s="1309"/>
      <c r="CA55" s="1309"/>
      <c r="CB55" s="1309"/>
      <c r="CC55" s="1309"/>
      <c r="CD55" s="1309"/>
      <c r="CE55" s="1309"/>
      <c r="CF55" s="1309">
        <v>55.4</v>
      </c>
      <c r="CG55" s="1309"/>
      <c r="CH55" s="1309"/>
      <c r="CI55" s="1309"/>
      <c r="CJ55" s="1309"/>
      <c r="CK55" s="1309"/>
      <c r="CL55" s="1309"/>
      <c r="CM55" s="1309"/>
      <c r="CN55" s="1309">
        <v>52.7</v>
      </c>
      <c r="CO55" s="1309"/>
      <c r="CP55" s="1309"/>
      <c r="CQ55" s="1309"/>
      <c r="CR55" s="1309"/>
      <c r="CS55" s="1309"/>
      <c r="CT55" s="1309"/>
      <c r="CU55" s="1309"/>
      <c r="CV55" s="1321"/>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608</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57.1</v>
      </c>
      <c r="BY57" s="1309"/>
      <c r="BZ57" s="1309"/>
      <c r="CA57" s="1309"/>
      <c r="CB57" s="1309"/>
      <c r="CC57" s="1309"/>
      <c r="CD57" s="1309"/>
      <c r="CE57" s="1309"/>
      <c r="CF57" s="1309">
        <v>58.7</v>
      </c>
      <c r="CG57" s="1309"/>
      <c r="CH57" s="1309"/>
      <c r="CI57" s="1309"/>
      <c r="CJ57" s="1309"/>
      <c r="CK57" s="1309"/>
      <c r="CL57" s="1309"/>
      <c r="CM57" s="1309"/>
      <c r="CN57" s="1309">
        <v>59.9</v>
      </c>
      <c r="CO57" s="1309"/>
      <c r="CP57" s="1309"/>
      <c r="CQ57" s="1309"/>
      <c r="CR57" s="1309"/>
      <c r="CS57" s="1309"/>
      <c r="CT57" s="1309"/>
      <c r="CU57" s="1309"/>
      <c r="CV57" s="1321"/>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610</v>
      </c>
    </row>
    <row r="64" spans="1:109" x14ac:dyDescent="0.15">
      <c r="B64" s="395"/>
      <c r="G64" s="402"/>
      <c r="I64" s="415"/>
      <c r="J64" s="415"/>
      <c r="K64" s="415"/>
      <c r="L64" s="415"/>
      <c r="M64" s="415"/>
      <c r="N64" s="416"/>
      <c r="AM64" s="402"/>
      <c r="AN64" s="402" t="s">
        <v>603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612</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605</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555</v>
      </c>
      <c r="BQ72" s="1314"/>
      <c r="BR72" s="1314"/>
      <c r="BS72" s="1314"/>
      <c r="BT72" s="1314"/>
      <c r="BU72" s="1314"/>
      <c r="BV72" s="1314"/>
      <c r="BW72" s="1314"/>
      <c r="BX72" s="1314" t="s">
        <v>556</v>
      </c>
      <c r="BY72" s="1314"/>
      <c r="BZ72" s="1314"/>
      <c r="CA72" s="1314"/>
      <c r="CB72" s="1314"/>
      <c r="CC72" s="1314"/>
      <c r="CD72" s="1314"/>
      <c r="CE72" s="1314"/>
      <c r="CF72" s="1314" t="s">
        <v>557</v>
      </c>
      <c r="CG72" s="1314"/>
      <c r="CH72" s="1314"/>
      <c r="CI72" s="1314"/>
      <c r="CJ72" s="1314"/>
      <c r="CK72" s="1314"/>
      <c r="CL72" s="1314"/>
      <c r="CM72" s="1314"/>
      <c r="CN72" s="1314" t="s">
        <v>558</v>
      </c>
      <c r="CO72" s="1314"/>
      <c r="CP72" s="1314"/>
      <c r="CQ72" s="1314"/>
      <c r="CR72" s="1314"/>
      <c r="CS72" s="1314"/>
      <c r="CT72" s="1314"/>
      <c r="CU72" s="1314"/>
      <c r="CV72" s="1314" t="s">
        <v>559</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606</v>
      </c>
      <c r="AO73" s="1312"/>
      <c r="AP73" s="1312"/>
      <c r="AQ73" s="1312"/>
      <c r="AR73" s="1312"/>
      <c r="AS73" s="1312"/>
      <c r="AT73" s="1312"/>
      <c r="AU73" s="1312"/>
      <c r="AV73" s="1312"/>
      <c r="AW73" s="1312"/>
      <c r="AX73" s="1312"/>
      <c r="AY73" s="1312"/>
      <c r="AZ73" s="1312"/>
      <c r="BA73" s="1312"/>
      <c r="BB73" s="1312" t="s">
        <v>607</v>
      </c>
      <c r="BC73" s="1312"/>
      <c r="BD73" s="1312"/>
      <c r="BE73" s="1312"/>
      <c r="BF73" s="1312"/>
      <c r="BG73" s="1312"/>
      <c r="BH73" s="1312"/>
      <c r="BI73" s="1312"/>
      <c r="BJ73" s="1312"/>
      <c r="BK73" s="1312"/>
      <c r="BL73" s="1312"/>
      <c r="BM73" s="1312"/>
      <c r="BN73" s="1312"/>
      <c r="BO73" s="1312"/>
      <c r="BP73" s="1309">
        <v>117.5</v>
      </c>
      <c r="BQ73" s="1309"/>
      <c r="BR73" s="1309"/>
      <c r="BS73" s="1309"/>
      <c r="BT73" s="1309"/>
      <c r="BU73" s="1309"/>
      <c r="BV73" s="1309"/>
      <c r="BW73" s="1309"/>
      <c r="BX73" s="1309">
        <v>103.7</v>
      </c>
      <c r="BY73" s="1309"/>
      <c r="BZ73" s="1309"/>
      <c r="CA73" s="1309"/>
      <c r="CB73" s="1309"/>
      <c r="CC73" s="1309"/>
      <c r="CD73" s="1309"/>
      <c r="CE73" s="1309"/>
      <c r="CF73" s="1309">
        <v>128.1</v>
      </c>
      <c r="CG73" s="1309"/>
      <c r="CH73" s="1309"/>
      <c r="CI73" s="1309"/>
      <c r="CJ73" s="1309"/>
      <c r="CK73" s="1309"/>
      <c r="CL73" s="1309"/>
      <c r="CM73" s="1309"/>
      <c r="CN73" s="1309">
        <v>144.69999999999999</v>
      </c>
      <c r="CO73" s="1309"/>
      <c r="CP73" s="1309"/>
      <c r="CQ73" s="1309"/>
      <c r="CR73" s="1309"/>
      <c r="CS73" s="1309"/>
      <c r="CT73" s="1309"/>
      <c r="CU73" s="1309"/>
      <c r="CV73" s="1309">
        <v>178.9</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611</v>
      </c>
      <c r="BC75" s="1312"/>
      <c r="BD75" s="1312"/>
      <c r="BE75" s="1312"/>
      <c r="BF75" s="1312"/>
      <c r="BG75" s="1312"/>
      <c r="BH75" s="1312"/>
      <c r="BI75" s="1312"/>
      <c r="BJ75" s="1312"/>
      <c r="BK75" s="1312"/>
      <c r="BL75" s="1312"/>
      <c r="BM75" s="1312"/>
      <c r="BN75" s="1312"/>
      <c r="BO75" s="1312"/>
      <c r="BP75" s="1309">
        <v>11.8</v>
      </c>
      <c r="BQ75" s="1309"/>
      <c r="BR75" s="1309"/>
      <c r="BS75" s="1309"/>
      <c r="BT75" s="1309"/>
      <c r="BU75" s="1309"/>
      <c r="BV75" s="1309"/>
      <c r="BW75" s="1309"/>
      <c r="BX75" s="1309">
        <v>11.1</v>
      </c>
      <c r="BY75" s="1309"/>
      <c r="BZ75" s="1309"/>
      <c r="CA75" s="1309"/>
      <c r="CB75" s="1309"/>
      <c r="CC75" s="1309"/>
      <c r="CD75" s="1309"/>
      <c r="CE75" s="1309"/>
      <c r="CF75" s="1309">
        <v>11.4</v>
      </c>
      <c r="CG75" s="1309"/>
      <c r="CH75" s="1309"/>
      <c r="CI75" s="1309"/>
      <c r="CJ75" s="1309"/>
      <c r="CK75" s="1309"/>
      <c r="CL75" s="1309"/>
      <c r="CM75" s="1309"/>
      <c r="CN75" s="1309">
        <v>11.3</v>
      </c>
      <c r="CO75" s="1309"/>
      <c r="CP75" s="1309"/>
      <c r="CQ75" s="1309"/>
      <c r="CR75" s="1309"/>
      <c r="CS75" s="1309"/>
      <c r="CT75" s="1309"/>
      <c r="CU75" s="1309"/>
      <c r="CV75" s="1309">
        <v>11.7</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609</v>
      </c>
      <c r="AO77" s="1314"/>
      <c r="AP77" s="1314"/>
      <c r="AQ77" s="1314"/>
      <c r="AR77" s="1314"/>
      <c r="AS77" s="1314"/>
      <c r="AT77" s="1314"/>
      <c r="AU77" s="1314"/>
      <c r="AV77" s="1314"/>
      <c r="AW77" s="1314"/>
      <c r="AX77" s="1314"/>
      <c r="AY77" s="1314"/>
      <c r="AZ77" s="1314"/>
      <c r="BA77" s="1314"/>
      <c r="BB77" s="1312" t="s">
        <v>607</v>
      </c>
      <c r="BC77" s="1312"/>
      <c r="BD77" s="1312"/>
      <c r="BE77" s="1312"/>
      <c r="BF77" s="1312"/>
      <c r="BG77" s="1312"/>
      <c r="BH77" s="1312"/>
      <c r="BI77" s="1312"/>
      <c r="BJ77" s="1312"/>
      <c r="BK77" s="1312"/>
      <c r="BL77" s="1312"/>
      <c r="BM77" s="1312"/>
      <c r="BN77" s="1312"/>
      <c r="BO77" s="1312"/>
      <c r="BP77" s="1309">
        <v>56.8</v>
      </c>
      <c r="BQ77" s="1309"/>
      <c r="BR77" s="1309"/>
      <c r="BS77" s="1309"/>
      <c r="BT77" s="1309"/>
      <c r="BU77" s="1309"/>
      <c r="BV77" s="1309"/>
      <c r="BW77" s="1309"/>
      <c r="BX77" s="1309">
        <v>52.3</v>
      </c>
      <c r="BY77" s="1309"/>
      <c r="BZ77" s="1309"/>
      <c r="CA77" s="1309"/>
      <c r="CB77" s="1309"/>
      <c r="CC77" s="1309"/>
      <c r="CD77" s="1309"/>
      <c r="CE77" s="1309"/>
      <c r="CF77" s="1309">
        <v>55.4</v>
      </c>
      <c r="CG77" s="1309"/>
      <c r="CH77" s="1309"/>
      <c r="CI77" s="1309"/>
      <c r="CJ77" s="1309"/>
      <c r="CK77" s="1309"/>
      <c r="CL77" s="1309"/>
      <c r="CM77" s="1309"/>
      <c r="CN77" s="1309">
        <v>52.7</v>
      </c>
      <c r="CO77" s="1309"/>
      <c r="CP77" s="1309"/>
      <c r="CQ77" s="1309"/>
      <c r="CR77" s="1309"/>
      <c r="CS77" s="1309"/>
      <c r="CT77" s="1309"/>
      <c r="CU77" s="1309"/>
      <c r="CV77" s="1309">
        <v>49.7</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611</v>
      </c>
      <c r="BC79" s="1312"/>
      <c r="BD79" s="1312"/>
      <c r="BE79" s="1312"/>
      <c r="BF79" s="1312"/>
      <c r="BG79" s="1312"/>
      <c r="BH79" s="1312"/>
      <c r="BI79" s="1312"/>
      <c r="BJ79" s="1312"/>
      <c r="BK79" s="1312"/>
      <c r="BL79" s="1312"/>
      <c r="BM79" s="1312"/>
      <c r="BN79" s="1312"/>
      <c r="BO79" s="1312"/>
      <c r="BP79" s="1309">
        <v>10.199999999999999</v>
      </c>
      <c r="BQ79" s="1309"/>
      <c r="BR79" s="1309"/>
      <c r="BS79" s="1309"/>
      <c r="BT79" s="1309"/>
      <c r="BU79" s="1309"/>
      <c r="BV79" s="1309"/>
      <c r="BW79" s="1309"/>
      <c r="BX79" s="1309">
        <v>10</v>
      </c>
      <c r="BY79" s="1309"/>
      <c r="BZ79" s="1309"/>
      <c r="CA79" s="1309"/>
      <c r="CB79" s="1309"/>
      <c r="CC79" s="1309"/>
      <c r="CD79" s="1309"/>
      <c r="CE79" s="1309"/>
      <c r="CF79" s="1309">
        <v>9.6999999999999993</v>
      </c>
      <c r="CG79" s="1309"/>
      <c r="CH79" s="1309"/>
      <c r="CI79" s="1309"/>
      <c r="CJ79" s="1309"/>
      <c r="CK79" s="1309"/>
      <c r="CL79" s="1309"/>
      <c r="CM79" s="1309"/>
      <c r="CN79" s="1309">
        <v>9.5</v>
      </c>
      <c r="CO79" s="1309"/>
      <c r="CP79" s="1309"/>
      <c r="CQ79" s="1309"/>
      <c r="CR79" s="1309"/>
      <c r="CS79" s="1309"/>
      <c r="CT79" s="1309"/>
      <c r="CU79" s="1309"/>
      <c r="CV79" s="1309">
        <v>9.1999999999999993</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svh2FsNTUoxHn3WzZ3WBxnYMBap3NWMJNT/O8ZddBEMGKYZGSJZcig0UK/VGoolMyYt+E3dXjPQsLfWqo0L7Jg==" saltValue="k0VrebW5Da4f69CnkrtpT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N77" sqref="AN77:BA8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SBFUtrvhvFXfzgfLVuQkQWgOPXTsvz3DnuMln5QJ5E9bQkKAy70N54fP5tAmIoPd99lw2/nGG4IawvcmcO6qXw==" saltValue="S8g1YGWyLVKkU/+2cjxm9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2" zoomScale="70" zoomScaleNormal="70" zoomScaleSheetLayoutView="55" workbookViewId="0">
      <selection activeCell="AN77" sqref="AN77:BA8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2494aGQXlKfrNKm7EmFlVs38cbQunGF96XNeZAN7n7v/W1T0PniSH+E4CYGjkjec9IIfJK+sqPzjMzJGOaBYWA==" saltValue="/PI+rjvTc30iY4zECBxN5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61115</v>
      </c>
      <c r="E3" s="162"/>
      <c r="F3" s="163">
        <v>81768</v>
      </c>
      <c r="G3" s="164"/>
      <c r="H3" s="165"/>
    </row>
    <row r="4" spans="1:8" x14ac:dyDescent="0.15">
      <c r="A4" s="166"/>
      <c r="B4" s="167"/>
      <c r="C4" s="168"/>
      <c r="D4" s="169">
        <v>25844</v>
      </c>
      <c r="E4" s="170"/>
      <c r="F4" s="171">
        <v>37917</v>
      </c>
      <c r="G4" s="172"/>
      <c r="H4" s="173"/>
    </row>
    <row r="5" spans="1:8" x14ac:dyDescent="0.15">
      <c r="A5" s="154" t="s">
        <v>547</v>
      </c>
      <c r="B5" s="159"/>
      <c r="C5" s="160"/>
      <c r="D5" s="161">
        <v>92508</v>
      </c>
      <c r="E5" s="162"/>
      <c r="F5" s="163">
        <v>65876</v>
      </c>
      <c r="G5" s="164"/>
      <c r="H5" s="165"/>
    </row>
    <row r="6" spans="1:8" x14ac:dyDescent="0.15">
      <c r="A6" s="166"/>
      <c r="B6" s="167"/>
      <c r="C6" s="168"/>
      <c r="D6" s="169">
        <v>34137</v>
      </c>
      <c r="E6" s="170"/>
      <c r="F6" s="171">
        <v>36484</v>
      </c>
      <c r="G6" s="172"/>
      <c r="H6" s="173"/>
    </row>
    <row r="7" spans="1:8" x14ac:dyDescent="0.15">
      <c r="A7" s="154" t="s">
        <v>548</v>
      </c>
      <c r="B7" s="159"/>
      <c r="C7" s="160"/>
      <c r="D7" s="161">
        <v>75984</v>
      </c>
      <c r="E7" s="162"/>
      <c r="F7" s="163">
        <v>68468</v>
      </c>
      <c r="G7" s="164"/>
      <c r="H7" s="165"/>
    </row>
    <row r="8" spans="1:8" x14ac:dyDescent="0.15">
      <c r="A8" s="166"/>
      <c r="B8" s="167"/>
      <c r="C8" s="168"/>
      <c r="D8" s="169">
        <v>39492</v>
      </c>
      <c r="E8" s="170"/>
      <c r="F8" s="171">
        <v>34140</v>
      </c>
      <c r="G8" s="172"/>
      <c r="H8" s="173"/>
    </row>
    <row r="9" spans="1:8" x14ac:dyDescent="0.15">
      <c r="A9" s="154" t="s">
        <v>549</v>
      </c>
      <c r="B9" s="159"/>
      <c r="C9" s="160"/>
      <c r="D9" s="161">
        <v>96233</v>
      </c>
      <c r="E9" s="162"/>
      <c r="F9" s="163">
        <v>69729</v>
      </c>
      <c r="G9" s="164"/>
      <c r="H9" s="165"/>
    </row>
    <row r="10" spans="1:8" x14ac:dyDescent="0.15">
      <c r="A10" s="166"/>
      <c r="B10" s="167"/>
      <c r="C10" s="168"/>
      <c r="D10" s="169">
        <v>69991</v>
      </c>
      <c r="E10" s="170"/>
      <c r="F10" s="171">
        <v>38908</v>
      </c>
      <c r="G10" s="172"/>
      <c r="H10" s="173"/>
    </row>
    <row r="11" spans="1:8" x14ac:dyDescent="0.15">
      <c r="A11" s="154" t="s">
        <v>550</v>
      </c>
      <c r="B11" s="159"/>
      <c r="C11" s="160"/>
      <c r="D11" s="161">
        <v>172185</v>
      </c>
      <c r="E11" s="162"/>
      <c r="F11" s="163">
        <v>74581</v>
      </c>
      <c r="G11" s="164"/>
      <c r="H11" s="165"/>
    </row>
    <row r="12" spans="1:8" x14ac:dyDescent="0.15">
      <c r="A12" s="166"/>
      <c r="B12" s="167"/>
      <c r="C12" s="174"/>
      <c r="D12" s="169">
        <v>109848</v>
      </c>
      <c r="E12" s="170"/>
      <c r="F12" s="171">
        <v>41563</v>
      </c>
      <c r="G12" s="172"/>
      <c r="H12" s="173"/>
    </row>
    <row r="13" spans="1:8" x14ac:dyDescent="0.15">
      <c r="A13" s="154"/>
      <c r="B13" s="159"/>
      <c r="C13" s="175"/>
      <c r="D13" s="176">
        <v>99605</v>
      </c>
      <c r="E13" s="177"/>
      <c r="F13" s="178">
        <v>72084</v>
      </c>
      <c r="G13" s="179"/>
      <c r="H13" s="165"/>
    </row>
    <row r="14" spans="1:8" x14ac:dyDescent="0.15">
      <c r="A14" s="166"/>
      <c r="B14" s="167"/>
      <c r="C14" s="168"/>
      <c r="D14" s="169">
        <v>55862</v>
      </c>
      <c r="E14" s="170"/>
      <c r="F14" s="171">
        <v>37802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6.32</v>
      </c>
      <c r="C19" s="180">
        <f>ROUND(VALUE(SUBSTITUTE(実質収支比率等に係る経年分析!G$48,"▲","-")),2)</f>
        <v>5.37</v>
      </c>
      <c r="D19" s="180">
        <f>ROUND(VALUE(SUBSTITUTE(実質収支比率等に係る経年分析!H$48,"▲","-")),2)</f>
        <v>5.87</v>
      </c>
      <c r="E19" s="180">
        <f>ROUND(VALUE(SUBSTITUTE(実質収支比率等に係る経年分析!I$48,"▲","-")),2)</f>
        <v>5.0199999999999996</v>
      </c>
      <c r="F19" s="180">
        <f>ROUND(VALUE(SUBSTITUTE(実質収支比率等に係る経年分析!J$48,"▲","-")),2)</f>
        <v>4.88</v>
      </c>
    </row>
    <row r="20" spans="1:11" x14ac:dyDescent="0.15">
      <c r="A20" s="180" t="s">
        <v>55</v>
      </c>
      <c r="B20" s="180">
        <f>ROUND(VALUE(SUBSTITUTE(実質収支比率等に係る経年分析!F$47,"▲","-")),2)</f>
        <v>12.89</v>
      </c>
      <c r="C20" s="180">
        <f>ROUND(VALUE(SUBSTITUTE(実質収支比率等に係る経年分析!G$47,"▲","-")),2)</f>
        <v>11.58</v>
      </c>
      <c r="D20" s="180">
        <f>ROUND(VALUE(SUBSTITUTE(実質収支比率等に係る経年分析!H$47,"▲","-")),2)</f>
        <v>8.9700000000000006</v>
      </c>
      <c r="E20" s="180">
        <f>ROUND(VALUE(SUBSTITUTE(実質収支比率等に係る経年分析!I$47,"▲","-")),2)</f>
        <v>6.43</v>
      </c>
      <c r="F20" s="180">
        <f>ROUND(VALUE(SUBSTITUTE(実質収支比率等に係る経年分析!J$47,"▲","-")),2)</f>
        <v>4.7</v>
      </c>
    </row>
    <row r="21" spans="1:11" x14ac:dyDescent="0.15">
      <c r="A21" s="180" t="s">
        <v>56</v>
      </c>
      <c r="B21" s="180">
        <f>IF(ISNUMBER(VALUE(SUBSTITUTE(実質収支比率等に係る経年分析!F$49,"▲","-"))),ROUND(VALUE(SUBSTITUTE(実質収支比率等に係る経年分析!F$49,"▲","-")),2),NA())</f>
        <v>-1.17</v>
      </c>
      <c r="C21" s="180">
        <f>IF(ISNUMBER(VALUE(SUBSTITUTE(実質収支比率等に係る経年分析!G$49,"▲","-"))),ROUND(VALUE(SUBSTITUTE(実質収支比率等に係る経年分析!G$49,"▲","-")),2),NA())</f>
        <v>-0.28999999999999998</v>
      </c>
      <c r="D21" s="180">
        <f>IF(ISNUMBER(VALUE(SUBSTITUTE(実質収支比率等に係る経年分析!H$49,"▲","-"))),ROUND(VALUE(SUBSTITUTE(実質収支比率等に係る経年分析!H$49,"▲","-")),2),NA())</f>
        <v>-3.55</v>
      </c>
      <c r="E21" s="180">
        <f>IF(ISNUMBER(VALUE(SUBSTITUTE(実質収支比率等に係る経年分析!I$49,"▲","-"))),ROUND(VALUE(SUBSTITUTE(実質収支比率等に係る経年分析!I$49,"▲","-")),2),NA())</f>
        <v>-3.54</v>
      </c>
      <c r="F21" s="180">
        <f>IF(ISNUMBER(VALUE(SUBSTITUTE(実質収支比率等に係る経年分析!J$49,"▲","-"))),ROUND(VALUE(SUBSTITUTE(実質収支比率等に係る経年分析!J$49,"▲","-")),2),NA())</f>
        <v>-1.97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長井市浄化槽事業特別会計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長井市後期高齢者医療特別会計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x14ac:dyDescent="0.15">
      <c r="A31" s="181" t="str">
        <f>IF(連結実質赤字比率に係る赤字・黒字の構成分析!C$39="",NA(),連結実質赤字比率に係る赤字・黒字の構成分析!C$39)</f>
        <v>長井市農業集落排水事業特別会計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長井市介護保険特別会計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0.53</v>
      </c>
    </row>
    <row r="33" spans="1:16" x14ac:dyDescent="0.15">
      <c r="A33" s="181" t="str">
        <f>IF(連結実質赤字比率に係る赤字・黒字の構成分析!C$37="",NA(),連結実質赤字比率に係る赤字・黒字の構成分析!C$37)</f>
        <v>長井市公共下水道事業特別会計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2.46</v>
      </c>
    </row>
    <row r="34" spans="1:16" x14ac:dyDescent="0.15">
      <c r="A34" s="181" t="str">
        <f>IF(連結実質赤字比率に係る赤字・黒字の構成分析!C$36="",NA(),連結実質赤字比率に係る赤字・黒字の構成分析!C$36)</f>
        <v>長井市国民健康保険特別会計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1.1100000000000001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2.1800000000000002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3.13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6.31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5.37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5.87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5.0199999999999996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4.87</v>
      </c>
    </row>
    <row r="36" spans="1:16" x14ac:dyDescent="0.15">
      <c r="A36" s="181" t="str">
        <f>IF(連結実質赤字比率に係る赤字・黒字の構成分析!C$34="",NA(),連結実質赤字比率に係る赤字・黒字の構成分析!C$34)</f>
        <v>長井市水道事業会計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6.61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7.97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8.32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9.24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1266</v>
      </c>
      <c r="E42" s="182"/>
      <c r="F42" s="182"/>
      <c r="G42" s="182">
        <f>'実質公債費比率（分子）の構造'!L$52</f>
        <v>1291</v>
      </c>
      <c r="H42" s="182"/>
      <c r="I42" s="182"/>
      <c r="J42" s="182">
        <f>'実質公債費比率（分子）の構造'!M$52</f>
        <v>1301</v>
      </c>
      <c r="K42" s="182"/>
      <c r="L42" s="182"/>
      <c r="M42" s="182">
        <f>'実質公債費比率（分子）の構造'!N$52</f>
        <v>1269</v>
      </c>
      <c r="N42" s="182"/>
      <c r="O42" s="182"/>
      <c r="P42" s="182">
        <f>'実質公債費比率（分子）の構造'!O$52</f>
        <v>1263</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1</v>
      </c>
      <c r="O43" s="182"/>
      <c r="P43" s="182"/>
    </row>
    <row r="44" spans="1:16" x14ac:dyDescent="0.15">
      <c r="A44" s="182" t="s">
        <v>65</v>
      </c>
      <c r="B44" s="182">
        <f>'実質公債費比率（分子）の構造'!K$50</f>
        <v>2</v>
      </c>
      <c r="C44" s="182"/>
      <c r="D44" s="182"/>
      <c r="E44" s="182">
        <f>'実質公債費比率（分子）の構造'!L$50</f>
        <v>2</v>
      </c>
      <c r="F44" s="182"/>
      <c r="G44" s="182"/>
      <c r="H44" s="182">
        <f>'実質公債費比率（分子）の構造'!M$50</f>
        <v>2</v>
      </c>
      <c r="I44" s="182"/>
      <c r="J44" s="182"/>
      <c r="K44" s="182">
        <f>'実質公債費比率（分子）の構造'!N$50</f>
        <v>1</v>
      </c>
      <c r="L44" s="182"/>
      <c r="M44" s="182"/>
      <c r="N44" s="182">
        <f>'実質公債費比率（分子）の構造'!O$50</f>
        <v>1</v>
      </c>
      <c r="O44" s="182"/>
      <c r="P44" s="182"/>
    </row>
    <row r="45" spans="1:16" x14ac:dyDescent="0.15">
      <c r="A45" s="182" t="s">
        <v>66</v>
      </c>
      <c r="B45" s="182">
        <f>'実質公債費比率（分子）の構造'!K$49</f>
        <v>262</v>
      </c>
      <c r="C45" s="182"/>
      <c r="D45" s="182"/>
      <c r="E45" s="182">
        <f>'実質公債費比率（分子）の構造'!L$49</f>
        <v>298</v>
      </c>
      <c r="F45" s="182"/>
      <c r="G45" s="182"/>
      <c r="H45" s="182">
        <f>'実質公債費比率（分子）の構造'!M$49</f>
        <v>333</v>
      </c>
      <c r="I45" s="182"/>
      <c r="J45" s="182"/>
      <c r="K45" s="182">
        <f>'実質公債費比率（分子）の構造'!N$49</f>
        <v>343</v>
      </c>
      <c r="L45" s="182"/>
      <c r="M45" s="182"/>
      <c r="N45" s="182">
        <f>'実質公債費比率（分子）の構造'!O$49</f>
        <v>347</v>
      </c>
      <c r="O45" s="182"/>
      <c r="P45" s="182"/>
    </row>
    <row r="46" spans="1:16" x14ac:dyDescent="0.15">
      <c r="A46" s="182" t="s">
        <v>67</v>
      </c>
      <c r="B46" s="182">
        <f>'実質公債費比率（分子）の構造'!K$48</f>
        <v>788</v>
      </c>
      <c r="C46" s="182"/>
      <c r="D46" s="182"/>
      <c r="E46" s="182">
        <f>'実質公債費比率（分子）の構造'!L$48</f>
        <v>790</v>
      </c>
      <c r="F46" s="182"/>
      <c r="G46" s="182"/>
      <c r="H46" s="182">
        <f>'実質公債費比率（分子）の構造'!M$48</f>
        <v>703</v>
      </c>
      <c r="I46" s="182"/>
      <c r="J46" s="182"/>
      <c r="K46" s="182">
        <f>'実質公債費比率（分子）の構造'!N$48</f>
        <v>624</v>
      </c>
      <c r="L46" s="182"/>
      <c r="M46" s="182"/>
      <c r="N46" s="182">
        <f>'実質公債費比率（分子）の構造'!O$48</f>
        <v>623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1015</v>
      </c>
      <c r="C49" s="182"/>
      <c r="D49" s="182"/>
      <c r="E49" s="182">
        <f>'実質公債費比率（分子）の構造'!L$45</f>
        <v>1014</v>
      </c>
      <c r="F49" s="182"/>
      <c r="G49" s="182"/>
      <c r="H49" s="182">
        <f>'実質公債費比率（分子）の構造'!M$45</f>
        <v>1040</v>
      </c>
      <c r="I49" s="182"/>
      <c r="J49" s="182"/>
      <c r="K49" s="182">
        <f>'実質公債費比率（分子）の構造'!N$45</f>
        <v>1095</v>
      </c>
      <c r="L49" s="182"/>
      <c r="M49" s="182"/>
      <c r="N49" s="182">
        <f>'実質公債費比率（分子）の構造'!O$45</f>
        <v>1108</v>
      </c>
      <c r="O49" s="182"/>
      <c r="P49" s="182"/>
    </row>
    <row r="50" spans="1:16" x14ac:dyDescent="0.15">
      <c r="A50" s="182" t="s">
        <v>71</v>
      </c>
      <c r="B50" s="182" t="e">
        <f>NA()</f>
        <v>#N/A</v>
      </c>
      <c r="C50" s="182">
        <f>IF(ISNUMBER('実質公債費比率（分子）の構造'!K$53),'実質公債費比率（分子）の構造'!K$53,NA())</f>
        <v>801</v>
      </c>
      <c r="D50" s="182" t="e">
        <f>NA()</f>
        <v>#N/A</v>
      </c>
      <c r="E50" s="182" t="e">
        <f>NA()</f>
        <v>#N/A</v>
      </c>
      <c r="F50" s="182">
        <f>IF(ISNUMBER('実質公債費比率（分子）の構造'!L$53),'実質公債費比率（分子）の構造'!L$53,NA())</f>
        <v>813</v>
      </c>
      <c r="G50" s="182" t="e">
        <f>NA()</f>
        <v>#N/A</v>
      </c>
      <c r="H50" s="182" t="e">
        <f>NA()</f>
        <v>#N/A</v>
      </c>
      <c r="I50" s="182">
        <f>IF(ISNUMBER('実質公債費比率（分子）の構造'!M$53),'実質公債費比率（分子）の構造'!M$53,NA())</f>
        <v>777</v>
      </c>
      <c r="J50" s="182" t="e">
        <f>NA()</f>
        <v>#N/A</v>
      </c>
      <c r="K50" s="182" t="e">
        <f>NA()</f>
        <v>#N/A</v>
      </c>
      <c r="L50" s="182">
        <f>IF(ISNUMBER('実質公債費比率（分子）の構造'!N$53),'実質公債費比率（分子）の構造'!N$53,NA())</f>
        <v>794</v>
      </c>
      <c r="M50" s="182" t="e">
        <f>NA()</f>
        <v>#N/A</v>
      </c>
      <c r="N50" s="182" t="e">
        <f>NA()</f>
        <v>#N/A</v>
      </c>
      <c r="O50" s="182">
        <f>IF(ISNUMBER('実質公債費比率（分子）の構造'!O$53),'実質公債費比率（分子）の構造'!O$53,NA())</f>
        <v>817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12462</v>
      </c>
      <c r="E56" s="181"/>
      <c r="F56" s="181"/>
      <c r="G56" s="181">
        <f>'将来負担比率（分子）の構造'!J$52</f>
        <v>12840</v>
      </c>
      <c r="H56" s="181"/>
      <c r="I56" s="181"/>
      <c r="J56" s="181">
        <f>'将来負担比率（分子）の構造'!K$52</f>
        <v>12450</v>
      </c>
      <c r="K56" s="181"/>
      <c r="L56" s="181"/>
      <c r="M56" s="181">
        <f>'将来負担比率（分子）の構造'!L$52</f>
        <v>12547</v>
      </c>
      <c r="N56" s="181"/>
      <c r="O56" s="181"/>
      <c r="P56" s="181">
        <f>'将来負担比率（分子）の構造'!M$52</f>
        <v>12983</v>
      </c>
    </row>
    <row r="57" spans="1:16" x14ac:dyDescent="0.15">
      <c r="A57" s="181" t="s">
        <v>42</v>
      </c>
      <c r="B57" s="181"/>
      <c r="C57" s="181"/>
      <c r="D57" s="181">
        <f>'将来負担比率（分子）の構造'!I$51</f>
        <v>1036</v>
      </c>
      <c r="E57" s="181"/>
      <c r="F57" s="181"/>
      <c r="G57" s="181">
        <f>'将来負担比率（分子）の構造'!J$51</f>
        <v>1001</v>
      </c>
      <c r="H57" s="181"/>
      <c r="I57" s="181"/>
      <c r="J57" s="181">
        <f>'将来負担比率（分子）の構造'!K$51</f>
        <v>934</v>
      </c>
      <c r="K57" s="181"/>
      <c r="L57" s="181"/>
      <c r="M57" s="181">
        <f>'将来負担比率（分子）の構造'!L$51</f>
        <v>1042</v>
      </c>
      <c r="N57" s="181"/>
      <c r="O57" s="181"/>
      <c r="P57" s="181">
        <f>'将来負担比率（分子）の構造'!M$51</f>
        <v>1117</v>
      </c>
    </row>
    <row r="58" spans="1:16" x14ac:dyDescent="0.15">
      <c r="A58" s="181" t="s">
        <v>41</v>
      </c>
      <c r="B58" s="181"/>
      <c r="C58" s="181"/>
      <c r="D58" s="181">
        <f>'将来負担比率（分子）の構造'!I$50</f>
        <v>2223</v>
      </c>
      <c r="E58" s="181"/>
      <c r="F58" s="181"/>
      <c r="G58" s="181">
        <f>'将来負担比率（分子）の構造'!J$50</f>
        <v>2696</v>
      </c>
      <c r="H58" s="181"/>
      <c r="I58" s="181"/>
      <c r="J58" s="181">
        <f>'将来負担比率（分子）の構造'!K$50</f>
        <v>2202</v>
      </c>
      <c r="K58" s="181"/>
      <c r="L58" s="181"/>
      <c r="M58" s="181">
        <f>'将来負担比率（分子）の構造'!L$50</f>
        <v>1685</v>
      </c>
      <c r="N58" s="181"/>
      <c r="O58" s="181"/>
      <c r="P58" s="181">
        <f>'将来負担比率（分子）の構造'!M$50</f>
        <v>1397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2512</v>
      </c>
      <c r="C62" s="181"/>
      <c r="D62" s="181"/>
      <c r="E62" s="181">
        <f>'将来負担比率（分子）の構造'!J$45</f>
        <v>2512</v>
      </c>
      <c r="F62" s="181"/>
      <c r="G62" s="181"/>
      <c r="H62" s="181">
        <f>'将来負担比率（分子）の構造'!K$45</f>
        <v>2472</v>
      </c>
      <c r="I62" s="181"/>
      <c r="J62" s="181"/>
      <c r="K62" s="181">
        <f>'将来負担比率（分子）の構造'!L$45</f>
        <v>2325</v>
      </c>
      <c r="L62" s="181"/>
      <c r="M62" s="181"/>
      <c r="N62" s="181">
        <f>'将来負担比率（分子）の構造'!M$45</f>
        <v>2277</v>
      </c>
      <c r="O62" s="181"/>
      <c r="P62" s="181"/>
    </row>
    <row r="63" spans="1:16" x14ac:dyDescent="0.15">
      <c r="A63" s="181" t="s">
        <v>34</v>
      </c>
      <c r="B63" s="181">
        <f>'将来負担比率（分子）の構造'!I$44</f>
        <v>2698</v>
      </c>
      <c r="C63" s="181"/>
      <c r="D63" s="181"/>
      <c r="E63" s="181">
        <f>'将来負担比率（分子）の構造'!J$44</f>
        <v>3042</v>
      </c>
      <c r="F63" s="181"/>
      <c r="G63" s="181"/>
      <c r="H63" s="181">
        <f>'将来負担比率（分子）の構造'!K$44</f>
        <v>2884</v>
      </c>
      <c r="I63" s="181"/>
      <c r="J63" s="181"/>
      <c r="K63" s="181">
        <f>'将来負担比率（分子）の構造'!L$44</f>
        <v>2870</v>
      </c>
      <c r="L63" s="181"/>
      <c r="M63" s="181"/>
      <c r="N63" s="181">
        <f>'将来負担比率（分子）の構造'!M$44</f>
        <v>3064</v>
      </c>
      <c r="O63" s="181"/>
      <c r="P63" s="181"/>
    </row>
    <row r="64" spans="1:16" x14ac:dyDescent="0.15">
      <c r="A64" s="181" t="s">
        <v>33</v>
      </c>
      <c r="B64" s="181">
        <f>'将来負担比率（分子）の構造'!I$43</f>
        <v>6526</v>
      </c>
      <c r="C64" s="181"/>
      <c r="D64" s="181"/>
      <c r="E64" s="181">
        <f>'将来負担比率（分子）の構造'!J$43</f>
        <v>6138</v>
      </c>
      <c r="F64" s="181"/>
      <c r="G64" s="181"/>
      <c r="H64" s="181">
        <f>'将来負担比率（分子）の構造'!K$43</f>
        <v>5749</v>
      </c>
      <c r="I64" s="181"/>
      <c r="J64" s="181"/>
      <c r="K64" s="181">
        <f>'将来負担比率（分子）の構造'!L$43</f>
        <v>5391</v>
      </c>
      <c r="L64" s="181"/>
      <c r="M64" s="181"/>
      <c r="N64" s="181">
        <f>'将来負担比率（分子）の構造'!M$43</f>
        <v>4976</v>
      </c>
      <c r="O64" s="181"/>
      <c r="P64" s="181"/>
    </row>
    <row r="65" spans="1:16" x14ac:dyDescent="0.15">
      <c r="A65" s="181" t="s">
        <v>32</v>
      </c>
      <c r="B65" s="181">
        <f>'将来負担比率（分子）の構造'!I$42</f>
        <v>7</v>
      </c>
      <c r="C65" s="181"/>
      <c r="D65" s="181"/>
      <c r="E65" s="181">
        <f>'将来負担比率（分子）の構造'!J$42</f>
        <v>5</v>
      </c>
      <c r="F65" s="181"/>
      <c r="G65" s="181"/>
      <c r="H65" s="181">
        <f>'将来負担比率（分子）の構造'!K$42</f>
        <v>3</v>
      </c>
      <c r="I65" s="181"/>
      <c r="J65" s="181"/>
      <c r="K65" s="181">
        <f>'将来負担比率（分子）の構造'!L$42</f>
        <v>2</v>
      </c>
      <c r="L65" s="181"/>
      <c r="M65" s="181"/>
      <c r="N65" s="181">
        <f>'将来負担比率（分子）の構造'!M$42</f>
        <v>1</v>
      </c>
      <c r="O65" s="181"/>
      <c r="P65" s="181"/>
    </row>
    <row r="66" spans="1:16" x14ac:dyDescent="0.15">
      <c r="A66" s="181" t="s">
        <v>31</v>
      </c>
      <c r="B66" s="181">
        <f>'将来負担比率（分子）の構造'!I$41</f>
        <v>11783</v>
      </c>
      <c r="C66" s="181"/>
      <c r="D66" s="181"/>
      <c r="E66" s="181">
        <f>'将来負担比率（分子）の構造'!J$41</f>
        <v>12621</v>
      </c>
      <c r="F66" s="181"/>
      <c r="G66" s="181"/>
      <c r="H66" s="181">
        <f>'将来負担比率（分子）の構造'!K$41</f>
        <v>13206</v>
      </c>
      <c r="I66" s="181"/>
      <c r="J66" s="181"/>
      <c r="K66" s="181">
        <f>'将来負担比率（分子）の構造'!L$41</f>
        <v>14471</v>
      </c>
      <c r="L66" s="181"/>
      <c r="M66" s="181"/>
      <c r="N66" s="181">
        <f>'将来負担比率（分子）の構造'!M$41</f>
        <v>17192</v>
      </c>
      <c r="O66" s="181"/>
      <c r="P66" s="181"/>
    </row>
    <row r="67" spans="1:16" x14ac:dyDescent="0.15">
      <c r="A67" s="181" t="s">
        <v>75</v>
      </c>
      <c r="B67" s="181" t="e">
        <f>NA()</f>
        <v>#N/A</v>
      </c>
      <c r="C67" s="181">
        <f>IF(ISNUMBER('将来負担比率（分子）の構造'!I$53), IF('将来負担比率（分子）の構造'!I$53 &lt; 0, 0, '将来負担比率（分子）の構造'!I$53), NA())</f>
        <v>7807</v>
      </c>
      <c r="D67" s="181" t="e">
        <f>NA()</f>
        <v>#N/A</v>
      </c>
      <c r="E67" s="181" t="e">
        <f>NA()</f>
        <v>#N/A</v>
      </c>
      <c r="F67" s="181">
        <f>IF(ISNUMBER('将来負担比率（分子）の構造'!J$53), IF('将来負担比率（分子）の構造'!J$53 &lt; 0, 0, '将来負担比率（分子）の構造'!J$53), NA())</f>
        <v>7781</v>
      </c>
      <c r="G67" s="181" t="e">
        <f>NA()</f>
        <v>#N/A</v>
      </c>
      <c r="H67" s="181" t="e">
        <f>NA()</f>
        <v>#N/A</v>
      </c>
      <c r="I67" s="181">
        <f>IF(ISNUMBER('将来負担比率（分子）の構造'!K$53), IF('将来負担比率（分子）の構造'!K$53 &lt; 0, 0, '将来負担比率（分子）の構造'!K$53), NA())</f>
        <v>8729</v>
      </c>
      <c r="J67" s="181" t="e">
        <f>NA()</f>
        <v>#N/A</v>
      </c>
      <c r="K67" s="181" t="e">
        <f>NA()</f>
        <v>#N/A</v>
      </c>
      <c r="L67" s="181">
        <f>IF(ISNUMBER('将来負担比率（分子）の構造'!L$53), IF('将来負担比率（分子）の構造'!L$53 &lt; 0, 0, '将来負担比率（分子）の構造'!L$53), NA())</f>
        <v>9785</v>
      </c>
      <c r="M67" s="181" t="e">
        <f>NA()</f>
        <v>#N/A</v>
      </c>
      <c r="N67" s="181" t="e">
        <f>NA()</f>
        <v>#N/A</v>
      </c>
      <c r="O67" s="181">
        <f>IF(ISNUMBER('将来負担比率（分子）の構造'!M$53), IF('将来負担比率（分子）の構造'!M$53 &lt; 0, 0, '将来負担比率（分子）の構造'!M$53), NA())</f>
        <v>12013</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716</v>
      </c>
      <c r="C72" s="185">
        <f>基金残高に係る経年分析!G55</f>
        <v>508</v>
      </c>
      <c r="D72" s="185">
        <f>基金残高に係る経年分析!H55</f>
        <v>368</v>
      </c>
    </row>
    <row r="73" spans="1:16" x14ac:dyDescent="0.15">
      <c r="A73" s="184" t="s">
        <v>78</v>
      </c>
      <c r="B73" s="185">
        <f>基金残高に係る経年分析!F56</f>
        <v>89</v>
      </c>
      <c r="C73" s="185">
        <f>基金残高に係る経年分析!G56</f>
        <v>37</v>
      </c>
      <c r="D73" s="185">
        <f>基金残高に係る経年分析!H56</f>
        <v>28</v>
      </c>
    </row>
    <row r="74" spans="1:16" x14ac:dyDescent="0.15">
      <c r="A74" s="184" t="s">
        <v>79</v>
      </c>
      <c r="B74" s="185">
        <f>基金残高に係る経年分析!F57</f>
        <v>1014</v>
      </c>
      <c r="C74" s="185">
        <f>基金残高に係る経年分析!G57</f>
        <v>735</v>
      </c>
      <c r="D74" s="185">
        <f>基金残高に係る経年分析!H57</f>
        <v>710</v>
      </c>
    </row>
  </sheetData>
  <sheetProtection algorithmName="SHA-512" hashValue="gxPquu2cDpQMxf8lyu4ZVl+XxelOS3eeCzrHIX9UbGgqPd92tU0KVQ0hfW1QvNj2VD3v0swJ1L0Rx6ozuGWLwA==" saltValue="Hsh/EvC9DbaL0yKAfyOf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215</v>
      </c>
      <c r="DI1" s="660"/>
      <c r="DJ1" s="660"/>
      <c r="DK1" s="660"/>
      <c r="DL1" s="660"/>
      <c r="DM1" s="660"/>
      <c r="DN1" s="661"/>
      <c r="DO1" s="226"/>
      <c r="DP1" s="659" t="s">
        <v>216</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228</v>
      </c>
      <c r="C5" s="670"/>
      <c r="D5" s="670"/>
      <c r="E5" s="670"/>
      <c r="F5" s="670"/>
      <c r="G5" s="670"/>
      <c r="H5" s="670"/>
      <c r="I5" s="670"/>
      <c r="J5" s="670"/>
      <c r="K5" s="670"/>
      <c r="L5" s="670"/>
      <c r="M5" s="670"/>
      <c r="N5" s="670"/>
      <c r="O5" s="670"/>
      <c r="P5" s="670"/>
      <c r="Q5" s="671"/>
      <c r="R5" s="672">
        <v>3174887</v>
      </c>
      <c r="S5" s="673"/>
      <c r="T5" s="673"/>
      <c r="U5" s="673"/>
      <c r="V5" s="673"/>
      <c r="W5" s="673"/>
      <c r="X5" s="673"/>
      <c r="Y5" s="674"/>
      <c r="Z5" s="675">
        <v>17.899999999999999</v>
      </c>
      <c r="AA5" s="675"/>
      <c r="AB5" s="675"/>
      <c r="AC5" s="675"/>
      <c r="AD5" s="676">
        <v>3043884</v>
      </c>
      <c r="AE5" s="676"/>
      <c r="AF5" s="676"/>
      <c r="AG5" s="676"/>
      <c r="AH5" s="676"/>
      <c r="AI5" s="676"/>
      <c r="AJ5" s="676"/>
      <c r="AK5" s="676"/>
      <c r="AL5" s="677">
        <v>40.4</v>
      </c>
      <c r="AM5" s="678"/>
      <c r="AN5" s="678"/>
      <c r="AO5" s="679"/>
      <c r="AP5" s="669" t="s">
        <v>229</v>
      </c>
      <c r="AQ5" s="670"/>
      <c r="AR5" s="670"/>
      <c r="AS5" s="670"/>
      <c r="AT5" s="670"/>
      <c r="AU5" s="670"/>
      <c r="AV5" s="670"/>
      <c r="AW5" s="670"/>
      <c r="AX5" s="670"/>
      <c r="AY5" s="670"/>
      <c r="AZ5" s="670"/>
      <c r="BA5" s="670"/>
      <c r="BB5" s="670"/>
      <c r="BC5" s="670"/>
      <c r="BD5" s="670"/>
      <c r="BE5" s="670"/>
      <c r="BF5" s="671"/>
      <c r="BG5" s="683">
        <v>3042026</v>
      </c>
      <c r="BH5" s="684"/>
      <c r="BI5" s="684"/>
      <c r="BJ5" s="684"/>
      <c r="BK5" s="684"/>
      <c r="BL5" s="684"/>
      <c r="BM5" s="684"/>
      <c r="BN5" s="685"/>
      <c r="BO5" s="686">
        <v>95.8</v>
      </c>
      <c r="BP5" s="686"/>
      <c r="BQ5" s="686"/>
      <c r="BR5" s="686"/>
      <c r="BS5" s="687">
        <v>26991</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222</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x14ac:dyDescent="0.15">
      <c r="B6" s="680" t="s">
        <v>233</v>
      </c>
      <c r="C6" s="681"/>
      <c r="D6" s="681"/>
      <c r="E6" s="681"/>
      <c r="F6" s="681"/>
      <c r="G6" s="681"/>
      <c r="H6" s="681"/>
      <c r="I6" s="681"/>
      <c r="J6" s="681"/>
      <c r="K6" s="681"/>
      <c r="L6" s="681"/>
      <c r="M6" s="681"/>
      <c r="N6" s="681"/>
      <c r="O6" s="681"/>
      <c r="P6" s="681"/>
      <c r="Q6" s="682"/>
      <c r="R6" s="683">
        <v>163949</v>
      </c>
      <c r="S6" s="684"/>
      <c r="T6" s="684"/>
      <c r="U6" s="684"/>
      <c r="V6" s="684"/>
      <c r="W6" s="684"/>
      <c r="X6" s="684"/>
      <c r="Y6" s="685"/>
      <c r="Z6" s="686">
        <v>0.9</v>
      </c>
      <c r="AA6" s="686"/>
      <c r="AB6" s="686"/>
      <c r="AC6" s="686"/>
      <c r="AD6" s="687">
        <v>163949</v>
      </c>
      <c r="AE6" s="687"/>
      <c r="AF6" s="687"/>
      <c r="AG6" s="687"/>
      <c r="AH6" s="687"/>
      <c r="AI6" s="687"/>
      <c r="AJ6" s="687"/>
      <c r="AK6" s="687"/>
      <c r="AL6" s="688">
        <v>2.2000000000000002</v>
      </c>
      <c r="AM6" s="689"/>
      <c r="AN6" s="689"/>
      <c r="AO6" s="690"/>
      <c r="AP6" s="680" t="s">
        <v>234</v>
      </c>
      <c r="AQ6" s="681"/>
      <c r="AR6" s="681"/>
      <c r="AS6" s="681"/>
      <c r="AT6" s="681"/>
      <c r="AU6" s="681"/>
      <c r="AV6" s="681"/>
      <c r="AW6" s="681"/>
      <c r="AX6" s="681"/>
      <c r="AY6" s="681"/>
      <c r="AZ6" s="681"/>
      <c r="BA6" s="681"/>
      <c r="BB6" s="681"/>
      <c r="BC6" s="681"/>
      <c r="BD6" s="681"/>
      <c r="BE6" s="681"/>
      <c r="BF6" s="682"/>
      <c r="BG6" s="683">
        <v>3042026</v>
      </c>
      <c r="BH6" s="684"/>
      <c r="BI6" s="684"/>
      <c r="BJ6" s="684"/>
      <c r="BK6" s="684"/>
      <c r="BL6" s="684"/>
      <c r="BM6" s="684"/>
      <c r="BN6" s="685"/>
      <c r="BO6" s="686">
        <v>95.8</v>
      </c>
      <c r="BP6" s="686"/>
      <c r="BQ6" s="686"/>
      <c r="BR6" s="686"/>
      <c r="BS6" s="687">
        <v>26991</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171849</v>
      </c>
      <c r="CS6" s="684"/>
      <c r="CT6" s="684"/>
      <c r="CU6" s="684"/>
      <c r="CV6" s="684"/>
      <c r="CW6" s="684"/>
      <c r="CX6" s="684"/>
      <c r="CY6" s="685"/>
      <c r="CZ6" s="677">
        <v>1</v>
      </c>
      <c r="DA6" s="678"/>
      <c r="DB6" s="678"/>
      <c r="DC6" s="697"/>
      <c r="DD6" s="692" t="s">
        <v>236</v>
      </c>
      <c r="DE6" s="684"/>
      <c r="DF6" s="684"/>
      <c r="DG6" s="684"/>
      <c r="DH6" s="684"/>
      <c r="DI6" s="684"/>
      <c r="DJ6" s="684"/>
      <c r="DK6" s="684"/>
      <c r="DL6" s="684"/>
      <c r="DM6" s="684"/>
      <c r="DN6" s="684"/>
      <c r="DO6" s="684"/>
      <c r="DP6" s="685"/>
      <c r="DQ6" s="692">
        <v>171711</v>
      </c>
      <c r="DR6" s="684"/>
      <c r="DS6" s="684"/>
      <c r="DT6" s="684"/>
      <c r="DU6" s="684"/>
      <c r="DV6" s="684"/>
      <c r="DW6" s="684"/>
      <c r="DX6" s="684"/>
      <c r="DY6" s="684"/>
      <c r="DZ6" s="684"/>
      <c r="EA6" s="684"/>
      <c r="EB6" s="684"/>
      <c r="EC6" s="693"/>
    </row>
    <row r="7" spans="2:143" ht="11.25" customHeight="1" x14ac:dyDescent="0.15">
      <c r="B7" s="680" t="s">
        <v>237</v>
      </c>
      <c r="C7" s="681"/>
      <c r="D7" s="681"/>
      <c r="E7" s="681"/>
      <c r="F7" s="681"/>
      <c r="G7" s="681"/>
      <c r="H7" s="681"/>
      <c r="I7" s="681"/>
      <c r="J7" s="681"/>
      <c r="K7" s="681"/>
      <c r="L7" s="681"/>
      <c r="M7" s="681"/>
      <c r="N7" s="681"/>
      <c r="O7" s="681"/>
      <c r="P7" s="681"/>
      <c r="Q7" s="682"/>
      <c r="R7" s="683">
        <v>2697</v>
      </c>
      <c r="S7" s="684"/>
      <c r="T7" s="684"/>
      <c r="U7" s="684"/>
      <c r="V7" s="684"/>
      <c r="W7" s="684"/>
      <c r="X7" s="684"/>
      <c r="Y7" s="685"/>
      <c r="Z7" s="686">
        <v>0</v>
      </c>
      <c r="AA7" s="686"/>
      <c r="AB7" s="686"/>
      <c r="AC7" s="686"/>
      <c r="AD7" s="687">
        <v>2697</v>
      </c>
      <c r="AE7" s="687"/>
      <c r="AF7" s="687"/>
      <c r="AG7" s="687"/>
      <c r="AH7" s="687"/>
      <c r="AI7" s="687"/>
      <c r="AJ7" s="687"/>
      <c r="AK7" s="687"/>
      <c r="AL7" s="688">
        <v>0</v>
      </c>
      <c r="AM7" s="689"/>
      <c r="AN7" s="689"/>
      <c r="AO7" s="690"/>
      <c r="AP7" s="680" t="s">
        <v>238</v>
      </c>
      <c r="AQ7" s="681"/>
      <c r="AR7" s="681"/>
      <c r="AS7" s="681"/>
      <c r="AT7" s="681"/>
      <c r="AU7" s="681"/>
      <c r="AV7" s="681"/>
      <c r="AW7" s="681"/>
      <c r="AX7" s="681"/>
      <c r="AY7" s="681"/>
      <c r="AZ7" s="681"/>
      <c r="BA7" s="681"/>
      <c r="BB7" s="681"/>
      <c r="BC7" s="681"/>
      <c r="BD7" s="681"/>
      <c r="BE7" s="681"/>
      <c r="BF7" s="682"/>
      <c r="BG7" s="683">
        <v>1359644</v>
      </c>
      <c r="BH7" s="684"/>
      <c r="BI7" s="684"/>
      <c r="BJ7" s="684"/>
      <c r="BK7" s="684"/>
      <c r="BL7" s="684"/>
      <c r="BM7" s="684"/>
      <c r="BN7" s="685"/>
      <c r="BO7" s="686">
        <v>42.8</v>
      </c>
      <c r="BP7" s="686"/>
      <c r="BQ7" s="686"/>
      <c r="BR7" s="686"/>
      <c r="BS7" s="687">
        <v>26991</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4852115</v>
      </c>
      <c r="CS7" s="684"/>
      <c r="CT7" s="684"/>
      <c r="CU7" s="684"/>
      <c r="CV7" s="684"/>
      <c r="CW7" s="684"/>
      <c r="CX7" s="684"/>
      <c r="CY7" s="685"/>
      <c r="CZ7" s="686">
        <v>28</v>
      </c>
      <c r="DA7" s="686"/>
      <c r="DB7" s="686"/>
      <c r="DC7" s="686"/>
      <c r="DD7" s="692">
        <v>2280853</v>
      </c>
      <c r="DE7" s="684"/>
      <c r="DF7" s="684"/>
      <c r="DG7" s="684"/>
      <c r="DH7" s="684"/>
      <c r="DI7" s="684"/>
      <c r="DJ7" s="684"/>
      <c r="DK7" s="684"/>
      <c r="DL7" s="684"/>
      <c r="DM7" s="684"/>
      <c r="DN7" s="684"/>
      <c r="DO7" s="684"/>
      <c r="DP7" s="685"/>
      <c r="DQ7" s="692">
        <v>1725276</v>
      </c>
      <c r="DR7" s="684"/>
      <c r="DS7" s="684"/>
      <c r="DT7" s="684"/>
      <c r="DU7" s="684"/>
      <c r="DV7" s="684"/>
      <c r="DW7" s="684"/>
      <c r="DX7" s="684"/>
      <c r="DY7" s="684"/>
      <c r="DZ7" s="684"/>
      <c r="EA7" s="684"/>
      <c r="EB7" s="684"/>
      <c r="EC7" s="693"/>
    </row>
    <row r="8" spans="2:143" ht="11.25" customHeight="1" x14ac:dyDescent="0.15">
      <c r="B8" s="680" t="s">
        <v>240</v>
      </c>
      <c r="C8" s="681"/>
      <c r="D8" s="681"/>
      <c r="E8" s="681"/>
      <c r="F8" s="681"/>
      <c r="G8" s="681"/>
      <c r="H8" s="681"/>
      <c r="I8" s="681"/>
      <c r="J8" s="681"/>
      <c r="K8" s="681"/>
      <c r="L8" s="681"/>
      <c r="M8" s="681"/>
      <c r="N8" s="681"/>
      <c r="O8" s="681"/>
      <c r="P8" s="681"/>
      <c r="Q8" s="682"/>
      <c r="R8" s="683">
        <v>7606</v>
      </c>
      <c r="S8" s="684"/>
      <c r="T8" s="684"/>
      <c r="U8" s="684"/>
      <c r="V8" s="684"/>
      <c r="W8" s="684"/>
      <c r="X8" s="684"/>
      <c r="Y8" s="685"/>
      <c r="Z8" s="686">
        <v>0</v>
      </c>
      <c r="AA8" s="686"/>
      <c r="AB8" s="686"/>
      <c r="AC8" s="686"/>
      <c r="AD8" s="687">
        <v>7606</v>
      </c>
      <c r="AE8" s="687"/>
      <c r="AF8" s="687"/>
      <c r="AG8" s="687"/>
      <c r="AH8" s="687"/>
      <c r="AI8" s="687"/>
      <c r="AJ8" s="687"/>
      <c r="AK8" s="687"/>
      <c r="AL8" s="688">
        <v>0.1</v>
      </c>
      <c r="AM8" s="689"/>
      <c r="AN8" s="689"/>
      <c r="AO8" s="690"/>
      <c r="AP8" s="680" t="s">
        <v>241</v>
      </c>
      <c r="AQ8" s="681"/>
      <c r="AR8" s="681"/>
      <c r="AS8" s="681"/>
      <c r="AT8" s="681"/>
      <c r="AU8" s="681"/>
      <c r="AV8" s="681"/>
      <c r="AW8" s="681"/>
      <c r="AX8" s="681"/>
      <c r="AY8" s="681"/>
      <c r="AZ8" s="681"/>
      <c r="BA8" s="681"/>
      <c r="BB8" s="681"/>
      <c r="BC8" s="681"/>
      <c r="BD8" s="681"/>
      <c r="BE8" s="681"/>
      <c r="BF8" s="682"/>
      <c r="BG8" s="683">
        <v>48891</v>
      </c>
      <c r="BH8" s="684"/>
      <c r="BI8" s="684"/>
      <c r="BJ8" s="684"/>
      <c r="BK8" s="684"/>
      <c r="BL8" s="684"/>
      <c r="BM8" s="684"/>
      <c r="BN8" s="685"/>
      <c r="BO8" s="686">
        <v>1.5</v>
      </c>
      <c r="BP8" s="686"/>
      <c r="BQ8" s="686"/>
      <c r="BR8" s="686"/>
      <c r="BS8" s="692" t="s">
        <v>236</v>
      </c>
      <c r="BT8" s="684"/>
      <c r="BU8" s="684"/>
      <c r="BV8" s="684"/>
      <c r="BW8" s="684"/>
      <c r="BX8" s="684"/>
      <c r="BY8" s="684"/>
      <c r="BZ8" s="684"/>
      <c r="CA8" s="684"/>
      <c r="CB8" s="693"/>
      <c r="CD8" s="698" t="s">
        <v>242</v>
      </c>
      <c r="CE8" s="699"/>
      <c r="CF8" s="699"/>
      <c r="CG8" s="699"/>
      <c r="CH8" s="699"/>
      <c r="CI8" s="699"/>
      <c r="CJ8" s="699"/>
      <c r="CK8" s="699"/>
      <c r="CL8" s="699"/>
      <c r="CM8" s="699"/>
      <c r="CN8" s="699"/>
      <c r="CO8" s="699"/>
      <c r="CP8" s="699"/>
      <c r="CQ8" s="700"/>
      <c r="CR8" s="683">
        <v>4817517</v>
      </c>
      <c r="CS8" s="684"/>
      <c r="CT8" s="684"/>
      <c r="CU8" s="684"/>
      <c r="CV8" s="684"/>
      <c r="CW8" s="684"/>
      <c r="CX8" s="684"/>
      <c r="CY8" s="685"/>
      <c r="CZ8" s="686">
        <v>27.8</v>
      </c>
      <c r="DA8" s="686"/>
      <c r="DB8" s="686"/>
      <c r="DC8" s="686"/>
      <c r="DD8" s="692">
        <v>498034</v>
      </c>
      <c r="DE8" s="684"/>
      <c r="DF8" s="684"/>
      <c r="DG8" s="684"/>
      <c r="DH8" s="684"/>
      <c r="DI8" s="684"/>
      <c r="DJ8" s="684"/>
      <c r="DK8" s="684"/>
      <c r="DL8" s="684"/>
      <c r="DM8" s="684"/>
      <c r="DN8" s="684"/>
      <c r="DO8" s="684"/>
      <c r="DP8" s="685"/>
      <c r="DQ8" s="692">
        <v>2136062</v>
      </c>
      <c r="DR8" s="684"/>
      <c r="DS8" s="684"/>
      <c r="DT8" s="684"/>
      <c r="DU8" s="684"/>
      <c r="DV8" s="684"/>
      <c r="DW8" s="684"/>
      <c r="DX8" s="684"/>
      <c r="DY8" s="684"/>
      <c r="DZ8" s="684"/>
      <c r="EA8" s="684"/>
      <c r="EB8" s="684"/>
      <c r="EC8" s="693"/>
    </row>
    <row r="9" spans="2:143" ht="11.25" customHeight="1" x14ac:dyDescent="0.15">
      <c r="B9" s="680" t="s">
        <v>243</v>
      </c>
      <c r="C9" s="681"/>
      <c r="D9" s="681"/>
      <c r="E9" s="681"/>
      <c r="F9" s="681"/>
      <c r="G9" s="681"/>
      <c r="H9" s="681"/>
      <c r="I9" s="681"/>
      <c r="J9" s="681"/>
      <c r="K9" s="681"/>
      <c r="L9" s="681"/>
      <c r="M9" s="681"/>
      <c r="N9" s="681"/>
      <c r="O9" s="681"/>
      <c r="P9" s="681"/>
      <c r="Q9" s="682"/>
      <c r="R9" s="683">
        <v>4233</v>
      </c>
      <c r="S9" s="684"/>
      <c r="T9" s="684"/>
      <c r="U9" s="684"/>
      <c r="V9" s="684"/>
      <c r="W9" s="684"/>
      <c r="X9" s="684"/>
      <c r="Y9" s="685"/>
      <c r="Z9" s="686">
        <v>0</v>
      </c>
      <c r="AA9" s="686"/>
      <c r="AB9" s="686"/>
      <c r="AC9" s="686"/>
      <c r="AD9" s="687">
        <v>4233</v>
      </c>
      <c r="AE9" s="687"/>
      <c r="AF9" s="687"/>
      <c r="AG9" s="687"/>
      <c r="AH9" s="687"/>
      <c r="AI9" s="687"/>
      <c r="AJ9" s="687"/>
      <c r="AK9" s="687"/>
      <c r="AL9" s="688">
        <v>0.1</v>
      </c>
      <c r="AM9" s="689"/>
      <c r="AN9" s="689"/>
      <c r="AO9" s="690"/>
      <c r="AP9" s="680" t="s">
        <v>244</v>
      </c>
      <c r="AQ9" s="681"/>
      <c r="AR9" s="681"/>
      <c r="AS9" s="681"/>
      <c r="AT9" s="681"/>
      <c r="AU9" s="681"/>
      <c r="AV9" s="681"/>
      <c r="AW9" s="681"/>
      <c r="AX9" s="681"/>
      <c r="AY9" s="681"/>
      <c r="AZ9" s="681"/>
      <c r="BA9" s="681"/>
      <c r="BB9" s="681"/>
      <c r="BC9" s="681"/>
      <c r="BD9" s="681"/>
      <c r="BE9" s="681"/>
      <c r="BF9" s="682"/>
      <c r="BG9" s="683">
        <v>1087802</v>
      </c>
      <c r="BH9" s="684"/>
      <c r="BI9" s="684"/>
      <c r="BJ9" s="684"/>
      <c r="BK9" s="684"/>
      <c r="BL9" s="684"/>
      <c r="BM9" s="684"/>
      <c r="BN9" s="685"/>
      <c r="BO9" s="686">
        <v>34.299999999999997</v>
      </c>
      <c r="BP9" s="686"/>
      <c r="BQ9" s="686"/>
      <c r="BR9" s="686"/>
      <c r="BS9" s="692" t="s">
        <v>137</v>
      </c>
      <c r="BT9" s="684"/>
      <c r="BU9" s="684"/>
      <c r="BV9" s="684"/>
      <c r="BW9" s="684"/>
      <c r="BX9" s="684"/>
      <c r="BY9" s="684"/>
      <c r="BZ9" s="684"/>
      <c r="CA9" s="684"/>
      <c r="CB9" s="693"/>
      <c r="CD9" s="698" t="s">
        <v>245</v>
      </c>
      <c r="CE9" s="699"/>
      <c r="CF9" s="699"/>
      <c r="CG9" s="699"/>
      <c r="CH9" s="699"/>
      <c r="CI9" s="699"/>
      <c r="CJ9" s="699"/>
      <c r="CK9" s="699"/>
      <c r="CL9" s="699"/>
      <c r="CM9" s="699"/>
      <c r="CN9" s="699"/>
      <c r="CO9" s="699"/>
      <c r="CP9" s="699"/>
      <c r="CQ9" s="700"/>
      <c r="CR9" s="683">
        <v>989577</v>
      </c>
      <c r="CS9" s="684"/>
      <c r="CT9" s="684"/>
      <c r="CU9" s="684"/>
      <c r="CV9" s="684"/>
      <c r="CW9" s="684"/>
      <c r="CX9" s="684"/>
      <c r="CY9" s="685"/>
      <c r="CZ9" s="686">
        <v>5.7</v>
      </c>
      <c r="DA9" s="686"/>
      <c r="DB9" s="686"/>
      <c r="DC9" s="686"/>
      <c r="DD9" s="692">
        <v>216</v>
      </c>
      <c r="DE9" s="684"/>
      <c r="DF9" s="684"/>
      <c r="DG9" s="684"/>
      <c r="DH9" s="684"/>
      <c r="DI9" s="684"/>
      <c r="DJ9" s="684"/>
      <c r="DK9" s="684"/>
      <c r="DL9" s="684"/>
      <c r="DM9" s="684"/>
      <c r="DN9" s="684"/>
      <c r="DO9" s="684"/>
      <c r="DP9" s="685"/>
      <c r="DQ9" s="692">
        <v>810867</v>
      </c>
      <c r="DR9" s="684"/>
      <c r="DS9" s="684"/>
      <c r="DT9" s="684"/>
      <c r="DU9" s="684"/>
      <c r="DV9" s="684"/>
      <c r="DW9" s="684"/>
      <c r="DX9" s="684"/>
      <c r="DY9" s="684"/>
      <c r="DZ9" s="684"/>
      <c r="EA9" s="684"/>
      <c r="EB9" s="684"/>
      <c r="EC9" s="693"/>
    </row>
    <row r="10" spans="2:143" ht="11.25" customHeight="1" x14ac:dyDescent="0.15">
      <c r="B10" s="680" t="s">
        <v>246</v>
      </c>
      <c r="C10" s="681"/>
      <c r="D10" s="681"/>
      <c r="E10" s="681"/>
      <c r="F10" s="681"/>
      <c r="G10" s="681"/>
      <c r="H10" s="681"/>
      <c r="I10" s="681"/>
      <c r="J10" s="681"/>
      <c r="K10" s="681"/>
      <c r="L10" s="681"/>
      <c r="M10" s="681"/>
      <c r="N10" s="681"/>
      <c r="O10" s="681"/>
      <c r="P10" s="681"/>
      <c r="Q10" s="682"/>
      <c r="R10" s="683" t="s">
        <v>137</v>
      </c>
      <c r="S10" s="684"/>
      <c r="T10" s="684"/>
      <c r="U10" s="684"/>
      <c r="V10" s="684"/>
      <c r="W10" s="684"/>
      <c r="X10" s="684"/>
      <c r="Y10" s="685"/>
      <c r="Z10" s="686" t="s">
        <v>236</v>
      </c>
      <c r="AA10" s="686"/>
      <c r="AB10" s="686"/>
      <c r="AC10" s="686"/>
      <c r="AD10" s="687" t="s">
        <v>236</v>
      </c>
      <c r="AE10" s="687"/>
      <c r="AF10" s="687"/>
      <c r="AG10" s="687"/>
      <c r="AH10" s="687"/>
      <c r="AI10" s="687"/>
      <c r="AJ10" s="687"/>
      <c r="AK10" s="687"/>
      <c r="AL10" s="688" t="s">
        <v>236</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87092</v>
      </c>
      <c r="BH10" s="684"/>
      <c r="BI10" s="684"/>
      <c r="BJ10" s="684"/>
      <c r="BK10" s="684"/>
      <c r="BL10" s="684"/>
      <c r="BM10" s="684"/>
      <c r="BN10" s="685"/>
      <c r="BO10" s="686">
        <v>2.7</v>
      </c>
      <c r="BP10" s="686"/>
      <c r="BQ10" s="686"/>
      <c r="BR10" s="686"/>
      <c r="BS10" s="692" t="s">
        <v>236</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v>71697</v>
      </c>
      <c r="CS10" s="684"/>
      <c r="CT10" s="684"/>
      <c r="CU10" s="684"/>
      <c r="CV10" s="684"/>
      <c r="CW10" s="684"/>
      <c r="CX10" s="684"/>
      <c r="CY10" s="685"/>
      <c r="CZ10" s="686">
        <v>0.4</v>
      </c>
      <c r="DA10" s="686"/>
      <c r="DB10" s="686"/>
      <c r="DC10" s="686"/>
      <c r="DD10" s="692" t="s">
        <v>236</v>
      </c>
      <c r="DE10" s="684"/>
      <c r="DF10" s="684"/>
      <c r="DG10" s="684"/>
      <c r="DH10" s="684"/>
      <c r="DI10" s="684"/>
      <c r="DJ10" s="684"/>
      <c r="DK10" s="684"/>
      <c r="DL10" s="684"/>
      <c r="DM10" s="684"/>
      <c r="DN10" s="684"/>
      <c r="DO10" s="684"/>
      <c r="DP10" s="685"/>
      <c r="DQ10" s="692">
        <v>24777</v>
      </c>
      <c r="DR10" s="684"/>
      <c r="DS10" s="684"/>
      <c r="DT10" s="684"/>
      <c r="DU10" s="684"/>
      <c r="DV10" s="684"/>
      <c r="DW10" s="684"/>
      <c r="DX10" s="684"/>
      <c r="DY10" s="684"/>
      <c r="DZ10" s="684"/>
      <c r="EA10" s="684"/>
      <c r="EB10" s="684"/>
      <c r="EC10" s="693"/>
    </row>
    <row r="11" spans="2:143" ht="11.25" customHeight="1" x14ac:dyDescent="0.15">
      <c r="B11" s="680" t="s">
        <v>249</v>
      </c>
      <c r="C11" s="681"/>
      <c r="D11" s="681"/>
      <c r="E11" s="681"/>
      <c r="F11" s="681"/>
      <c r="G11" s="681"/>
      <c r="H11" s="681"/>
      <c r="I11" s="681"/>
      <c r="J11" s="681"/>
      <c r="K11" s="681"/>
      <c r="L11" s="681"/>
      <c r="M11" s="681"/>
      <c r="N11" s="681"/>
      <c r="O11" s="681"/>
      <c r="P11" s="681"/>
      <c r="Q11" s="682"/>
      <c r="R11" s="683">
        <v>514469</v>
      </c>
      <c r="S11" s="684"/>
      <c r="T11" s="684"/>
      <c r="U11" s="684"/>
      <c r="V11" s="684"/>
      <c r="W11" s="684"/>
      <c r="X11" s="684"/>
      <c r="Y11" s="685"/>
      <c r="Z11" s="688">
        <v>2.9</v>
      </c>
      <c r="AA11" s="689"/>
      <c r="AB11" s="689"/>
      <c r="AC11" s="701"/>
      <c r="AD11" s="692">
        <v>514469</v>
      </c>
      <c r="AE11" s="684"/>
      <c r="AF11" s="684"/>
      <c r="AG11" s="684"/>
      <c r="AH11" s="684"/>
      <c r="AI11" s="684"/>
      <c r="AJ11" s="684"/>
      <c r="AK11" s="685"/>
      <c r="AL11" s="688">
        <v>6.8</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135859</v>
      </c>
      <c r="BH11" s="684"/>
      <c r="BI11" s="684"/>
      <c r="BJ11" s="684"/>
      <c r="BK11" s="684"/>
      <c r="BL11" s="684"/>
      <c r="BM11" s="684"/>
      <c r="BN11" s="685"/>
      <c r="BO11" s="686">
        <v>4.3</v>
      </c>
      <c r="BP11" s="686"/>
      <c r="BQ11" s="686"/>
      <c r="BR11" s="686"/>
      <c r="BS11" s="692">
        <v>26991</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737551</v>
      </c>
      <c r="CS11" s="684"/>
      <c r="CT11" s="684"/>
      <c r="CU11" s="684"/>
      <c r="CV11" s="684"/>
      <c r="CW11" s="684"/>
      <c r="CX11" s="684"/>
      <c r="CY11" s="685"/>
      <c r="CZ11" s="686">
        <v>4.3</v>
      </c>
      <c r="DA11" s="686"/>
      <c r="DB11" s="686"/>
      <c r="DC11" s="686"/>
      <c r="DD11" s="692">
        <v>176242</v>
      </c>
      <c r="DE11" s="684"/>
      <c r="DF11" s="684"/>
      <c r="DG11" s="684"/>
      <c r="DH11" s="684"/>
      <c r="DI11" s="684"/>
      <c r="DJ11" s="684"/>
      <c r="DK11" s="684"/>
      <c r="DL11" s="684"/>
      <c r="DM11" s="684"/>
      <c r="DN11" s="684"/>
      <c r="DO11" s="684"/>
      <c r="DP11" s="685"/>
      <c r="DQ11" s="692">
        <v>317666</v>
      </c>
      <c r="DR11" s="684"/>
      <c r="DS11" s="684"/>
      <c r="DT11" s="684"/>
      <c r="DU11" s="684"/>
      <c r="DV11" s="684"/>
      <c r="DW11" s="684"/>
      <c r="DX11" s="684"/>
      <c r="DY11" s="684"/>
      <c r="DZ11" s="684"/>
      <c r="EA11" s="684"/>
      <c r="EB11" s="684"/>
      <c r="EC11" s="693"/>
    </row>
    <row r="12" spans="2:143" ht="11.25" customHeight="1" x14ac:dyDescent="0.15">
      <c r="B12" s="680" t="s">
        <v>252</v>
      </c>
      <c r="C12" s="681"/>
      <c r="D12" s="681"/>
      <c r="E12" s="681"/>
      <c r="F12" s="681"/>
      <c r="G12" s="681"/>
      <c r="H12" s="681"/>
      <c r="I12" s="681"/>
      <c r="J12" s="681"/>
      <c r="K12" s="681"/>
      <c r="L12" s="681"/>
      <c r="M12" s="681"/>
      <c r="N12" s="681"/>
      <c r="O12" s="681"/>
      <c r="P12" s="681"/>
      <c r="Q12" s="682"/>
      <c r="R12" s="683" t="s">
        <v>236</v>
      </c>
      <c r="S12" s="684"/>
      <c r="T12" s="684"/>
      <c r="U12" s="684"/>
      <c r="V12" s="684"/>
      <c r="W12" s="684"/>
      <c r="X12" s="684"/>
      <c r="Y12" s="685"/>
      <c r="Z12" s="686" t="s">
        <v>138</v>
      </c>
      <c r="AA12" s="686"/>
      <c r="AB12" s="686"/>
      <c r="AC12" s="686"/>
      <c r="AD12" s="687" t="s">
        <v>253</v>
      </c>
      <c r="AE12" s="687"/>
      <c r="AF12" s="687"/>
      <c r="AG12" s="687"/>
      <c r="AH12" s="687"/>
      <c r="AI12" s="687"/>
      <c r="AJ12" s="687"/>
      <c r="AK12" s="687"/>
      <c r="AL12" s="688" t="s">
        <v>236</v>
      </c>
      <c r="AM12" s="689"/>
      <c r="AN12" s="689"/>
      <c r="AO12" s="690"/>
      <c r="AP12" s="680" t="s">
        <v>254</v>
      </c>
      <c r="AQ12" s="681"/>
      <c r="AR12" s="681"/>
      <c r="AS12" s="681"/>
      <c r="AT12" s="681"/>
      <c r="AU12" s="681"/>
      <c r="AV12" s="681"/>
      <c r="AW12" s="681"/>
      <c r="AX12" s="681"/>
      <c r="AY12" s="681"/>
      <c r="AZ12" s="681"/>
      <c r="BA12" s="681"/>
      <c r="BB12" s="681"/>
      <c r="BC12" s="681"/>
      <c r="BD12" s="681"/>
      <c r="BE12" s="681"/>
      <c r="BF12" s="682"/>
      <c r="BG12" s="683">
        <v>1404492</v>
      </c>
      <c r="BH12" s="684"/>
      <c r="BI12" s="684"/>
      <c r="BJ12" s="684"/>
      <c r="BK12" s="684"/>
      <c r="BL12" s="684"/>
      <c r="BM12" s="684"/>
      <c r="BN12" s="685"/>
      <c r="BO12" s="686">
        <v>44.2</v>
      </c>
      <c r="BP12" s="686"/>
      <c r="BQ12" s="686"/>
      <c r="BR12" s="686"/>
      <c r="BS12" s="692" t="s">
        <v>253</v>
      </c>
      <c r="BT12" s="684"/>
      <c r="BU12" s="684"/>
      <c r="BV12" s="684"/>
      <c r="BW12" s="684"/>
      <c r="BX12" s="684"/>
      <c r="BY12" s="684"/>
      <c r="BZ12" s="684"/>
      <c r="CA12" s="684"/>
      <c r="CB12" s="693"/>
      <c r="CD12" s="698" t="s">
        <v>255</v>
      </c>
      <c r="CE12" s="699"/>
      <c r="CF12" s="699"/>
      <c r="CG12" s="699"/>
      <c r="CH12" s="699"/>
      <c r="CI12" s="699"/>
      <c r="CJ12" s="699"/>
      <c r="CK12" s="699"/>
      <c r="CL12" s="699"/>
      <c r="CM12" s="699"/>
      <c r="CN12" s="699"/>
      <c r="CO12" s="699"/>
      <c r="CP12" s="699"/>
      <c r="CQ12" s="700"/>
      <c r="CR12" s="683">
        <v>454008</v>
      </c>
      <c r="CS12" s="684"/>
      <c r="CT12" s="684"/>
      <c r="CU12" s="684"/>
      <c r="CV12" s="684"/>
      <c r="CW12" s="684"/>
      <c r="CX12" s="684"/>
      <c r="CY12" s="685"/>
      <c r="CZ12" s="686">
        <v>2.6</v>
      </c>
      <c r="DA12" s="686"/>
      <c r="DB12" s="686"/>
      <c r="DC12" s="686"/>
      <c r="DD12" s="692">
        <v>13587</v>
      </c>
      <c r="DE12" s="684"/>
      <c r="DF12" s="684"/>
      <c r="DG12" s="684"/>
      <c r="DH12" s="684"/>
      <c r="DI12" s="684"/>
      <c r="DJ12" s="684"/>
      <c r="DK12" s="684"/>
      <c r="DL12" s="684"/>
      <c r="DM12" s="684"/>
      <c r="DN12" s="684"/>
      <c r="DO12" s="684"/>
      <c r="DP12" s="685"/>
      <c r="DQ12" s="692">
        <v>379692</v>
      </c>
      <c r="DR12" s="684"/>
      <c r="DS12" s="684"/>
      <c r="DT12" s="684"/>
      <c r="DU12" s="684"/>
      <c r="DV12" s="684"/>
      <c r="DW12" s="684"/>
      <c r="DX12" s="684"/>
      <c r="DY12" s="684"/>
      <c r="DZ12" s="684"/>
      <c r="EA12" s="684"/>
      <c r="EB12" s="684"/>
      <c r="EC12" s="693"/>
    </row>
    <row r="13" spans="2:143" ht="11.25" customHeight="1" x14ac:dyDescent="0.15">
      <c r="B13" s="680" t="s">
        <v>256</v>
      </c>
      <c r="C13" s="681"/>
      <c r="D13" s="681"/>
      <c r="E13" s="681"/>
      <c r="F13" s="681"/>
      <c r="G13" s="681"/>
      <c r="H13" s="681"/>
      <c r="I13" s="681"/>
      <c r="J13" s="681"/>
      <c r="K13" s="681"/>
      <c r="L13" s="681"/>
      <c r="M13" s="681"/>
      <c r="N13" s="681"/>
      <c r="O13" s="681"/>
      <c r="P13" s="681"/>
      <c r="Q13" s="682"/>
      <c r="R13" s="683" t="s">
        <v>253</v>
      </c>
      <c r="S13" s="684"/>
      <c r="T13" s="684"/>
      <c r="U13" s="684"/>
      <c r="V13" s="684"/>
      <c r="W13" s="684"/>
      <c r="X13" s="684"/>
      <c r="Y13" s="685"/>
      <c r="Z13" s="686" t="s">
        <v>137</v>
      </c>
      <c r="AA13" s="686"/>
      <c r="AB13" s="686"/>
      <c r="AC13" s="686"/>
      <c r="AD13" s="687" t="s">
        <v>138</v>
      </c>
      <c r="AE13" s="687"/>
      <c r="AF13" s="687"/>
      <c r="AG13" s="687"/>
      <c r="AH13" s="687"/>
      <c r="AI13" s="687"/>
      <c r="AJ13" s="687"/>
      <c r="AK13" s="687"/>
      <c r="AL13" s="688" t="s">
        <v>236</v>
      </c>
      <c r="AM13" s="689"/>
      <c r="AN13" s="689"/>
      <c r="AO13" s="690"/>
      <c r="AP13" s="680" t="s">
        <v>257</v>
      </c>
      <c r="AQ13" s="681"/>
      <c r="AR13" s="681"/>
      <c r="AS13" s="681"/>
      <c r="AT13" s="681"/>
      <c r="AU13" s="681"/>
      <c r="AV13" s="681"/>
      <c r="AW13" s="681"/>
      <c r="AX13" s="681"/>
      <c r="AY13" s="681"/>
      <c r="AZ13" s="681"/>
      <c r="BA13" s="681"/>
      <c r="BB13" s="681"/>
      <c r="BC13" s="681"/>
      <c r="BD13" s="681"/>
      <c r="BE13" s="681"/>
      <c r="BF13" s="682"/>
      <c r="BG13" s="683">
        <v>1285883</v>
      </c>
      <c r="BH13" s="684"/>
      <c r="BI13" s="684"/>
      <c r="BJ13" s="684"/>
      <c r="BK13" s="684"/>
      <c r="BL13" s="684"/>
      <c r="BM13" s="684"/>
      <c r="BN13" s="685"/>
      <c r="BO13" s="686">
        <v>40.5</v>
      </c>
      <c r="BP13" s="686"/>
      <c r="BQ13" s="686"/>
      <c r="BR13" s="686"/>
      <c r="BS13" s="692" t="s">
        <v>137</v>
      </c>
      <c r="BT13" s="684"/>
      <c r="BU13" s="684"/>
      <c r="BV13" s="684"/>
      <c r="BW13" s="684"/>
      <c r="BX13" s="684"/>
      <c r="BY13" s="684"/>
      <c r="BZ13" s="684"/>
      <c r="CA13" s="684"/>
      <c r="CB13" s="693"/>
      <c r="CD13" s="698" t="s">
        <v>258</v>
      </c>
      <c r="CE13" s="699"/>
      <c r="CF13" s="699"/>
      <c r="CG13" s="699"/>
      <c r="CH13" s="699"/>
      <c r="CI13" s="699"/>
      <c r="CJ13" s="699"/>
      <c r="CK13" s="699"/>
      <c r="CL13" s="699"/>
      <c r="CM13" s="699"/>
      <c r="CN13" s="699"/>
      <c r="CO13" s="699"/>
      <c r="CP13" s="699"/>
      <c r="CQ13" s="700"/>
      <c r="CR13" s="683">
        <v>2044930</v>
      </c>
      <c r="CS13" s="684"/>
      <c r="CT13" s="684"/>
      <c r="CU13" s="684"/>
      <c r="CV13" s="684"/>
      <c r="CW13" s="684"/>
      <c r="CX13" s="684"/>
      <c r="CY13" s="685"/>
      <c r="CZ13" s="686">
        <v>11.8</v>
      </c>
      <c r="DA13" s="686"/>
      <c r="DB13" s="686"/>
      <c r="DC13" s="686"/>
      <c r="DD13" s="692">
        <v>1103322</v>
      </c>
      <c r="DE13" s="684"/>
      <c r="DF13" s="684"/>
      <c r="DG13" s="684"/>
      <c r="DH13" s="684"/>
      <c r="DI13" s="684"/>
      <c r="DJ13" s="684"/>
      <c r="DK13" s="684"/>
      <c r="DL13" s="684"/>
      <c r="DM13" s="684"/>
      <c r="DN13" s="684"/>
      <c r="DO13" s="684"/>
      <c r="DP13" s="685"/>
      <c r="DQ13" s="692">
        <v>895185</v>
      </c>
      <c r="DR13" s="684"/>
      <c r="DS13" s="684"/>
      <c r="DT13" s="684"/>
      <c r="DU13" s="684"/>
      <c r="DV13" s="684"/>
      <c r="DW13" s="684"/>
      <c r="DX13" s="684"/>
      <c r="DY13" s="684"/>
      <c r="DZ13" s="684"/>
      <c r="EA13" s="684"/>
      <c r="EB13" s="684"/>
      <c r="EC13" s="693"/>
    </row>
    <row r="14" spans="2:143" ht="11.25" customHeight="1" x14ac:dyDescent="0.15">
      <c r="B14" s="680" t="s">
        <v>259</v>
      </c>
      <c r="C14" s="681"/>
      <c r="D14" s="681"/>
      <c r="E14" s="681"/>
      <c r="F14" s="681"/>
      <c r="G14" s="681"/>
      <c r="H14" s="681"/>
      <c r="I14" s="681"/>
      <c r="J14" s="681"/>
      <c r="K14" s="681"/>
      <c r="L14" s="681"/>
      <c r="M14" s="681"/>
      <c r="N14" s="681"/>
      <c r="O14" s="681"/>
      <c r="P14" s="681"/>
      <c r="Q14" s="682"/>
      <c r="R14" s="683">
        <v>23102</v>
      </c>
      <c r="S14" s="684"/>
      <c r="T14" s="684"/>
      <c r="U14" s="684"/>
      <c r="V14" s="684"/>
      <c r="W14" s="684"/>
      <c r="X14" s="684"/>
      <c r="Y14" s="685"/>
      <c r="Z14" s="686">
        <v>0.1</v>
      </c>
      <c r="AA14" s="686"/>
      <c r="AB14" s="686"/>
      <c r="AC14" s="686"/>
      <c r="AD14" s="687">
        <v>23102</v>
      </c>
      <c r="AE14" s="687"/>
      <c r="AF14" s="687"/>
      <c r="AG14" s="687"/>
      <c r="AH14" s="687"/>
      <c r="AI14" s="687"/>
      <c r="AJ14" s="687"/>
      <c r="AK14" s="687"/>
      <c r="AL14" s="688">
        <v>0.3</v>
      </c>
      <c r="AM14" s="689"/>
      <c r="AN14" s="689"/>
      <c r="AO14" s="690"/>
      <c r="AP14" s="680" t="s">
        <v>260</v>
      </c>
      <c r="AQ14" s="681"/>
      <c r="AR14" s="681"/>
      <c r="AS14" s="681"/>
      <c r="AT14" s="681"/>
      <c r="AU14" s="681"/>
      <c r="AV14" s="681"/>
      <c r="AW14" s="681"/>
      <c r="AX14" s="681"/>
      <c r="AY14" s="681"/>
      <c r="AZ14" s="681"/>
      <c r="BA14" s="681"/>
      <c r="BB14" s="681"/>
      <c r="BC14" s="681"/>
      <c r="BD14" s="681"/>
      <c r="BE14" s="681"/>
      <c r="BF14" s="682"/>
      <c r="BG14" s="683">
        <v>90297</v>
      </c>
      <c r="BH14" s="684"/>
      <c r="BI14" s="684"/>
      <c r="BJ14" s="684"/>
      <c r="BK14" s="684"/>
      <c r="BL14" s="684"/>
      <c r="BM14" s="684"/>
      <c r="BN14" s="685"/>
      <c r="BO14" s="686">
        <v>2.8</v>
      </c>
      <c r="BP14" s="686"/>
      <c r="BQ14" s="686"/>
      <c r="BR14" s="686"/>
      <c r="BS14" s="692" t="s">
        <v>137</v>
      </c>
      <c r="BT14" s="684"/>
      <c r="BU14" s="684"/>
      <c r="BV14" s="684"/>
      <c r="BW14" s="684"/>
      <c r="BX14" s="684"/>
      <c r="BY14" s="684"/>
      <c r="BZ14" s="684"/>
      <c r="CA14" s="684"/>
      <c r="CB14" s="693"/>
      <c r="CD14" s="698" t="s">
        <v>261</v>
      </c>
      <c r="CE14" s="699"/>
      <c r="CF14" s="699"/>
      <c r="CG14" s="699"/>
      <c r="CH14" s="699"/>
      <c r="CI14" s="699"/>
      <c r="CJ14" s="699"/>
      <c r="CK14" s="699"/>
      <c r="CL14" s="699"/>
      <c r="CM14" s="699"/>
      <c r="CN14" s="699"/>
      <c r="CO14" s="699"/>
      <c r="CP14" s="699"/>
      <c r="CQ14" s="700"/>
      <c r="CR14" s="683">
        <v>603925</v>
      </c>
      <c r="CS14" s="684"/>
      <c r="CT14" s="684"/>
      <c r="CU14" s="684"/>
      <c r="CV14" s="684"/>
      <c r="CW14" s="684"/>
      <c r="CX14" s="684"/>
      <c r="CY14" s="685"/>
      <c r="CZ14" s="686">
        <v>3.5</v>
      </c>
      <c r="DA14" s="686"/>
      <c r="DB14" s="686"/>
      <c r="DC14" s="686"/>
      <c r="DD14" s="692">
        <v>5795</v>
      </c>
      <c r="DE14" s="684"/>
      <c r="DF14" s="684"/>
      <c r="DG14" s="684"/>
      <c r="DH14" s="684"/>
      <c r="DI14" s="684"/>
      <c r="DJ14" s="684"/>
      <c r="DK14" s="684"/>
      <c r="DL14" s="684"/>
      <c r="DM14" s="684"/>
      <c r="DN14" s="684"/>
      <c r="DO14" s="684"/>
      <c r="DP14" s="685"/>
      <c r="DQ14" s="692">
        <v>590244</v>
      </c>
      <c r="DR14" s="684"/>
      <c r="DS14" s="684"/>
      <c r="DT14" s="684"/>
      <c r="DU14" s="684"/>
      <c r="DV14" s="684"/>
      <c r="DW14" s="684"/>
      <c r="DX14" s="684"/>
      <c r="DY14" s="684"/>
      <c r="DZ14" s="684"/>
      <c r="EA14" s="684"/>
      <c r="EB14" s="684"/>
      <c r="EC14" s="693"/>
    </row>
    <row r="15" spans="2:143" ht="11.25" customHeight="1" x14ac:dyDescent="0.15">
      <c r="B15" s="680" t="s">
        <v>262</v>
      </c>
      <c r="C15" s="681"/>
      <c r="D15" s="681"/>
      <c r="E15" s="681"/>
      <c r="F15" s="681"/>
      <c r="G15" s="681"/>
      <c r="H15" s="681"/>
      <c r="I15" s="681"/>
      <c r="J15" s="681"/>
      <c r="K15" s="681"/>
      <c r="L15" s="681"/>
      <c r="M15" s="681"/>
      <c r="N15" s="681"/>
      <c r="O15" s="681"/>
      <c r="P15" s="681"/>
      <c r="Q15" s="682"/>
      <c r="R15" s="683" t="s">
        <v>253</v>
      </c>
      <c r="S15" s="684"/>
      <c r="T15" s="684"/>
      <c r="U15" s="684"/>
      <c r="V15" s="684"/>
      <c r="W15" s="684"/>
      <c r="X15" s="684"/>
      <c r="Y15" s="685"/>
      <c r="Z15" s="686" t="s">
        <v>138</v>
      </c>
      <c r="AA15" s="686"/>
      <c r="AB15" s="686"/>
      <c r="AC15" s="686"/>
      <c r="AD15" s="687" t="s">
        <v>137</v>
      </c>
      <c r="AE15" s="687"/>
      <c r="AF15" s="687"/>
      <c r="AG15" s="687"/>
      <c r="AH15" s="687"/>
      <c r="AI15" s="687"/>
      <c r="AJ15" s="687"/>
      <c r="AK15" s="687"/>
      <c r="AL15" s="688" t="s">
        <v>236</v>
      </c>
      <c r="AM15" s="689"/>
      <c r="AN15" s="689"/>
      <c r="AO15" s="690"/>
      <c r="AP15" s="680" t="s">
        <v>263</v>
      </c>
      <c r="AQ15" s="681"/>
      <c r="AR15" s="681"/>
      <c r="AS15" s="681"/>
      <c r="AT15" s="681"/>
      <c r="AU15" s="681"/>
      <c r="AV15" s="681"/>
      <c r="AW15" s="681"/>
      <c r="AX15" s="681"/>
      <c r="AY15" s="681"/>
      <c r="AZ15" s="681"/>
      <c r="BA15" s="681"/>
      <c r="BB15" s="681"/>
      <c r="BC15" s="681"/>
      <c r="BD15" s="681"/>
      <c r="BE15" s="681"/>
      <c r="BF15" s="682"/>
      <c r="BG15" s="683">
        <v>187593</v>
      </c>
      <c r="BH15" s="684"/>
      <c r="BI15" s="684"/>
      <c r="BJ15" s="684"/>
      <c r="BK15" s="684"/>
      <c r="BL15" s="684"/>
      <c r="BM15" s="684"/>
      <c r="BN15" s="685"/>
      <c r="BO15" s="686">
        <v>5.9</v>
      </c>
      <c r="BP15" s="686"/>
      <c r="BQ15" s="686"/>
      <c r="BR15" s="686"/>
      <c r="BS15" s="692" t="s">
        <v>236</v>
      </c>
      <c r="BT15" s="684"/>
      <c r="BU15" s="684"/>
      <c r="BV15" s="684"/>
      <c r="BW15" s="684"/>
      <c r="BX15" s="684"/>
      <c r="BY15" s="684"/>
      <c r="BZ15" s="684"/>
      <c r="CA15" s="684"/>
      <c r="CB15" s="693"/>
      <c r="CD15" s="698" t="s">
        <v>264</v>
      </c>
      <c r="CE15" s="699"/>
      <c r="CF15" s="699"/>
      <c r="CG15" s="699"/>
      <c r="CH15" s="699"/>
      <c r="CI15" s="699"/>
      <c r="CJ15" s="699"/>
      <c r="CK15" s="699"/>
      <c r="CL15" s="699"/>
      <c r="CM15" s="699"/>
      <c r="CN15" s="699"/>
      <c r="CO15" s="699"/>
      <c r="CP15" s="699"/>
      <c r="CQ15" s="700"/>
      <c r="CR15" s="683">
        <v>1459265</v>
      </c>
      <c r="CS15" s="684"/>
      <c r="CT15" s="684"/>
      <c r="CU15" s="684"/>
      <c r="CV15" s="684"/>
      <c r="CW15" s="684"/>
      <c r="CX15" s="684"/>
      <c r="CY15" s="685"/>
      <c r="CZ15" s="686">
        <v>8.4</v>
      </c>
      <c r="DA15" s="686"/>
      <c r="DB15" s="686"/>
      <c r="DC15" s="686"/>
      <c r="DD15" s="692">
        <v>483467</v>
      </c>
      <c r="DE15" s="684"/>
      <c r="DF15" s="684"/>
      <c r="DG15" s="684"/>
      <c r="DH15" s="684"/>
      <c r="DI15" s="684"/>
      <c r="DJ15" s="684"/>
      <c r="DK15" s="684"/>
      <c r="DL15" s="684"/>
      <c r="DM15" s="684"/>
      <c r="DN15" s="684"/>
      <c r="DO15" s="684"/>
      <c r="DP15" s="685"/>
      <c r="DQ15" s="692">
        <v>834119</v>
      </c>
      <c r="DR15" s="684"/>
      <c r="DS15" s="684"/>
      <c r="DT15" s="684"/>
      <c r="DU15" s="684"/>
      <c r="DV15" s="684"/>
      <c r="DW15" s="684"/>
      <c r="DX15" s="684"/>
      <c r="DY15" s="684"/>
      <c r="DZ15" s="684"/>
      <c r="EA15" s="684"/>
      <c r="EB15" s="684"/>
      <c r="EC15" s="693"/>
    </row>
    <row r="16" spans="2:143" ht="11.25" customHeight="1" x14ac:dyDescent="0.15">
      <c r="B16" s="680" t="s">
        <v>265</v>
      </c>
      <c r="C16" s="681"/>
      <c r="D16" s="681"/>
      <c r="E16" s="681"/>
      <c r="F16" s="681"/>
      <c r="G16" s="681"/>
      <c r="H16" s="681"/>
      <c r="I16" s="681"/>
      <c r="J16" s="681"/>
      <c r="K16" s="681"/>
      <c r="L16" s="681"/>
      <c r="M16" s="681"/>
      <c r="N16" s="681"/>
      <c r="O16" s="681"/>
      <c r="P16" s="681"/>
      <c r="Q16" s="682"/>
      <c r="R16" s="683">
        <v>5808</v>
      </c>
      <c r="S16" s="684"/>
      <c r="T16" s="684"/>
      <c r="U16" s="684"/>
      <c r="V16" s="684"/>
      <c r="W16" s="684"/>
      <c r="X16" s="684"/>
      <c r="Y16" s="685"/>
      <c r="Z16" s="686">
        <v>0</v>
      </c>
      <c r="AA16" s="686"/>
      <c r="AB16" s="686"/>
      <c r="AC16" s="686"/>
      <c r="AD16" s="687">
        <v>5808</v>
      </c>
      <c r="AE16" s="687"/>
      <c r="AF16" s="687"/>
      <c r="AG16" s="687"/>
      <c r="AH16" s="687"/>
      <c r="AI16" s="687"/>
      <c r="AJ16" s="687"/>
      <c r="AK16" s="687"/>
      <c r="AL16" s="688">
        <v>0.1</v>
      </c>
      <c r="AM16" s="689"/>
      <c r="AN16" s="689"/>
      <c r="AO16" s="690"/>
      <c r="AP16" s="680" t="s">
        <v>266</v>
      </c>
      <c r="AQ16" s="681"/>
      <c r="AR16" s="681"/>
      <c r="AS16" s="681"/>
      <c r="AT16" s="681"/>
      <c r="AU16" s="681"/>
      <c r="AV16" s="681"/>
      <c r="AW16" s="681"/>
      <c r="AX16" s="681"/>
      <c r="AY16" s="681"/>
      <c r="AZ16" s="681"/>
      <c r="BA16" s="681"/>
      <c r="BB16" s="681"/>
      <c r="BC16" s="681"/>
      <c r="BD16" s="681"/>
      <c r="BE16" s="681"/>
      <c r="BF16" s="682"/>
      <c r="BG16" s="683" t="s">
        <v>236</v>
      </c>
      <c r="BH16" s="684"/>
      <c r="BI16" s="684"/>
      <c r="BJ16" s="684"/>
      <c r="BK16" s="684"/>
      <c r="BL16" s="684"/>
      <c r="BM16" s="684"/>
      <c r="BN16" s="685"/>
      <c r="BO16" s="686" t="s">
        <v>236</v>
      </c>
      <c r="BP16" s="686"/>
      <c r="BQ16" s="686"/>
      <c r="BR16" s="686"/>
      <c r="BS16" s="692" t="s">
        <v>236</v>
      </c>
      <c r="BT16" s="684"/>
      <c r="BU16" s="684"/>
      <c r="BV16" s="684"/>
      <c r="BW16" s="684"/>
      <c r="BX16" s="684"/>
      <c r="BY16" s="684"/>
      <c r="BZ16" s="684"/>
      <c r="CA16" s="684"/>
      <c r="CB16" s="693"/>
      <c r="CD16" s="698" t="s">
        <v>267</v>
      </c>
      <c r="CE16" s="699"/>
      <c r="CF16" s="699"/>
      <c r="CG16" s="699"/>
      <c r="CH16" s="699"/>
      <c r="CI16" s="699"/>
      <c r="CJ16" s="699"/>
      <c r="CK16" s="699"/>
      <c r="CL16" s="699"/>
      <c r="CM16" s="699"/>
      <c r="CN16" s="699"/>
      <c r="CO16" s="699"/>
      <c r="CP16" s="699"/>
      <c r="CQ16" s="700"/>
      <c r="CR16" s="683" t="s">
        <v>137</v>
      </c>
      <c r="CS16" s="684"/>
      <c r="CT16" s="684"/>
      <c r="CU16" s="684"/>
      <c r="CV16" s="684"/>
      <c r="CW16" s="684"/>
      <c r="CX16" s="684"/>
      <c r="CY16" s="685"/>
      <c r="CZ16" s="686" t="s">
        <v>236</v>
      </c>
      <c r="DA16" s="686"/>
      <c r="DB16" s="686"/>
      <c r="DC16" s="686"/>
      <c r="DD16" s="692" t="s">
        <v>137</v>
      </c>
      <c r="DE16" s="684"/>
      <c r="DF16" s="684"/>
      <c r="DG16" s="684"/>
      <c r="DH16" s="684"/>
      <c r="DI16" s="684"/>
      <c r="DJ16" s="684"/>
      <c r="DK16" s="684"/>
      <c r="DL16" s="684"/>
      <c r="DM16" s="684"/>
      <c r="DN16" s="684"/>
      <c r="DO16" s="684"/>
      <c r="DP16" s="685"/>
      <c r="DQ16" s="692" t="s">
        <v>138</v>
      </c>
      <c r="DR16" s="684"/>
      <c r="DS16" s="684"/>
      <c r="DT16" s="684"/>
      <c r="DU16" s="684"/>
      <c r="DV16" s="684"/>
      <c r="DW16" s="684"/>
      <c r="DX16" s="684"/>
      <c r="DY16" s="684"/>
      <c r="DZ16" s="684"/>
      <c r="EA16" s="684"/>
      <c r="EB16" s="684"/>
      <c r="EC16" s="693"/>
    </row>
    <row r="17" spans="2:133" ht="11.25" customHeight="1" x14ac:dyDescent="0.15">
      <c r="B17" s="680" t="s">
        <v>268</v>
      </c>
      <c r="C17" s="681"/>
      <c r="D17" s="681"/>
      <c r="E17" s="681"/>
      <c r="F17" s="681"/>
      <c r="G17" s="681"/>
      <c r="H17" s="681"/>
      <c r="I17" s="681"/>
      <c r="J17" s="681"/>
      <c r="K17" s="681"/>
      <c r="L17" s="681"/>
      <c r="M17" s="681"/>
      <c r="N17" s="681"/>
      <c r="O17" s="681"/>
      <c r="P17" s="681"/>
      <c r="Q17" s="682"/>
      <c r="R17" s="683">
        <v>34797</v>
      </c>
      <c r="S17" s="684"/>
      <c r="T17" s="684"/>
      <c r="U17" s="684"/>
      <c r="V17" s="684"/>
      <c r="W17" s="684"/>
      <c r="X17" s="684"/>
      <c r="Y17" s="685"/>
      <c r="Z17" s="686">
        <v>0.2</v>
      </c>
      <c r="AA17" s="686"/>
      <c r="AB17" s="686"/>
      <c r="AC17" s="686"/>
      <c r="AD17" s="687">
        <v>34797</v>
      </c>
      <c r="AE17" s="687"/>
      <c r="AF17" s="687"/>
      <c r="AG17" s="687"/>
      <c r="AH17" s="687"/>
      <c r="AI17" s="687"/>
      <c r="AJ17" s="687"/>
      <c r="AK17" s="687"/>
      <c r="AL17" s="688">
        <v>0.5</v>
      </c>
      <c r="AM17" s="689"/>
      <c r="AN17" s="689"/>
      <c r="AO17" s="690"/>
      <c r="AP17" s="680" t="s">
        <v>269</v>
      </c>
      <c r="AQ17" s="681"/>
      <c r="AR17" s="681"/>
      <c r="AS17" s="681"/>
      <c r="AT17" s="681"/>
      <c r="AU17" s="681"/>
      <c r="AV17" s="681"/>
      <c r="AW17" s="681"/>
      <c r="AX17" s="681"/>
      <c r="AY17" s="681"/>
      <c r="AZ17" s="681"/>
      <c r="BA17" s="681"/>
      <c r="BB17" s="681"/>
      <c r="BC17" s="681"/>
      <c r="BD17" s="681"/>
      <c r="BE17" s="681"/>
      <c r="BF17" s="682"/>
      <c r="BG17" s="683" t="s">
        <v>138</v>
      </c>
      <c r="BH17" s="684"/>
      <c r="BI17" s="684"/>
      <c r="BJ17" s="684"/>
      <c r="BK17" s="684"/>
      <c r="BL17" s="684"/>
      <c r="BM17" s="684"/>
      <c r="BN17" s="685"/>
      <c r="BO17" s="686" t="s">
        <v>137</v>
      </c>
      <c r="BP17" s="686"/>
      <c r="BQ17" s="686"/>
      <c r="BR17" s="686"/>
      <c r="BS17" s="692" t="s">
        <v>236</v>
      </c>
      <c r="BT17" s="684"/>
      <c r="BU17" s="684"/>
      <c r="BV17" s="684"/>
      <c r="BW17" s="684"/>
      <c r="BX17" s="684"/>
      <c r="BY17" s="684"/>
      <c r="BZ17" s="684"/>
      <c r="CA17" s="684"/>
      <c r="CB17" s="693"/>
      <c r="CD17" s="698" t="s">
        <v>270</v>
      </c>
      <c r="CE17" s="699"/>
      <c r="CF17" s="699"/>
      <c r="CG17" s="699"/>
      <c r="CH17" s="699"/>
      <c r="CI17" s="699"/>
      <c r="CJ17" s="699"/>
      <c r="CK17" s="699"/>
      <c r="CL17" s="699"/>
      <c r="CM17" s="699"/>
      <c r="CN17" s="699"/>
      <c r="CO17" s="699"/>
      <c r="CP17" s="699"/>
      <c r="CQ17" s="700"/>
      <c r="CR17" s="683">
        <v>1108152</v>
      </c>
      <c r="CS17" s="684"/>
      <c r="CT17" s="684"/>
      <c r="CU17" s="684"/>
      <c r="CV17" s="684"/>
      <c r="CW17" s="684"/>
      <c r="CX17" s="684"/>
      <c r="CY17" s="685"/>
      <c r="CZ17" s="686">
        <v>6.4</v>
      </c>
      <c r="DA17" s="686"/>
      <c r="DB17" s="686"/>
      <c r="DC17" s="686"/>
      <c r="DD17" s="692" t="s">
        <v>236</v>
      </c>
      <c r="DE17" s="684"/>
      <c r="DF17" s="684"/>
      <c r="DG17" s="684"/>
      <c r="DH17" s="684"/>
      <c r="DI17" s="684"/>
      <c r="DJ17" s="684"/>
      <c r="DK17" s="684"/>
      <c r="DL17" s="684"/>
      <c r="DM17" s="684"/>
      <c r="DN17" s="684"/>
      <c r="DO17" s="684"/>
      <c r="DP17" s="685"/>
      <c r="DQ17" s="692">
        <v>1103870</v>
      </c>
      <c r="DR17" s="684"/>
      <c r="DS17" s="684"/>
      <c r="DT17" s="684"/>
      <c r="DU17" s="684"/>
      <c r="DV17" s="684"/>
      <c r="DW17" s="684"/>
      <c r="DX17" s="684"/>
      <c r="DY17" s="684"/>
      <c r="DZ17" s="684"/>
      <c r="EA17" s="684"/>
      <c r="EB17" s="684"/>
      <c r="EC17" s="693"/>
    </row>
    <row r="18" spans="2:133" ht="11.25" customHeight="1" x14ac:dyDescent="0.15">
      <c r="B18" s="680" t="s">
        <v>271</v>
      </c>
      <c r="C18" s="681"/>
      <c r="D18" s="681"/>
      <c r="E18" s="681"/>
      <c r="F18" s="681"/>
      <c r="G18" s="681"/>
      <c r="H18" s="681"/>
      <c r="I18" s="681"/>
      <c r="J18" s="681"/>
      <c r="K18" s="681"/>
      <c r="L18" s="681"/>
      <c r="M18" s="681"/>
      <c r="N18" s="681"/>
      <c r="O18" s="681"/>
      <c r="P18" s="681"/>
      <c r="Q18" s="682"/>
      <c r="R18" s="683">
        <v>16913</v>
      </c>
      <c r="S18" s="684"/>
      <c r="T18" s="684"/>
      <c r="U18" s="684"/>
      <c r="V18" s="684"/>
      <c r="W18" s="684"/>
      <c r="X18" s="684"/>
      <c r="Y18" s="685"/>
      <c r="Z18" s="686">
        <v>0.1</v>
      </c>
      <c r="AA18" s="686"/>
      <c r="AB18" s="686"/>
      <c r="AC18" s="686"/>
      <c r="AD18" s="687">
        <v>16913</v>
      </c>
      <c r="AE18" s="687"/>
      <c r="AF18" s="687"/>
      <c r="AG18" s="687"/>
      <c r="AH18" s="687"/>
      <c r="AI18" s="687"/>
      <c r="AJ18" s="687"/>
      <c r="AK18" s="687"/>
      <c r="AL18" s="688">
        <v>0.2</v>
      </c>
      <c r="AM18" s="689"/>
      <c r="AN18" s="689"/>
      <c r="AO18" s="690"/>
      <c r="AP18" s="680" t="s">
        <v>272</v>
      </c>
      <c r="AQ18" s="681"/>
      <c r="AR18" s="681"/>
      <c r="AS18" s="681"/>
      <c r="AT18" s="681"/>
      <c r="AU18" s="681"/>
      <c r="AV18" s="681"/>
      <c r="AW18" s="681"/>
      <c r="AX18" s="681"/>
      <c r="AY18" s="681"/>
      <c r="AZ18" s="681"/>
      <c r="BA18" s="681"/>
      <c r="BB18" s="681"/>
      <c r="BC18" s="681"/>
      <c r="BD18" s="681"/>
      <c r="BE18" s="681"/>
      <c r="BF18" s="682"/>
      <c r="BG18" s="683" t="s">
        <v>236</v>
      </c>
      <c r="BH18" s="684"/>
      <c r="BI18" s="684"/>
      <c r="BJ18" s="684"/>
      <c r="BK18" s="684"/>
      <c r="BL18" s="684"/>
      <c r="BM18" s="684"/>
      <c r="BN18" s="685"/>
      <c r="BO18" s="686" t="s">
        <v>236</v>
      </c>
      <c r="BP18" s="686"/>
      <c r="BQ18" s="686"/>
      <c r="BR18" s="686"/>
      <c r="BS18" s="692" t="s">
        <v>137</v>
      </c>
      <c r="BT18" s="684"/>
      <c r="BU18" s="684"/>
      <c r="BV18" s="684"/>
      <c r="BW18" s="684"/>
      <c r="BX18" s="684"/>
      <c r="BY18" s="684"/>
      <c r="BZ18" s="684"/>
      <c r="CA18" s="684"/>
      <c r="CB18" s="693"/>
      <c r="CD18" s="698" t="s">
        <v>273</v>
      </c>
      <c r="CE18" s="699"/>
      <c r="CF18" s="699"/>
      <c r="CG18" s="699"/>
      <c r="CH18" s="699"/>
      <c r="CI18" s="699"/>
      <c r="CJ18" s="699"/>
      <c r="CK18" s="699"/>
      <c r="CL18" s="699"/>
      <c r="CM18" s="699"/>
      <c r="CN18" s="699"/>
      <c r="CO18" s="699"/>
      <c r="CP18" s="699"/>
      <c r="CQ18" s="700"/>
      <c r="CR18" s="683" t="s">
        <v>137</v>
      </c>
      <c r="CS18" s="684"/>
      <c r="CT18" s="684"/>
      <c r="CU18" s="684"/>
      <c r="CV18" s="684"/>
      <c r="CW18" s="684"/>
      <c r="CX18" s="684"/>
      <c r="CY18" s="685"/>
      <c r="CZ18" s="686" t="s">
        <v>236</v>
      </c>
      <c r="DA18" s="686"/>
      <c r="DB18" s="686"/>
      <c r="DC18" s="686"/>
      <c r="DD18" s="692" t="s">
        <v>137</v>
      </c>
      <c r="DE18" s="684"/>
      <c r="DF18" s="684"/>
      <c r="DG18" s="684"/>
      <c r="DH18" s="684"/>
      <c r="DI18" s="684"/>
      <c r="DJ18" s="684"/>
      <c r="DK18" s="684"/>
      <c r="DL18" s="684"/>
      <c r="DM18" s="684"/>
      <c r="DN18" s="684"/>
      <c r="DO18" s="684"/>
      <c r="DP18" s="685"/>
      <c r="DQ18" s="692" t="s">
        <v>236</v>
      </c>
      <c r="DR18" s="684"/>
      <c r="DS18" s="684"/>
      <c r="DT18" s="684"/>
      <c r="DU18" s="684"/>
      <c r="DV18" s="684"/>
      <c r="DW18" s="684"/>
      <c r="DX18" s="684"/>
      <c r="DY18" s="684"/>
      <c r="DZ18" s="684"/>
      <c r="EA18" s="684"/>
      <c r="EB18" s="684"/>
      <c r="EC18" s="693"/>
    </row>
    <row r="19" spans="2:133" ht="11.25" customHeight="1" x14ac:dyDescent="0.15">
      <c r="B19" s="680" t="s">
        <v>274</v>
      </c>
      <c r="C19" s="681"/>
      <c r="D19" s="681"/>
      <c r="E19" s="681"/>
      <c r="F19" s="681"/>
      <c r="G19" s="681"/>
      <c r="H19" s="681"/>
      <c r="I19" s="681"/>
      <c r="J19" s="681"/>
      <c r="K19" s="681"/>
      <c r="L19" s="681"/>
      <c r="M19" s="681"/>
      <c r="N19" s="681"/>
      <c r="O19" s="681"/>
      <c r="P19" s="681"/>
      <c r="Q19" s="682"/>
      <c r="R19" s="683">
        <v>3125</v>
      </c>
      <c r="S19" s="684"/>
      <c r="T19" s="684"/>
      <c r="U19" s="684"/>
      <c r="V19" s="684"/>
      <c r="W19" s="684"/>
      <c r="X19" s="684"/>
      <c r="Y19" s="685"/>
      <c r="Z19" s="686">
        <v>0</v>
      </c>
      <c r="AA19" s="686"/>
      <c r="AB19" s="686"/>
      <c r="AC19" s="686"/>
      <c r="AD19" s="687">
        <v>3125</v>
      </c>
      <c r="AE19" s="687"/>
      <c r="AF19" s="687"/>
      <c r="AG19" s="687"/>
      <c r="AH19" s="687"/>
      <c r="AI19" s="687"/>
      <c r="AJ19" s="687"/>
      <c r="AK19" s="687"/>
      <c r="AL19" s="688">
        <v>0</v>
      </c>
      <c r="AM19" s="689"/>
      <c r="AN19" s="689"/>
      <c r="AO19" s="690"/>
      <c r="AP19" s="680" t="s">
        <v>275</v>
      </c>
      <c r="AQ19" s="681"/>
      <c r="AR19" s="681"/>
      <c r="AS19" s="681"/>
      <c r="AT19" s="681"/>
      <c r="AU19" s="681"/>
      <c r="AV19" s="681"/>
      <c r="AW19" s="681"/>
      <c r="AX19" s="681"/>
      <c r="AY19" s="681"/>
      <c r="AZ19" s="681"/>
      <c r="BA19" s="681"/>
      <c r="BB19" s="681"/>
      <c r="BC19" s="681"/>
      <c r="BD19" s="681"/>
      <c r="BE19" s="681"/>
      <c r="BF19" s="682"/>
      <c r="BG19" s="683">
        <v>132861</v>
      </c>
      <c r="BH19" s="684"/>
      <c r="BI19" s="684"/>
      <c r="BJ19" s="684"/>
      <c r="BK19" s="684"/>
      <c r="BL19" s="684"/>
      <c r="BM19" s="684"/>
      <c r="BN19" s="685"/>
      <c r="BO19" s="686">
        <v>4.2</v>
      </c>
      <c r="BP19" s="686"/>
      <c r="BQ19" s="686"/>
      <c r="BR19" s="686"/>
      <c r="BS19" s="692" t="s">
        <v>138</v>
      </c>
      <c r="BT19" s="684"/>
      <c r="BU19" s="684"/>
      <c r="BV19" s="684"/>
      <c r="BW19" s="684"/>
      <c r="BX19" s="684"/>
      <c r="BY19" s="684"/>
      <c r="BZ19" s="684"/>
      <c r="CA19" s="684"/>
      <c r="CB19" s="693"/>
      <c r="CD19" s="698" t="s">
        <v>276</v>
      </c>
      <c r="CE19" s="699"/>
      <c r="CF19" s="699"/>
      <c r="CG19" s="699"/>
      <c r="CH19" s="699"/>
      <c r="CI19" s="699"/>
      <c r="CJ19" s="699"/>
      <c r="CK19" s="699"/>
      <c r="CL19" s="699"/>
      <c r="CM19" s="699"/>
      <c r="CN19" s="699"/>
      <c r="CO19" s="699"/>
      <c r="CP19" s="699"/>
      <c r="CQ19" s="700"/>
      <c r="CR19" s="683" t="s">
        <v>137</v>
      </c>
      <c r="CS19" s="684"/>
      <c r="CT19" s="684"/>
      <c r="CU19" s="684"/>
      <c r="CV19" s="684"/>
      <c r="CW19" s="684"/>
      <c r="CX19" s="684"/>
      <c r="CY19" s="685"/>
      <c r="CZ19" s="686" t="s">
        <v>236</v>
      </c>
      <c r="DA19" s="686"/>
      <c r="DB19" s="686"/>
      <c r="DC19" s="686"/>
      <c r="DD19" s="692" t="s">
        <v>137</v>
      </c>
      <c r="DE19" s="684"/>
      <c r="DF19" s="684"/>
      <c r="DG19" s="684"/>
      <c r="DH19" s="684"/>
      <c r="DI19" s="684"/>
      <c r="DJ19" s="684"/>
      <c r="DK19" s="684"/>
      <c r="DL19" s="684"/>
      <c r="DM19" s="684"/>
      <c r="DN19" s="684"/>
      <c r="DO19" s="684"/>
      <c r="DP19" s="685"/>
      <c r="DQ19" s="692" t="s">
        <v>236</v>
      </c>
      <c r="DR19" s="684"/>
      <c r="DS19" s="684"/>
      <c r="DT19" s="684"/>
      <c r="DU19" s="684"/>
      <c r="DV19" s="684"/>
      <c r="DW19" s="684"/>
      <c r="DX19" s="684"/>
      <c r="DY19" s="684"/>
      <c r="DZ19" s="684"/>
      <c r="EA19" s="684"/>
      <c r="EB19" s="684"/>
      <c r="EC19" s="693"/>
    </row>
    <row r="20" spans="2:133" ht="11.25" customHeight="1" x14ac:dyDescent="0.15">
      <c r="B20" s="680" t="s">
        <v>277</v>
      </c>
      <c r="C20" s="681"/>
      <c r="D20" s="681"/>
      <c r="E20" s="681"/>
      <c r="F20" s="681"/>
      <c r="G20" s="681"/>
      <c r="H20" s="681"/>
      <c r="I20" s="681"/>
      <c r="J20" s="681"/>
      <c r="K20" s="681"/>
      <c r="L20" s="681"/>
      <c r="M20" s="681"/>
      <c r="N20" s="681"/>
      <c r="O20" s="681"/>
      <c r="P20" s="681"/>
      <c r="Q20" s="682"/>
      <c r="R20" s="683">
        <v>711</v>
      </c>
      <c r="S20" s="684"/>
      <c r="T20" s="684"/>
      <c r="U20" s="684"/>
      <c r="V20" s="684"/>
      <c r="W20" s="684"/>
      <c r="X20" s="684"/>
      <c r="Y20" s="685"/>
      <c r="Z20" s="686">
        <v>0</v>
      </c>
      <c r="AA20" s="686"/>
      <c r="AB20" s="686"/>
      <c r="AC20" s="686"/>
      <c r="AD20" s="687">
        <v>711</v>
      </c>
      <c r="AE20" s="687"/>
      <c r="AF20" s="687"/>
      <c r="AG20" s="687"/>
      <c r="AH20" s="687"/>
      <c r="AI20" s="687"/>
      <c r="AJ20" s="687"/>
      <c r="AK20" s="687"/>
      <c r="AL20" s="688">
        <v>0</v>
      </c>
      <c r="AM20" s="689"/>
      <c r="AN20" s="689"/>
      <c r="AO20" s="690"/>
      <c r="AP20" s="680" t="s">
        <v>278</v>
      </c>
      <c r="AQ20" s="681"/>
      <c r="AR20" s="681"/>
      <c r="AS20" s="681"/>
      <c r="AT20" s="681"/>
      <c r="AU20" s="681"/>
      <c r="AV20" s="681"/>
      <c r="AW20" s="681"/>
      <c r="AX20" s="681"/>
      <c r="AY20" s="681"/>
      <c r="AZ20" s="681"/>
      <c r="BA20" s="681"/>
      <c r="BB20" s="681"/>
      <c r="BC20" s="681"/>
      <c r="BD20" s="681"/>
      <c r="BE20" s="681"/>
      <c r="BF20" s="682"/>
      <c r="BG20" s="683">
        <v>132861</v>
      </c>
      <c r="BH20" s="684"/>
      <c r="BI20" s="684"/>
      <c r="BJ20" s="684"/>
      <c r="BK20" s="684"/>
      <c r="BL20" s="684"/>
      <c r="BM20" s="684"/>
      <c r="BN20" s="685"/>
      <c r="BO20" s="686">
        <v>4.2</v>
      </c>
      <c r="BP20" s="686"/>
      <c r="BQ20" s="686"/>
      <c r="BR20" s="686"/>
      <c r="BS20" s="692" t="s">
        <v>137</v>
      </c>
      <c r="BT20" s="684"/>
      <c r="BU20" s="684"/>
      <c r="BV20" s="684"/>
      <c r="BW20" s="684"/>
      <c r="BX20" s="684"/>
      <c r="BY20" s="684"/>
      <c r="BZ20" s="684"/>
      <c r="CA20" s="684"/>
      <c r="CB20" s="693"/>
      <c r="CD20" s="698" t="s">
        <v>279</v>
      </c>
      <c r="CE20" s="699"/>
      <c r="CF20" s="699"/>
      <c r="CG20" s="699"/>
      <c r="CH20" s="699"/>
      <c r="CI20" s="699"/>
      <c r="CJ20" s="699"/>
      <c r="CK20" s="699"/>
      <c r="CL20" s="699"/>
      <c r="CM20" s="699"/>
      <c r="CN20" s="699"/>
      <c r="CO20" s="699"/>
      <c r="CP20" s="699"/>
      <c r="CQ20" s="700"/>
      <c r="CR20" s="683">
        <v>17310586</v>
      </c>
      <c r="CS20" s="684"/>
      <c r="CT20" s="684"/>
      <c r="CU20" s="684"/>
      <c r="CV20" s="684"/>
      <c r="CW20" s="684"/>
      <c r="CX20" s="684"/>
      <c r="CY20" s="685"/>
      <c r="CZ20" s="686">
        <v>100</v>
      </c>
      <c r="DA20" s="686"/>
      <c r="DB20" s="686"/>
      <c r="DC20" s="686"/>
      <c r="DD20" s="692">
        <v>4561516</v>
      </c>
      <c r="DE20" s="684"/>
      <c r="DF20" s="684"/>
      <c r="DG20" s="684"/>
      <c r="DH20" s="684"/>
      <c r="DI20" s="684"/>
      <c r="DJ20" s="684"/>
      <c r="DK20" s="684"/>
      <c r="DL20" s="684"/>
      <c r="DM20" s="684"/>
      <c r="DN20" s="684"/>
      <c r="DO20" s="684"/>
      <c r="DP20" s="685"/>
      <c r="DQ20" s="692">
        <v>8989469</v>
      </c>
      <c r="DR20" s="684"/>
      <c r="DS20" s="684"/>
      <c r="DT20" s="684"/>
      <c r="DU20" s="684"/>
      <c r="DV20" s="684"/>
      <c r="DW20" s="684"/>
      <c r="DX20" s="684"/>
      <c r="DY20" s="684"/>
      <c r="DZ20" s="684"/>
      <c r="EA20" s="684"/>
      <c r="EB20" s="684"/>
      <c r="EC20" s="693"/>
    </row>
    <row r="21" spans="2:133" ht="11.25" customHeight="1" x14ac:dyDescent="0.15">
      <c r="B21" s="680" t="s">
        <v>280</v>
      </c>
      <c r="C21" s="681"/>
      <c r="D21" s="681"/>
      <c r="E21" s="681"/>
      <c r="F21" s="681"/>
      <c r="G21" s="681"/>
      <c r="H21" s="681"/>
      <c r="I21" s="681"/>
      <c r="J21" s="681"/>
      <c r="K21" s="681"/>
      <c r="L21" s="681"/>
      <c r="M21" s="681"/>
      <c r="N21" s="681"/>
      <c r="O21" s="681"/>
      <c r="P21" s="681"/>
      <c r="Q21" s="682"/>
      <c r="R21" s="683">
        <v>14048</v>
      </c>
      <c r="S21" s="684"/>
      <c r="T21" s="684"/>
      <c r="U21" s="684"/>
      <c r="V21" s="684"/>
      <c r="W21" s="684"/>
      <c r="X21" s="684"/>
      <c r="Y21" s="685"/>
      <c r="Z21" s="686">
        <v>0.1</v>
      </c>
      <c r="AA21" s="686"/>
      <c r="AB21" s="686"/>
      <c r="AC21" s="686"/>
      <c r="AD21" s="687">
        <v>14048</v>
      </c>
      <c r="AE21" s="687"/>
      <c r="AF21" s="687"/>
      <c r="AG21" s="687"/>
      <c r="AH21" s="687"/>
      <c r="AI21" s="687"/>
      <c r="AJ21" s="687"/>
      <c r="AK21" s="687"/>
      <c r="AL21" s="688">
        <v>0.2</v>
      </c>
      <c r="AM21" s="689"/>
      <c r="AN21" s="689"/>
      <c r="AO21" s="690"/>
      <c r="AP21" s="702" t="s">
        <v>281</v>
      </c>
      <c r="AQ21" s="703"/>
      <c r="AR21" s="703"/>
      <c r="AS21" s="703"/>
      <c r="AT21" s="703"/>
      <c r="AU21" s="703"/>
      <c r="AV21" s="703"/>
      <c r="AW21" s="703"/>
      <c r="AX21" s="703"/>
      <c r="AY21" s="703"/>
      <c r="AZ21" s="703"/>
      <c r="BA21" s="703"/>
      <c r="BB21" s="703"/>
      <c r="BC21" s="703"/>
      <c r="BD21" s="703"/>
      <c r="BE21" s="703"/>
      <c r="BF21" s="704"/>
      <c r="BG21" s="683">
        <v>1858</v>
      </c>
      <c r="BH21" s="684"/>
      <c r="BI21" s="684"/>
      <c r="BJ21" s="684"/>
      <c r="BK21" s="684"/>
      <c r="BL21" s="684"/>
      <c r="BM21" s="684"/>
      <c r="BN21" s="685"/>
      <c r="BO21" s="686">
        <v>0.1</v>
      </c>
      <c r="BP21" s="686"/>
      <c r="BQ21" s="686"/>
      <c r="BR21" s="686"/>
      <c r="BS21" s="692" t="s">
        <v>137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282</v>
      </c>
      <c r="C22" s="681"/>
      <c r="D22" s="681"/>
      <c r="E22" s="681"/>
      <c r="F22" s="681"/>
      <c r="G22" s="681"/>
      <c r="H22" s="681"/>
      <c r="I22" s="681"/>
      <c r="J22" s="681"/>
      <c r="K22" s="681"/>
      <c r="L22" s="681"/>
      <c r="M22" s="681"/>
      <c r="N22" s="681"/>
      <c r="O22" s="681"/>
      <c r="P22" s="681"/>
      <c r="Q22" s="682"/>
      <c r="R22" s="683">
        <v>4342085</v>
      </c>
      <c r="S22" s="684"/>
      <c r="T22" s="684"/>
      <c r="U22" s="684"/>
      <c r="V22" s="684"/>
      <c r="W22" s="684"/>
      <c r="X22" s="684"/>
      <c r="Y22" s="685"/>
      <c r="Z22" s="686">
        <v>24.5</v>
      </c>
      <c r="AA22" s="686"/>
      <c r="AB22" s="686"/>
      <c r="AC22" s="686"/>
      <c r="AD22" s="687">
        <v>3702366</v>
      </c>
      <c r="AE22" s="687"/>
      <c r="AF22" s="687"/>
      <c r="AG22" s="687"/>
      <c r="AH22" s="687"/>
      <c r="AI22" s="687"/>
      <c r="AJ22" s="687"/>
      <c r="AK22" s="687"/>
      <c r="AL22" s="688">
        <v>49.1</v>
      </c>
      <c r="AM22" s="689"/>
      <c r="AN22" s="689"/>
      <c r="AO22" s="690"/>
      <c r="AP22" s="702" t="s">
        <v>283</v>
      </c>
      <c r="AQ22" s="703"/>
      <c r="AR22" s="703"/>
      <c r="AS22" s="703"/>
      <c r="AT22" s="703"/>
      <c r="AU22" s="703"/>
      <c r="AV22" s="703"/>
      <c r="AW22" s="703"/>
      <c r="AX22" s="703"/>
      <c r="AY22" s="703"/>
      <c r="AZ22" s="703"/>
      <c r="BA22" s="703"/>
      <c r="BB22" s="703"/>
      <c r="BC22" s="703"/>
      <c r="BD22" s="703"/>
      <c r="BE22" s="703"/>
      <c r="BF22" s="704"/>
      <c r="BG22" s="683" t="s">
        <v>236</v>
      </c>
      <c r="BH22" s="684"/>
      <c r="BI22" s="684"/>
      <c r="BJ22" s="684"/>
      <c r="BK22" s="684"/>
      <c r="BL22" s="684"/>
      <c r="BM22" s="684"/>
      <c r="BN22" s="685"/>
      <c r="BO22" s="686" t="s">
        <v>137</v>
      </c>
      <c r="BP22" s="686"/>
      <c r="BQ22" s="686"/>
      <c r="BR22" s="686"/>
      <c r="BS22" s="692" t="s">
        <v>236</v>
      </c>
      <c r="BT22" s="684"/>
      <c r="BU22" s="684"/>
      <c r="BV22" s="684"/>
      <c r="BW22" s="684"/>
      <c r="BX22" s="684"/>
      <c r="BY22" s="684"/>
      <c r="BZ22" s="684"/>
      <c r="CA22" s="684"/>
      <c r="CB22" s="693"/>
      <c r="CD22" s="665" t="s">
        <v>284</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285</v>
      </c>
      <c r="C23" s="681"/>
      <c r="D23" s="681"/>
      <c r="E23" s="681"/>
      <c r="F23" s="681"/>
      <c r="G23" s="681"/>
      <c r="H23" s="681"/>
      <c r="I23" s="681"/>
      <c r="J23" s="681"/>
      <c r="K23" s="681"/>
      <c r="L23" s="681"/>
      <c r="M23" s="681"/>
      <c r="N23" s="681"/>
      <c r="O23" s="681"/>
      <c r="P23" s="681"/>
      <c r="Q23" s="682"/>
      <c r="R23" s="683">
        <v>3702366</v>
      </c>
      <c r="S23" s="684"/>
      <c r="T23" s="684"/>
      <c r="U23" s="684"/>
      <c r="V23" s="684"/>
      <c r="W23" s="684"/>
      <c r="X23" s="684"/>
      <c r="Y23" s="685"/>
      <c r="Z23" s="686">
        <v>20.9</v>
      </c>
      <c r="AA23" s="686"/>
      <c r="AB23" s="686"/>
      <c r="AC23" s="686"/>
      <c r="AD23" s="687">
        <v>3702366</v>
      </c>
      <c r="AE23" s="687"/>
      <c r="AF23" s="687"/>
      <c r="AG23" s="687"/>
      <c r="AH23" s="687"/>
      <c r="AI23" s="687"/>
      <c r="AJ23" s="687"/>
      <c r="AK23" s="687"/>
      <c r="AL23" s="688">
        <v>49.1</v>
      </c>
      <c r="AM23" s="689"/>
      <c r="AN23" s="689"/>
      <c r="AO23" s="690"/>
      <c r="AP23" s="702" t="s">
        <v>286</v>
      </c>
      <c r="AQ23" s="703"/>
      <c r="AR23" s="703"/>
      <c r="AS23" s="703"/>
      <c r="AT23" s="703"/>
      <c r="AU23" s="703"/>
      <c r="AV23" s="703"/>
      <c r="AW23" s="703"/>
      <c r="AX23" s="703"/>
      <c r="AY23" s="703"/>
      <c r="AZ23" s="703"/>
      <c r="BA23" s="703"/>
      <c r="BB23" s="703"/>
      <c r="BC23" s="703"/>
      <c r="BD23" s="703"/>
      <c r="BE23" s="703"/>
      <c r="BF23" s="704"/>
      <c r="BG23" s="683">
        <v>131003</v>
      </c>
      <c r="BH23" s="684"/>
      <c r="BI23" s="684"/>
      <c r="BJ23" s="684"/>
      <c r="BK23" s="684"/>
      <c r="BL23" s="684"/>
      <c r="BM23" s="684"/>
      <c r="BN23" s="685"/>
      <c r="BO23" s="686">
        <v>4.0999999999999996</v>
      </c>
      <c r="BP23" s="686"/>
      <c r="BQ23" s="686"/>
      <c r="BR23" s="686"/>
      <c r="BS23" s="692" t="s">
        <v>236</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287</v>
      </c>
      <c r="CS23" s="666"/>
      <c r="CT23" s="666"/>
      <c r="CU23" s="666"/>
      <c r="CV23" s="666"/>
      <c r="CW23" s="666"/>
      <c r="CX23" s="666"/>
      <c r="CY23" s="667"/>
      <c r="CZ23" s="665" t="s">
        <v>288</v>
      </c>
      <c r="DA23" s="666"/>
      <c r="DB23" s="666"/>
      <c r="DC23" s="667"/>
      <c r="DD23" s="665" t="s">
        <v>289</v>
      </c>
      <c r="DE23" s="666"/>
      <c r="DF23" s="666"/>
      <c r="DG23" s="666"/>
      <c r="DH23" s="666"/>
      <c r="DI23" s="666"/>
      <c r="DJ23" s="666"/>
      <c r="DK23" s="667"/>
      <c r="DL23" s="714" t="s">
        <v>290</v>
      </c>
      <c r="DM23" s="715"/>
      <c r="DN23" s="715"/>
      <c r="DO23" s="715"/>
      <c r="DP23" s="715"/>
      <c r="DQ23" s="715"/>
      <c r="DR23" s="715"/>
      <c r="DS23" s="715"/>
      <c r="DT23" s="715"/>
      <c r="DU23" s="715"/>
      <c r="DV23" s="716"/>
      <c r="DW23" s="665" t="s">
        <v>291</v>
      </c>
      <c r="DX23" s="666"/>
      <c r="DY23" s="666"/>
      <c r="DZ23" s="666"/>
      <c r="EA23" s="666"/>
      <c r="EB23" s="666"/>
      <c r="EC23" s="667"/>
    </row>
    <row r="24" spans="2:133" ht="11.25" customHeight="1" x14ac:dyDescent="0.15">
      <c r="B24" s="680" t="s">
        <v>292</v>
      </c>
      <c r="C24" s="681"/>
      <c r="D24" s="681"/>
      <c r="E24" s="681"/>
      <c r="F24" s="681"/>
      <c r="G24" s="681"/>
      <c r="H24" s="681"/>
      <c r="I24" s="681"/>
      <c r="J24" s="681"/>
      <c r="K24" s="681"/>
      <c r="L24" s="681"/>
      <c r="M24" s="681"/>
      <c r="N24" s="681"/>
      <c r="O24" s="681"/>
      <c r="P24" s="681"/>
      <c r="Q24" s="682"/>
      <c r="R24" s="683">
        <v>639719</v>
      </c>
      <c r="S24" s="684"/>
      <c r="T24" s="684"/>
      <c r="U24" s="684"/>
      <c r="V24" s="684"/>
      <c r="W24" s="684"/>
      <c r="X24" s="684"/>
      <c r="Y24" s="685"/>
      <c r="Z24" s="686">
        <v>3.6</v>
      </c>
      <c r="AA24" s="686"/>
      <c r="AB24" s="686"/>
      <c r="AC24" s="686"/>
      <c r="AD24" s="687" t="s">
        <v>137</v>
      </c>
      <c r="AE24" s="687"/>
      <c r="AF24" s="687"/>
      <c r="AG24" s="687"/>
      <c r="AH24" s="687"/>
      <c r="AI24" s="687"/>
      <c r="AJ24" s="687"/>
      <c r="AK24" s="687"/>
      <c r="AL24" s="688" t="s">
        <v>137</v>
      </c>
      <c r="AM24" s="689"/>
      <c r="AN24" s="689"/>
      <c r="AO24" s="690"/>
      <c r="AP24" s="702" t="s">
        <v>293</v>
      </c>
      <c r="AQ24" s="703"/>
      <c r="AR24" s="703"/>
      <c r="AS24" s="703"/>
      <c r="AT24" s="703"/>
      <c r="AU24" s="703"/>
      <c r="AV24" s="703"/>
      <c r="AW24" s="703"/>
      <c r="AX24" s="703"/>
      <c r="AY24" s="703"/>
      <c r="AZ24" s="703"/>
      <c r="BA24" s="703"/>
      <c r="BB24" s="703"/>
      <c r="BC24" s="703"/>
      <c r="BD24" s="703"/>
      <c r="BE24" s="703"/>
      <c r="BF24" s="704"/>
      <c r="BG24" s="683" t="s">
        <v>236</v>
      </c>
      <c r="BH24" s="684"/>
      <c r="BI24" s="684"/>
      <c r="BJ24" s="684"/>
      <c r="BK24" s="684"/>
      <c r="BL24" s="684"/>
      <c r="BM24" s="684"/>
      <c r="BN24" s="685"/>
      <c r="BO24" s="686" t="s">
        <v>137</v>
      </c>
      <c r="BP24" s="686"/>
      <c r="BQ24" s="686"/>
      <c r="BR24" s="686"/>
      <c r="BS24" s="692" t="s">
        <v>137</v>
      </c>
      <c r="BT24" s="684"/>
      <c r="BU24" s="684"/>
      <c r="BV24" s="684"/>
      <c r="BW24" s="684"/>
      <c r="BX24" s="684"/>
      <c r="BY24" s="684"/>
      <c r="BZ24" s="684"/>
      <c r="CA24" s="684"/>
      <c r="CB24" s="693"/>
      <c r="CD24" s="694" t="s">
        <v>294</v>
      </c>
      <c r="CE24" s="695"/>
      <c r="CF24" s="695"/>
      <c r="CG24" s="695"/>
      <c r="CH24" s="695"/>
      <c r="CI24" s="695"/>
      <c r="CJ24" s="695"/>
      <c r="CK24" s="695"/>
      <c r="CL24" s="695"/>
      <c r="CM24" s="695"/>
      <c r="CN24" s="695"/>
      <c r="CO24" s="695"/>
      <c r="CP24" s="695"/>
      <c r="CQ24" s="696"/>
      <c r="CR24" s="672">
        <v>5766673</v>
      </c>
      <c r="CS24" s="673"/>
      <c r="CT24" s="673"/>
      <c r="CU24" s="673"/>
      <c r="CV24" s="673"/>
      <c r="CW24" s="673"/>
      <c r="CX24" s="673"/>
      <c r="CY24" s="674"/>
      <c r="CZ24" s="677">
        <v>33.299999999999997</v>
      </c>
      <c r="DA24" s="678"/>
      <c r="DB24" s="678"/>
      <c r="DC24" s="697"/>
      <c r="DD24" s="719">
        <v>3874702</v>
      </c>
      <c r="DE24" s="673"/>
      <c r="DF24" s="673"/>
      <c r="DG24" s="673"/>
      <c r="DH24" s="673"/>
      <c r="DI24" s="673"/>
      <c r="DJ24" s="673"/>
      <c r="DK24" s="674"/>
      <c r="DL24" s="719">
        <v>3530266</v>
      </c>
      <c r="DM24" s="673"/>
      <c r="DN24" s="673"/>
      <c r="DO24" s="673"/>
      <c r="DP24" s="673"/>
      <c r="DQ24" s="673"/>
      <c r="DR24" s="673"/>
      <c r="DS24" s="673"/>
      <c r="DT24" s="673"/>
      <c r="DU24" s="673"/>
      <c r="DV24" s="674"/>
      <c r="DW24" s="677">
        <v>44.9</v>
      </c>
      <c r="DX24" s="678"/>
      <c r="DY24" s="678"/>
      <c r="DZ24" s="678"/>
      <c r="EA24" s="678"/>
      <c r="EB24" s="678"/>
      <c r="EC24" s="679"/>
    </row>
    <row r="25" spans="2:133" ht="11.25" customHeight="1" x14ac:dyDescent="0.15">
      <c r="B25" s="680" t="s">
        <v>295</v>
      </c>
      <c r="C25" s="681"/>
      <c r="D25" s="681"/>
      <c r="E25" s="681"/>
      <c r="F25" s="681"/>
      <c r="G25" s="681"/>
      <c r="H25" s="681"/>
      <c r="I25" s="681"/>
      <c r="J25" s="681"/>
      <c r="K25" s="681"/>
      <c r="L25" s="681"/>
      <c r="M25" s="681"/>
      <c r="N25" s="681"/>
      <c r="O25" s="681"/>
      <c r="P25" s="681"/>
      <c r="Q25" s="682"/>
      <c r="R25" s="683" t="s">
        <v>137</v>
      </c>
      <c r="S25" s="684"/>
      <c r="T25" s="684"/>
      <c r="U25" s="684"/>
      <c r="V25" s="684"/>
      <c r="W25" s="684"/>
      <c r="X25" s="684"/>
      <c r="Y25" s="685"/>
      <c r="Z25" s="686" t="s">
        <v>236</v>
      </c>
      <c r="AA25" s="686"/>
      <c r="AB25" s="686"/>
      <c r="AC25" s="686"/>
      <c r="AD25" s="687" t="s">
        <v>137</v>
      </c>
      <c r="AE25" s="687"/>
      <c r="AF25" s="687"/>
      <c r="AG25" s="687"/>
      <c r="AH25" s="687"/>
      <c r="AI25" s="687"/>
      <c r="AJ25" s="687"/>
      <c r="AK25" s="687"/>
      <c r="AL25" s="688" t="s">
        <v>138</v>
      </c>
      <c r="AM25" s="689"/>
      <c r="AN25" s="689"/>
      <c r="AO25" s="690"/>
      <c r="AP25" s="702" t="s">
        <v>296</v>
      </c>
      <c r="AQ25" s="703"/>
      <c r="AR25" s="703"/>
      <c r="AS25" s="703"/>
      <c r="AT25" s="703"/>
      <c r="AU25" s="703"/>
      <c r="AV25" s="703"/>
      <c r="AW25" s="703"/>
      <c r="AX25" s="703"/>
      <c r="AY25" s="703"/>
      <c r="AZ25" s="703"/>
      <c r="BA25" s="703"/>
      <c r="BB25" s="703"/>
      <c r="BC25" s="703"/>
      <c r="BD25" s="703"/>
      <c r="BE25" s="703"/>
      <c r="BF25" s="704"/>
      <c r="BG25" s="683" t="s">
        <v>236</v>
      </c>
      <c r="BH25" s="684"/>
      <c r="BI25" s="684"/>
      <c r="BJ25" s="684"/>
      <c r="BK25" s="684"/>
      <c r="BL25" s="684"/>
      <c r="BM25" s="684"/>
      <c r="BN25" s="685"/>
      <c r="BO25" s="686" t="s">
        <v>236</v>
      </c>
      <c r="BP25" s="686"/>
      <c r="BQ25" s="686"/>
      <c r="BR25" s="686"/>
      <c r="BS25" s="692" t="s">
        <v>236</v>
      </c>
      <c r="BT25" s="684"/>
      <c r="BU25" s="684"/>
      <c r="BV25" s="684"/>
      <c r="BW25" s="684"/>
      <c r="BX25" s="684"/>
      <c r="BY25" s="684"/>
      <c r="BZ25" s="684"/>
      <c r="CA25" s="684"/>
      <c r="CB25" s="693"/>
      <c r="CD25" s="698" t="s">
        <v>297</v>
      </c>
      <c r="CE25" s="699"/>
      <c r="CF25" s="699"/>
      <c r="CG25" s="699"/>
      <c r="CH25" s="699"/>
      <c r="CI25" s="699"/>
      <c r="CJ25" s="699"/>
      <c r="CK25" s="699"/>
      <c r="CL25" s="699"/>
      <c r="CM25" s="699"/>
      <c r="CN25" s="699"/>
      <c r="CO25" s="699"/>
      <c r="CP25" s="699"/>
      <c r="CQ25" s="700"/>
      <c r="CR25" s="683">
        <v>2134432</v>
      </c>
      <c r="CS25" s="720"/>
      <c r="CT25" s="720"/>
      <c r="CU25" s="720"/>
      <c r="CV25" s="720"/>
      <c r="CW25" s="720"/>
      <c r="CX25" s="720"/>
      <c r="CY25" s="721"/>
      <c r="CZ25" s="688">
        <v>12.3</v>
      </c>
      <c r="DA25" s="717"/>
      <c r="DB25" s="717"/>
      <c r="DC25" s="722"/>
      <c r="DD25" s="692">
        <v>2025435</v>
      </c>
      <c r="DE25" s="720"/>
      <c r="DF25" s="720"/>
      <c r="DG25" s="720"/>
      <c r="DH25" s="720"/>
      <c r="DI25" s="720"/>
      <c r="DJ25" s="720"/>
      <c r="DK25" s="721"/>
      <c r="DL25" s="692">
        <v>1684593</v>
      </c>
      <c r="DM25" s="720"/>
      <c r="DN25" s="720"/>
      <c r="DO25" s="720"/>
      <c r="DP25" s="720"/>
      <c r="DQ25" s="720"/>
      <c r="DR25" s="720"/>
      <c r="DS25" s="720"/>
      <c r="DT25" s="720"/>
      <c r="DU25" s="720"/>
      <c r="DV25" s="721"/>
      <c r="DW25" s="688">
        <v>21.4</v>
      </c>
      <c r="DX25" s="717"/>
      <c r="DY25" s="717"/>
      <c r="DZ25" s="717"/>
      <c r="EA25" s="717"/>
      <c r="EB25" s="717"/>
      <c r="EC25" s="718"/>
    </row>
    <row r="26" spans="2:133" ht="11.25" customHeight="1" x14ac:dyDescent="0.15">
      <c r="B26" s="680" t="s">
        <v>298</v>
      </c>
      <c r="C26" s="681"/>
      <c r="D26" s="681"/>
      <c r="E26" s="681"/>
      <c r="F26" s="681"/>
      <c r="G26" s="681"/>
      <c r="H26" s="681"/>
      <c r="I26" s="681"/>
      <c r="J26" s="681"/>
      <c r="K26" s="681"/>
      <c r="L26" s="681"/>
      <c r="M26" s="681"/>
      <c r="N26" s="681"/>
      <c r="O26" s="681"/>
      <c r="P26" s="681"/>
      <c r="Q26" s="682"/>
      <c r="R26" s="683">
        <v>8273633</v>
      </c>
      <c r="S26" s="684"/>
      <c r="T26" s="684"/>
      <c r="U26" s="684"/>
      <c r="V26" s="684"/>
      <c r="W26" s="684"/>
      <c r="X26" s="684"/>
      <c r="Y26" s="685"/>
      <c r="Z26" s="686">
        <v>46.7</v>
      </c>
      <c r="AA26" s="686"/>
      <c r="AB26" s="686"/>
      <c r="AC26" s="686"/>
      <c r="AD26" s="687">
        <v>7502911</v>
      </c>
      <c r="AE26" s="687"/>
      <c r="AF26" s="687"/>
      <c r="AG26" s="687"/>
      <c r="AH26" s="687"/>
      <c r="AI26" s="687"/>
      <c r="AJ26" s="687"/>
      <c r="AK26" s="687"/>
      <c r="AL26" s="688">
        <v>99.5</v>
      </c>
      <c r="AM26" s="689"/>
      <c r="AN26" s="689"/>
      <c r="AO26" s="690"/>
      <c r="AP26" s="702" t="s">
        <v>299</v>
      </c>
      <c r="AQ26" s="723"/>
      <c r="AR26" s="723"/>
      <c r="AS26" s="723"/>
      <c r="AT26" s="723"/>
      <c r="AU26" s="723"/>
      <c r="AV26" s="723"/>
      <c r="AW26" s="723"/>
      <c r="AX26" s="723"/>
      <c r="AY26" s="723"/>
      <c r="AZ26" s="723"/>
      <c r="BA26" s="723"/>
      <c r="BB26" s="723"/>
      <c r="BC26" s="723"/>
      <c r="BD26" s="723"/>
      <c r="BE26" s="723"/>
      <c r="BF26" s="704"/>
      <c r="BG26" s="683" t="s">
        <v>236</v>
      </c>
      <c r="BH26" s="684"/>
      <c r="BI26" s="684"/>
      <c r="BJ26" s="684"/>
      <c r="BK26" s="684"/>
      <c r="BL26" s="684"/>
      <c r="BM26" s="684"/>
      <c r="BN26" s="685"/>
      <c r="BO26" s="686" t="s">
        <v>236</v>
      </c>
      <c r="BP26" s="686"/>
      <c r="BQ26" s="686"/>
      <c r="BR26" s="686"/>
      <c r="BS26" s="692" t="s">
        <v>236</v>
      </c>
      <c r="BT26" s="684"/>
      <c r="BU26" s="684"/>
      <c r="BV26" s="684"/>
      <c r="BW26" s="684"/>
      <c r="BX26" s="684"/>
      <c r="BY26" s="684"/>
      <c r="BZ26" s="684"/>
      <c r="CA26" s="684"/>
      <c r="CB26" s="693"/>
      <c r="CD26" s="698" t="s">
        <v>300</v>
      </c>
      <c r="CE26" s="699"/>
      <c r="CF26" s="699"/>
      <c r="CG26" s="699"/>
      <c r="CH26" s="699"/>
      <c r="CI26" s="699"/>
      <c r="CJ26" s="699"/>
      <c r="CK26" s="699"/>
      <c r="CL26" s="699"/>
      <c r="CM26" s="699"/>
      <c r="CN26" s="699"/>
      <c r="CO26" s="699"/>
      <c r="CP26" s="699"/>
      <c r="CQ26" s="700"/>
      <c r="CR26" s="683">
        <v>1353021</v>
      </c>
      <c r="CS26" s="684"/>
      <c r="CT26" s="684"/>
      <c r="CU26" s="684"/>
      <c r="CV26" s="684"/>
      <c r="CW26" s="684"/>
      <c r="CX26" s="684"/>
      <c r="CY26" s="685"/>
      <c r="CZ26" s="688">
        <v>7.8</v>
      </c>
      <c r="DA26" s="717"/>
      <c r="DB26" s="717"/>
      <c r="DC26" s="722"/>
      <c r="DD26" s="692">
        <v>1257079</v>
      </c>
      <c r="DE26" s="684"/>
      <c r="DF26" s="684"/>
      <c r="DG26" s="684"/>
      <c r="DH26" s="684"/>
      <c r="DI26" s="684"/>
      <c r="DJ26" s="684"/>
      <c r="DK26" s="685"/>
      <c r="DL26" s="692" t="s">
        <v>236</v>
      </c>
      <c r="DM26" s="684"/>
      <c r="DN26" s="684"/>
      <c r="DO26" s="684"/>
      <c r="DP26" s="684"/>
      <c r="DQ26" s="684"/>
      <c r="DR26" s="684"/>
      <c r="DS26" s="684"/>
      <c r="DT26" s="684"/>
      <c r="DU26" s="684"/>
      <c r="DV26" s="685"/>
      <c r="DW26" s="688" t="s">
        <v>137</v>
      </c>
      <c r="DX26" s="717"/>
      <c r="DY26" s="717"/>
      <c r="DZ26" s="717"/>
      <c r="EA26" s="717"/>
      <c r="EB26" s="717"/>
      <c r="EC26" s="718"/>
    </row>
    <row r="27" spans="2:133" ht="11.25" customHeight="1" x14ac:dyDescent="0.15">
      <c r="B27" s="680" t="s">
        <v>301</v>
      </c>
      <c r="C27" s="681"/>
      <c r="D27" s="681"/>
      <c r="E27" s="681"/>
      <c r="F27" s="681"/>
      <c r="G27" s="681"/>
      <c r="H27" s="681"/>
      <c r="I27" s="681"/>
      <c r="J27" s="681"/>
      <c r="K27" s="681"/>
      <c r="L27" s="681"/>
      <c r="M27" s="681"/>
      <c r="N27" s="681"/>
      <c r="O27" s="681"/>
      <c r="P27" s="681"/>
      <c r="Q27" s="682"/>
      <c r="R27" s="683">
        <v>3921</v>
      </c>
      <c r="S27" s="684"/>
      <c r="T27" s="684"/>
      <c r="U27" s="684"/>
      <c r="V27" s="684"/>
      <c r="W27" s="684"/>
      <c r="X27" s="684"/>
      <c r="Y27" s="685"/>
      <c r="Z27" s="686">
        <v>0</v>
      </c>
      <c r="AA27" s="686"/>
      <c r="AB27" s="686"/>
      <c r="AC27" s="686"/>
      <c r="AD27" s="687">
        <v>3921</v>
      </c>
      <c r="AE27" s="687"/>
      <c r="AF27" s="687"/>
      <c r="AG27" s="687"/>
      <c r="AH27" s="687"/>
      <c r="AI27" s="687"/>
      <c r="AJ27" s="687"/>
      <c r="AK27" s="687"/>
      <c r="AL27" s="688">
        <v>0.1</v>
      </c>
      <c r="AM27" s="689"/>
      <c r="AN27" s="689"/>
      <c r="AO27" s="690"/>
      <c r="AP27" s="680" t="s">
        <v>302</v>
      </c>
      <c r="AQ27" s="681"/>
      <c r="AR27" s="681"/>
      <c r="AS27" s="681"/>
      <c r="AT27" s="681"/>
      <c r="AU27" s="681"/>
      <c r="AV27" s="681"/>
      <c r="AW27" s="681"/>
      <c r="AX27" s="681"/>
      <c r="AY27" s="681"/>
      <c r="AZ27" s="681"/>
      <c r="BA27" s="681"/>
      <c r="BB27" s="681"/>
      <c r="BC27" s="681"/>
      <c r="BD27" s="681"/>
      <c r="BE27" s="681"/>
      <c r="BF27" s="682"/>
      <c r="BG27" s="683">
        <v>3174887</v>
      </c>
      <c r="BH27" s="684"/>
      <c r="BI27" s="684"/>
      <c r="BJ27" s="684"/>
      <c r="BK27" s="684"/>
      <c r="BL27" s="684"/>
      <c r="BM27" s="684"/>
      <c r="BN27" s="685"/>
      <c r="BO27" s="686">
        <v>100</v>
      </c>
      <c r="BP27" s="686"/>
      <c r="BQ27" s="686"/>
      <c r="BR27" s="686"/>
      <c r="BS27" s="692">
        <v>26991</v>
      </c>
      <c r="BT27" s="684"/>
      <c r="BU27" s="684"/>
      <c r="BV27" s="684"/>
      <c r="BW27" s="684"/>
      <c r="BX27" s="684"/>
      <c r="BY27" s="684"/>
      <c r="BZ27" s="684"/>
      <c r="CA27" s="684"/>
      <c r="CB27" s="693"/>
      <c r="CD27" s="698" t="s">
        <v>303</v>
      </c>
      <c r="CE27" s="699"/>
      <c r="CF27" s="699"/>
      <c r="CG27" s="699"/>
      <c r="CH27" s="699"/>
      <c r="CI27" s="699"/>
      <c r="CJ27" s="699"/>
      <c r="CK27" s="699"/>
      <c r="CL27" s="699"/>
      <c r="CM27" s="699"/>
      <c r="CN27" s="699"/>
      <c r="CO27" s="699"/>
      <c r="CP27" s="699"/>
      <c r="CQ27" s="700"/>
      <c r="CR27" s="683">
        <v>2524089</v>
      </c>
      <c r="CS27" s="720"/>
      <c r="CT27" s="720"/>
      <c r="CU27" s="720"/>
      <c r="CV27" s="720"/>
      <c r="CW27" s="720"/>
      <c r="CX27" s="720"/>
      <c r="CY27" s="721"/>
      <c r="CZ27" s="688">
        <v>14.6</v>
      </c>
      <c r="DA27" s="717"/>
      <c r="DB27" s="717"/>
      <c r="DC27" s="722"/>
      <c r="DD27" s="692">
        <v>745397</v>
      </c>
      <c r="DE27" s="720"/>
      <c r="DF27" s="720"/>
      <c r="DG27" s="720"/>
      <c r="DH27" s="720"/>
      <c r="DI27" s="720"/>
      <c r="DJ27" s="720"/>
      <c r="DK27" s="721"/>
      <c r="DL27" s="692">
        <v>741803</v>
      </c>
      <c r="DM27" s="720"/>
      <c r="DN27" s="720"/>
      <c r="DO27" s="720"/>
      <c r="DP27" s="720"/>
      <c r="DQ27" s="720"/>
      <c r="DR27" s="720"/>
      <c r="DS27" s="720"/>
      <c r="DT27" s="720"/>
      <c r="DU27" s="720"/>
      <c r="DV27" s="721"/>
      <c r="DW27" s="688">
        <v>9.4</v>
      </c>
      <c r="DX27" s="717"/>
      <c r="DY27" s="717"/>
      <c r="DZ27" s="717"/>
      <c r="EA27" s="717"/>
      <c r="EB27" s="717"/>
      <c r="EC27" s="718"/>
    </row>
    <row r="28" spans="2:133" ht="11.25" customHeight="1" x14ac:dyDescent="0.15">
      <c r="B28" s="680" t="s">
        <v>304</v>
      </c>
      <c r="C28" s="681"/>
      <c r="D28" s="681"/>
      <c r="E28" s="681"/>
      <c r="F28" s="681"/>
      <c r="G28" s="681"/>
      <c r="H28" s="681"/>
      <c r="I28" s="681"/>
      <c r="J28" s="681"/>
      <c r="K28" s="681"/>
      <c r="L28" s="681"/>
      <c r="M28" s="681"/>
      <c r="N28" s="681"/>
      <c r="O28" s="681"/>
      <c r="P28" s="681"/>
      <c r="Q28" s="682"/>
      <c r="R28" s="683">
        <v>108798</v>
      </c>
      <c r="S28" s="684"/>
      <c r="T28" s="684"/>
      <c r="U28" s="684"/>
      <c r="V28" s="684"/>
      <c r="W28" s="684"/>
      <c r="X28" s="684"/>
      <c r="Y28" s="685"/>
      <c r="Z28" s="686">
        <v>0.6</v>
      </c>
      <c r="AA28" s="686"/>
      <c r="AB28" s="686"/>
      <c r="AC28" s="686"/>
      <c r="AD28" s="687" t="s">
        <v>236</v>
      </c>
      <c r="AE28" s="687"/>
      <c r="AF28" s="687"/>
      <c r="AG28" s="687"/>
      <c r="AH28" s="687"/>
      <c r="AI28" s="687"/>
      <c r="AJ28" s="687"/>
      <c r="AK28" s="687"/>
      <c r="AL28" s="688" t="s">
        <v>138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305</v>
      </c>
      <c r="CE28" s="699"/>
      <c r="CF28" s="699"/>
      <c r="CG28" s="699"/>
      <c r="CH28" s="699"/>
      <c r="CI28" s="699"/>
      <c r="CJ28" s="699"/>
      <c r="CK28" s="699"/>
      <c r="CL28" s="699"/>
      <c r="CM28" s="699"/>
      <c r="CN28" s="699"/>
      <c r="CO28" s="699"/>
      <c r="CP28" s="699"/>
      <c r="CQ28" s="700"/>
      <c r="CR28" s="683">
        <v>1108152</v>
      </c>
      <c r="CS28" s="684"/>
      <c r="CT28" s="684"/>
      <c r="CU28" s="684"/>
      <c r="CV28" s="684"/>
      <c r="CW28" s="684"/>
      <c r="CX28" s="684"/>
      <c r="CY28" s="685"/>
      <c r="CZ28" s="688">
        <v>6.4</v>
      </c>
      <c r="DA28" s="717"/>
      <c r="DB28" s="717"/>
      <c r="DC28" s="722"/>
      <c r="DD28" s="692">
        <v>1103870</v>
      </c>
      <c r="DE28" s="684"/>
      <c r="DF28" s="684"/>
      <c r="DG28" s="684"/>
      <c r="DH28" s="684"/>
      <c r="DI28" s="684"/>
      <c r="DJ28" s="684"/>
      <c r="DK28" s="685"/>
      <c r="DL28" s="692">
        <v>1103870</v>
      </c>
      <c r="DM28" s="684"/>
      <c r="DN28" s="684"/>
      <c r="DO28" s="684"/>
      <c r="DP28" s="684"/>
      <c r="DQ28" s="684"/>
      <c r="DR28" s="684"/>
      <c r="DS28" s="684"/>
      <c r="DT28" s="684"/>
      <c r="DU28" s="684"/>
      <c r="DV28" s="685"/>
      <c r="DW28" s="688">
        <v>14</v>
      </c>
      <c r="DX28" s="717"/>
      <c r="DY28" s="717"/>
      <c r="DZ28" s="717"/>
      <c r="EA28" s="717"/>
      <c r="EB28" s="717"/>
      <c r="EC28" s="718"/>
    </row>
    <row r="29" spans="2:133" ht="11.25" customHeight="1" x14ac:dyDescent="0.15">
      <c r="B29" s="680" t="s">
        <v>306</v>
      </c>
      <c r="C29" s="681"/>
      <c r="D29" s="681"/>
      <c r="E29" s="681"/>
      <c r="F29" s="681"/>
      <c r="G29" s="681"/>
      <c r="H29" s="681"/>
      <c r="I29" s="681"/>
      <c r="J29" s="681"/>
      <c r="K29" s="681"/>
      <c r="L29" s="681"/>
      <c r="M29" s="681"/>
      <c r="N29" s="681"/>
      <c r="O29" s="681"/>
      <c r="P29" s="681"/>
      <c r="Q29" s="682"/>
      <c r="R29" s="683">
        <v>108040</v>
      </c>
      <c r="S29" s="684"/>
      <c r="T29" s="684"/>
      <c r="U29" s="684"/>
      <c r="V29" s="684"/>
      <c r="W29" s="684"/>
      <c r="X29" s="684"/>
      <c r="Y29" s="685"/>
      <c r="Z29" s="686">
        <v>0.6</v>
      </c>
      <c r="AA29" s="686"/>
      <c r="AB29" s="686"/>
      <c r="AC29" s="686"/>
      <c r="AD29" s="687">
        <v>5893</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307</v>
      </c>
      <c r="CE29" s="730"/>
      <c r="CF29" s="698" t="s">
        <v>308</v>
      </c>
      <c r="CG29" s="699"/>
      <c r="CH29" s="699"/>
      <c r="CI29" s="699"/>
      <c r="CJ29" s="699"/>
      <c r="CK29" s="699"/>
      <c r="CL29" s="699"/>
      <c r="CM29" s="699"/>
      <c r="CN29" s="699"/>
      <c r="CO29" s="699"/>
      <c r="CP29" s="699"/>
      <c r="CQ29" s="700"/>
      <c r="CR29" s="683">
        <v>1107590</v>
      </c>
      <c r="CS29" s="720"/>
      <c r="CT29" s="720"/>
      <c r="CU29" s="720"/>
      <c r="CV29" s="720"/>
      <c r="CW29" s="720"/>
      <c r="CX29" s="720"/>
      <c r="CY29" s="721"/>
      <c r="CZ29" s="688">
        <v>6.4</v>
      </c>
      <c r="DA29" s="717"/>
      <c r="DB29" s="717"/>
      <c r="DC29" s="722"/>
      <c r="DD29" s="692">
        <v>1103308</v>
      </c>
      <c r="DE29" s="720"/>
      <c r="DF29" s="720"/>
      <c r="DG29" s="720"/>
      <c r="DH29" s="720"/>
      <c r="DI29" s="720"/>
      <c r="DJ29" s="720"/>
      <c r="DK29" s="721"/>
      <c r="DL29" s="692">
        <v>1103308</v>
      </c>
      <c r="DM29" s="720"/>
      <c r="DN29" s="720"/>
      <c r="DO29" s="720"/>
      <c r="DP29" s="720"/>
      <c r="DQ29" s="720"/>
      <c r="DR29" s="720"/>
      <c r="DS29" s="720"/>
      <c r="DT29" s="720"/>
      <c r="DU29" s="720"/>
      <c r="DV29" s="721"/>
      <c r="DW29" s="688">
        <v>14</v>
      </c>
      <c r="DX29" s="717"/>
      <c r="DY29" s="717"/>
      <c r="DZ29" s="717"/>
      <c r="EA29" s="717"/>
      <c r="EB29" s="717"/>
      <c r="EC29" s="718"/>
    </row>
    <row r="30" spans="2:133" ht="11.25" customHeight="1" x14ac:dyDescent="0.15">
      <c r="B30" s="680" t="s">
        <v>309</v>
      </c>
      <c r="C30" s="681"/>
      <c r="D30" s="681"/>
      <c r="E30" s="681"/>
      <c r="F30" s="681"/>
      <c r="G30" s="681"/>
      <c r="H30" s="681"/>
      <c r="I30" s="681"/>
      <c r="J30" s="681"/>
      <c r="K30" s="681"/>
      <c r="L30" s="681"/>
      <c r="M30" s="681"/>
      <c r="N30" s="681"/>
      <c r="O30" s="681"/>
      <c r="P30" s="681"/>
      <c r="Q30" s="682"/>
      <c r="R30" s="683">
        <v>38692</v>
      </c>
      <c r="S30" s="684"/>
      <c r="T30" s="684"/>
      <c r="U30" s="684"/>
      <c r="V30" s="684"/>
      <c r="W30" s="684"/>
      <c r="X30" s="684"/>
      <c r="Y30" s="685"/>
      <c r="Z30" s="686">
        <v>0.2</v>
      </c>
      <c r="AA30" s="686"/>
      <c r="AB30" s="686"/>
      <c r="AC30" s="686"/>
      <c r="AD30" s="687" t="s">
        <v>236</v>
      </c>
      <c r="AE30" s="687"/>
      <c r="AF30" s="687"/>
      <c r="AG30" s="687"/>
      <c r="AH30" s="687"/>
      <c r="AI30" s="687"/>
      <c r="AJ30" s="687"/>
      <c r="AK30" s="687"/>
      <c r="AL30" s="688" t="s">
        <v>138</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310</v>
      </c>
      <c r="BH30" s="727"/>
      <c r="BI30" s="727"/>
      <c r="BJ30" s="727"/>
      <c r="BK30" s="727"/>
      <c r="BL30" s="727"/>
      <c r="BM30" s="727"/>
      <c r="BN30" s="727"/>
      <c r="BO30" s="727"/>
      <c r="BP30" s="727"/>
      <c r="BQ30" s="728"/>
      <c r="BR30" s="662" t="s">
        <v>311</v>
      </c>
      <c r="BS30" s="727"/>
      <c r="BT30" s="727"/>
      <c r="BU30" s="727"/>
      <c r="BV30" s="727"/>
      <c r="BW30" s="727"/>
      <c r="BX30" s="727"/>
      <c r="BY30" s="727"/>
      <c r="BZ30" s="727"/>
      <c r="CA30" s="727"/>
      <c r="CB30" s="728"/>
      <c r="CD30" s="731"/>
      <c r="CE30" s="732"/>
      <c r="CF30" s="698" t="s">
        <v>312</v>
      </c>
      <c r="CG30" s="699"/>
      <c r="CH30" s="699"/>
      <c r="CI30" s="699"/>
      <c r="CJ30" s="699"/>
      <c r="CK30" s="699"/>
      <c r="CL30" s="699"/>
      <c r="CM30" s="699"/>
      <c r="CN30" s="699"/>
      <c r="CO30" s="699"/>
      <c r="CP30" s="699"/>
      <c r="CQ30" s="700"/>
      <c r="CR30" s="683">
        <v>1016861</v>
      </c>
      <c r="CS30" s="684"/>
      <c r="CT30" s="684"/>
      <c r="CU30" s="684"/>
      <c r="CV30" s="684"/>
      <c r="CW30" s="684"/>
      <c r="CX30" s="684"/>
      <c r="CY30" s="685"/>
      <c r="CZ30" s="688">
        <v>5.9</v>
      </c>
      <c r="DA30" s="717"/>
      <c r="DB30" s="717"/>
      <c r="DC30" s="722"/>
      <c r="DD30" s="692">
        <v>1013031</v>
      </c>
      <c r="DE30" s="684"/>
      <c r="DF30" s="684"/>
      <c r="DG30" s="684"/>
      <c r="DH30" s="684"/>
      <c r="DI30" s="684"/>
      <c r="DJ30" s="684"/>
      <c r="DK30" s="685"/>
      <c r="DL30" s="692">
        <v>1013031</v>
      </c>
      <c r="DM30" s="684"/>
      <c r="DN30" s="684"/>
      <c r="DO30" s="684"/>
      <c r="DP30" s="684"/>
      <c r="DQ30" s="684"/>
      <c r="DR30" s="684"/>
      <c r="DS30" s="684"/>
      <c r="DT30" s="684"/>
      <c r="DU30" s="684"/>
      <c r="DV30" s="685"/>
      <c r="DW30" s="688">
        <v>12.9</v>
      </c>
      <c r="DX30" s="717"/>
      <c r="DY30" s="717"/>
      <c r="DZ30" s="717"/>
      <c r="EA30" s="717"/>
      <c r="EB30" s="717"/>
      <c r="EC30" s="718"/>
    </row>
    <row r="31" spans="2:133" ht="11.25" customHeight="1" x14ac:dyDescent="0.15">
      <c r="B31" s="680" t="s">
        <v>313</v>
      </c>
      <c r="C31" s="681"/>
      <c r="D31" s="681"/>
      <c r="E31" s="681"/>
      <c r="F31" s="681"/>
      <c r="G31" s="681"/>
      <c r="H31" s="681"/>
      <c r="I31" s="681"/>
      <c r="J31" s="681"/>
      <c r="K31" s="681"/>
      <c r="L31" s="681"/>
      <c r="M31" s="681"/>
      <c r="N31" s="681"/>
      <c r="O31" s="681"/>
      <c r="P31" s="681"/>
      <c r="Q31" s="682"/>
      <c r="R31" s="683">
        <v>2331199</v>
      </c>
      <c r="S31" s="684"/>
      <c r="T31" s="684"/>
      <c r="U31" s="684"/>
      <c r="V31" s="684"/>
      <c r="W31" s="684"/>
      <c r="X31" s="684"/>
      <c r="Y31" s="685"/>
      <c r="Z31" s="686">
        <v>13.2</v>
      </c>
      <c r="AA31" s="686"/>
      <c r="AB31" s="686"/>
      <c r="AC31" s="686"/>
      <c r="AD31" s="687" t="s">
        <v>236</v>
      </c>
      <c r="AE31" s="687"/>
      <c r="AF31" s="687"/>
      <c r="AG31" s="687"/>
      <c r="AH31" s="687"/>
      <c r="AI31" s="687"/>
      <c r="AJ31" s="687"/>
      <c r="AK31" s="687"/>
      <c r="AL31" s="688" t="s">
        <v>138</v>
      </c>
      <c r="AM31" s="689"/>
      <c r="AN31" s="689"/>
      <c r="AO31" s="690"/>
      <c r="AP31" s="740" t="s">
        <v>314</v>
      </c>
      <c r="AQ31" s="741"/>
      <c r="AR31" s="741"/>
      <c r="AS31" s="741"/>
      <c r="AT31" s="746" t="s">
        <v>315</v>
      </c>
      <c r="AU31" s="231"/>
      <c r="AV31" s="231"/>
      <c r="AW31" s="231"/>
      <c r="AX31" s="669" t="s">
        <v>189</v>
      </c>
      <c r="AY31" s="670"/>
      <c r="AZ31" s="670"/>
      <c r="BA31" s="670"/>
      <c r="BB31" s="670"/>
      <c r="BC31" s="670"/>
      <c r="BD31" s="670"/>
      <c r="BE31" s="670"/>
      <c r="BF31" s="671"/>
      <c r="BG31" s="739">
        <v>99.7</v>
      </c>
      <c r="BH31" s="735"/>
      <c r="BI31" s="735"/>
      <c r="BJ31" s="735"/>
      <c r="BK31" s="735"/>
      <c r="BL31" s="735"/>
      <c r="BM31" s="678">
        <v>98.5</v>
      </c>
      <c r="BN31" s="735"/>
      <c r="BO31" s="735"/>
      <c r="BP31" s="735"/>
      <c r="BQ31" s="736"/>
      <c r="BR31" s="739">
        <v>99.5</v>
      </c>
      <c r="BS31" s="735"/>
      <c r="BT31" s="735"/>
      <c r="BU31" s="735"/>
      <c r="BV31" s="735"/>
      <c r="BW31" s="735"/>
      <c r="BX31" s="678">
        <v>98.5</v>
      </c>
      <c r="BY31" s="735"/>
      <c r="BZ31" s="735"/>
      <c r="CA31" s="735"/>
      <c r="CB31" s="736"/>
      <c r="CD31" s="731"/>
      <c r="CE31" s="732"/>
      <c r="CF31" s="698" t="s">
        <v>316</v>
      </c>
      <c r="CG31" s="699"/>
      <c r="CH31" s="699"/>
      <c r="CI31" s="699"/>
      <c r="CJ31" s="699"/>
      <c r="CK31" s="699"/>
      <c r="CL31" s="699"/>
      <c r="CM31" s="699"/>
      <c r="CN31" s="699"/>
      <c r="CO31" s="699"/>
      <c r="CP31" s="699"/>
      <c r="CQ31" s="700"/>
      <c r="CR31" s="683">
        <v>90729</v>
      </c>
      <c r="CS31" s="720"/>
      <c r="CT31" s="720"/>
      <c r="CU31" s="720"/>
      <c r="CV31" s="720"/>
      <c r="CW31" s="720"/>
      <c r="CX31" s="720"/>
      <c r="CY31" s="721"/>
      <c r="CZ31" s="688">
        <v>0.5</v>
      </c>
      <c r="DA31" s="717"/>
      <c r="DB31" s="717"/>
      <c r="DC31" s="722"/>
      <c r="DD31" s="692">
        <v>90277</v>
      </c>
      <c r="DE31" s="720"/>
      <c r="DF31" s="720"/>
      <c r="DG31" s="720"/>
      <c r="DH31" s="720"/>
      <c r="DI31" s="720"/>
      <c r="DJ31" s="720"/>
      <c r="DK31" s="721"/>
      <c r="DL31" s="692">
        <v>90277</v>
      </c>
      <c r="DM31" s="720"/>
      <c r="DN31" s="720"/>
      <c r="DO31" s="720"/>
      <c r="DP31" s="720"/>
      <c r="DQ31" s="720"/>
      <c r="DR31" s="720"/>
      <c r="DS31" s="720"/>
      <c r="DT31" s="720"/>
      <c r="DU31" s="720"/>
      <c r="DV31" s="721"/>
      <c r="DW31" s="688">
        <v>1.1000000000000001</v>
      </c>
      <c r="DX31" s="717"/>
      <c r="DY31" s="717"/>
      <c r="DZ31" s="717"/>
      <c r="EA31" s="717"/>
      <c r="EB31" s="717"/>
      <c r="EC31" s="718"/>
    </row>
    <row r="32" spans="2:133" ht="11.25" customHeight="1" x14ac:dyDescent="0.15">
      <c r="B32" s="750" t="s">
        <v>317</v>
      </c>
      <c r="C32" s="751"/>
      <c r="D32" s="751"/>
      <c r="E32" s="751"/>
      <c r="F32" s="751"/>
      <c r="G32" s="751"/>
      <c r="H32" s="751"/>
      <c r="I32" s="751"/>
      <c r="J32" s="751"/>
      <c r="K32" s="751"/>
      <c r="L32" s="751"/>
      <c r="M32" s="751"/>
      <c r="N32" s="751"/>
      <c r="O32" s="751"/>
      <c r="P32" s="751"/>
      <c r="Q32" s="752"/>
      <c r="R32" s="683" t="s">
        <v>236</v>
      </c>
      <c r="S32" s="684"/>
      <c r="T32" s="684"/>
      <c r="U32" s="684"/>
      <c r="V32" s="684"/>
      <c r="W32" s="684"/>
      <c r="X32" s="684"/>
      <c r="Y32" s="685"/>
      <c r="Z32" s="686" t="s">
        <v>236</v>
      </c>
      <c r="AA32" s="686"/>
      <c r="AB32" s="686"/>
      <c r="AC32" s="686"/>
      <c r="AD32" s="687" t="s">
        <v>236</v>
      </c>
      <c r="AE32" s="687"/>
      <c r="AF32" s="687"/>
      <c r="AG32" s="687"/>
      <c r="AH32" s="687"/>
      <c r="AI32" s="687"/>
      <c r="AJ32" s="687"/>
      <c r="AK32" s="687"/>
      <c r="AL32" s="688" t="s">
        <v>236</v>
      </c>
      <c r="AM32" s="689"/>
      <c r="AN32" s="689"/>
      <c r="AO32" s="690"/>
      <c r="AP32" s="742"/>
      <c r="AQ32" s="743"/>
      <c r="AR32" s="743"/>
      <c r="AS32" s="743"/>
      <c r="AT32" s="747"/>
      <c r="AU32" s="230" t="s">
        <v>318</v>
      </c>
      <c r="AV32" s="230"/>
      <c r="AW32" s="230"/>
      <c r="AX32" s="680" t="s">
        <v>319</v>
      </c>
      <c r="AY32" s="681"/>
      <c r="AZ32" s="681"/>
      <c r="BA32" s="681"/>
      <c r="BB32" s="681"/>
      <c r="BC32" s="681"/>
      <c r="BD32" s="681"/>
      <c r="BE32" s="681"/>
      <c r="BF32" s="682"/>
      <c r="BG32" s="749">
        <v>99.7</v>
      </c>
      <c r="BH32" s="720"/>
      <c r="BI32" s="720"/>
      <c r="BJ32" s="720"/>
      <c r="BK32" s="720"/>
      <c r="BL32" s="720"/>
      <c r="BM32" s="689">
        <v>99.3</v>
      </c>
      <c r="BN32" s="737"/>
      <c r="BO32" s="737"/>
      <c r="BP32" s="737"/>
      <c r="BQ32" s="738"/>
      <c r="BR32" s="749">
        <v>99.7</v>
      </c>
      <c r="BS32" s="720"/>
      <c r="BT32" s="720"/>
      <c r="BU32" s="720"/>
      <c r="BV32" s="720"/>
      <c r="BW32" s="720"/>
      <c r="BX32" s="689">
        <v>99.3</v>
      </c>
      <c r="BY32" s="737"/>
      <c r="BZ32" s="737"/>
      <c r="CA32" s="737"/>
      <c r="CB32" s="738"/>
      <c r="CD32" s="733"/>
      <c r="CE32" s="734"/>
      <c r="CF32" s="698" t="s">
        <v>320</v>
      </c>
      <c r="CG32" s="699"/>
      <c r="CH32" s="699"/>
      <c r="CI32" s="699"/>
      <c r="CJ32" s="699"/>
      <c r="CK32" s="699"/>
      <c r="CL32" s="699"/>
      <c r="CM32" s="699"/>
      <c r="CN32" s="699"/>
      <c r="CO32" s="699"/>
      <c r="CP32" s="699"/>
      <c r="CQ32" s="700"/>
      <c r="CR32" s="683">
        <v>562</v>
      </c>
      <c r="CS32" s="684"/>
      <c r="CT32" s="684"/>
      <c r="CU32" s="684"/>
      <c r="CV32" s="684"/>
      <c r="CW32" s="684"/>
      <c r="CX32" s="684"/>
      <c r="CY32" s="685"/>
      <c r="CZ32" s="688">
        <v>0</v>
      </c>
      <c r="DA32" s="717"/>
      <c r="DB32" s="717"/>
      <c r="DC32" s="722"/>
      <c r="DD32" s="692">
        <v>562</v>
      </c>
      <c r="DE32" s="684"/>
      <c r="DF32" s="684"/>
      <c r="DG32" s="684"/>
      <c r="DH32" s="684"/>
      <c r="DI32" s="684"/>
      <c r="DJ32" s="684"/>
      <c r="DK32" s="685"/>
      <c r="DL32" s="692">
        <v>562</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321</v>
      </c>
      <c r="C33" s="681"/>
      <c r="D33" s="681"/>
      <c r="E33" s="681"/>
      <c r="F33" s="681"/>
      <c r="G33" s="681"/>
      <c r="H33" s="681"/>
      <c r="I33" s="681"/>
      <c r="J33" s="681"/>
      <c r="K33" s="681"/>
      <c r="L33" s="681"/>
      <c r="M33" s="681"/>
      <c r="N33" s="681"/>
      <c r="O33" s="681"/>
      <c r="P33" s="681"/>
      <c r="Q33" s="682"/>
      <c r="R33" s="683">
        <v>993936</v>
      </c>
      <c r="S33" s="684"/>
      <c r="T33" s="684"/>
      <c r="U33" s="684"/>
      <c r="V33" s="684"/>
      <c r="W33" s="684"/>
      <c r="X33" s="684"/>
      <c r="Y33" s="685"/>
      <c r="Z33" s="686">
        <v>5.6</v>
      </c>
      <c r="AA33" s="686"/>
      <c r="AB33" s="686"/>
      <c r="AC33" s="686"/>
      <c r="AD33" s="687" t="s">
        <v>137</v>
      </c>
      <c r="AE33" s="687"/>
      <c r="AF33" s="687"/>
      <c r="AG33" s="687"/>
      <c r="AH33" s="687"/>
      <c r="AI33" s="687"/>
      <c r="AJ33" s="687"/>
      <c r="AK33" s="687"/>
      <c r="AL33" s="688" t="s">
        <v>236</v>
      </c>
      <c r="AM33" s="689"/>
      <c r="AN33" s="689"/>
      <c r="AO33" s="690"/>
      <c r="AP33" s="744"/>
      <c r="AQ33" s="745"/>
      <c r="AR33" s="745"/>
      <c r="AS33" s="745"/>
      <c r="AT33" s="748"/>
      <c r="AU33" s="232"/>
      <c r="AV33" s="232"/>
      <c r="AW33" s="232"/>
      <c r="AX33" s="724" t="s">
        <v>322</v>
      </c>
      <c r="AY33" s="725"/>
      <c r="AZ33" s="725"/>
      <c r="BA33" s="725"/>
      <c r="BB33" s="725"/>
      <c r="BC33" s="725"/>
      <c r="BD33" s="725"/>
      <c r="BE33" s="725"/>
      <c r="BF33" s="726"/>
      <c r="BG33" s="753">
        <v>99.8</v>
      </c>
      <c r="BH33" s="754"/>
      <c r="BI33" s="754"/>
      <c r="BJ33" s="754"/>
      <c r="BK33" s="754"/>
      <c r="BL33" s="754"/>
      <c r="BM33" s="755">
        <v>97.6</v>
      </c>
      <c r="BN33" s="754"/>
      <c r="BO33" s="754"/>
      <c r="BP33" s="754"/>
      <c r="BQ33" s="756"/>
      <c r="BR33" s="753">
        <v>99.2</v>
      </c>
      <c r="BS33" s="754"/>
      <c r="BT33" s="754"/>
      <c r="BU33" s="754"/>
      <c r="BV33" s="754"/>
      <c r="BW33" s="754"/>
      <c r="BX33" s="755">
        <v>97.5</v>
      </c>
      <c r="BY33" s="754"/>
      <c r="BZ33" s="754"/>
      <c r="CA33" s="754"/>
      <c r="CB33" s="756"/>
      <c r="CD33" s="698" t="s">
        <v>323</v>
      </c>
      <c r="CE33" s="699"/>
      <c r="CF33" s="699"/>
      <c r="CG33" s="699"/>
      <c r="CH33" s="699"/>
      <c r="CI33" s="699"/>
      <c r="CJ33" s="699"/>
      <c r="CK33" s="699"/>
      <c r="CL33" s="699"/>
      <c r="CM33" s="699"/>
      <c r="CN33" s="699"/>
      <c r="CO33" s="699"/>
      <c r="CP33" s="699"/>
      <c r="CQ33" s="700"/>
      <c r="CR33" s="683">
        <v>6982397</v>
      </c>
      <c r="CS33" s="720"/>
      <c r="CT33" s="720"/>
      <c r="CU33" s="720"/>
      <c r="CV33" s="720"/>
      <c r="CW33" s="720"/>
      <c r="CX33" s="720"/>
      <c r="CY33" s="721"/>
      <c r="CZ33" s="688">
        <v>40.299999999999997</v>
      </c>
      <c r="DA33" s="717"/>
      <c r="DB33" s="717"/>
      <c r="DC33" s="722"/>
      <c r="DD33" s="692">
        <v>5088612</v>
      </c>
      <c r="DE33" s="720"/>
      <c r="DF33" s="720"/>
      <c r="DG33" s="720"/>
      <c r="DH33" s="720"/>
      <c r="DI33" s="720"/>
      <c r="DJ33" s="720"/>
      <c r="DK33" s="721"/>
      <c r="DL33" s="692">
        <v>3767264</v>
      </c>
      <c r="DM33" s="720"/>
      <c r="DN33" s="720"/>
      <c r="DO33" s="720"/>
      <c r="DP33" s="720"/>
      <c r="DQ33" s="720"/>
      <c r="DR33" s="720"/>
      <c r="DS33" s="720"/>
      <c r="DT33" s="720"/>
      <c r="DU33" s="720"/>
      <c r="DV33" s="721"/>
      <c r="DW33" s="688">
        <v>47.9</v>
      </c>
      <c r="DX33" s="717"/>
      <c r="DY33" s="717"/>
      <c r="DZ33" s="717"/>
      <c r="EA33" s="717"/>
      <c r="EB33" s="717"/>
      <c r="EC33" s="718"/>
    </row>
    <row r="34" spans="2:133" ht="11.25" customHeight="1" x14ac:dyDescent="0.15">
      <c r="B34" s="680" t="s">
        <v>324</v>
      </c>
      <c r="C34" s="681"/>
      <c r="D34" s="681"/>
      <c r="E34" s="681"/>
      <c r="F34" s="681"/>
      <c r="G34" s="681"/>
      <c r="H34" s="681"/>
      <c r="I34" s="681"/>
      <c r="J34" s="681"/>
      <c r="K34" s="681"/>
      <c r="L34" s="681"/>
      <c r="M34" s="681"/>
      <c r="N34" s="681"/>
      <c r="O34" s="681"/>
      <c r="P34" s="681"/>
      <c r="Q34" s="682"/>
      <c r="R34" s="683">
        <v>24088</v>
      </c>
      <c r="S34" s="684"/>
      <c r="T34" s="684"/>
      <c r="U34" s="684"/>
      <c r="V34" s="684"/>
      <c r="W34" s="684"/>
      <c r="X34" s="684"/>
      <c r="Y34" s="685"/>
      <c r="Z34" s="686">
        <v>0.1</v>
      </c>
      <c r="AA34" s="686"/>
      <c r="AB34" s="686"/>
      <c r="AC34" s="686"/>
      <c r="AD34" s="687">
        <v>20314</v>
      </c>
      <c r="AE34" s="687"/>
      <c r="AF34" s="687"/>
      <c r="AG34" s="687"/>
      <c r="AH34" s="687"/>
      <c r="AI34" s="687"/>
      <c r="AJ34" s="687"/>
      <c r="AK34" s="687"/>
      <c r="AL34" s="688">
        <v>0.3</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325</v>
      </c>
      <c r="CE34" s="699"/>
      <c r="CF34" s="699"/>
      <c r="CG34" s="699"/>
      <c r="CH34" s="699"/>
      <c r="CI34" s="699"/>
      <c r="CJ34" s="699"/>
      <c r="CK34" s="699"/>
      <c r="CL34" s="699"/>
      <c r="CM34" s="699"/>
      <c r="CN34" s="699"/>
      <c r="CO34" s="699"/>
      <c r="CP34" s="699"/>
      <c r="CQ34" s="700"/>
      <c r="CR34" s="683">
        <v>2169049</v>
      </c>
      <c r="CS34" s="684"/>
      <c r="CT34" s="684"/>
      <c r="CU34" s="684"/>
      <c r="CV34" s="684"/>
      <c r="CW34" s="684"/>
      <c r="CX34" s="684"/>
      <c r="CY34" s="685"/>
      <c r="CZ34" s="688">
        <v>12.5</v>
      </c>
      <c r="DA34" s="717"/>
      <c r="DB34" s="717"/>
      <c r="DC34" s="722"/>
      <c r="DD34" s="692">
        <v>1556154</v>
      </c>
      <c r="DE34" s="684"/>
      <c r="DF34" s="684"/>
      <c r="DG34" s="684"/>
      <c r="DH34" s="684"/>
      <c r="DI34" s="684"/>
      <c r="DJ34" s="684"/>
      <c r="DK34" s="685"/>
      <c r="DL34" s="692">
        <v>891655</v>
      </c>
      <c r="DM34" s="684"/>
      <c r="DN34" s="684"/>
      <c r="DO34" s="684"/>
      <c r="DP34" s="684"/>
      <c r="DQ34" s="684"/>
      <c r="DR34" s="684"/>
      <c r="DS34" s="684"/>
      <c r="DT34" s="684"/>
      <c r="DU34" s="684"/>
      <c r="DV34" s="685"/>
      <c r="DW34" s="688">
        <v>11.3</v>
      </c>
      <c r="DX34" s="717"/>
      <c r="DY34" s="717"/>
      <c r="DZ34" s="717"/>
      <c r="EA34" s="717"/>
      <c r="EB34" s="717"/>
      <c r="EC34" s="718"/>
    </row>
    <row r="35" spans="2:133" ht="11.25" customHeight="1" x14ac:dyDescent="0.15">
      <c r="B35" s="680" t="s">
        <v>326</v>
      </c>
      <c r="C35" s="681"/>
      <c r="D35" s="681"/>
      <c r="E35" s="681"/>
      <c r="F35" s="681"/>
      <c r="G35" s="681"/>
      <c r="H35" s="681"/>
      <c r="I35" s="681"/>
      <c r="J35" s="681"/>
      <c r="K35" s="681"/>
      <c r="L35" s="681"/>
      <c r="M35" s="681"/>
      <c r="N35" s="681"/>
      <c r="O35" s="681"/>
      <c r="P35" s="681"/>
      <c r="Q35" s="682"/>
      <c r="R35" s="683">
        <v>509691</v>
      </c>
      <c r="S35" s="684"/>
      <c r="T35" s="684"/>
      <c r="U35" s="684"/>
      <c r="V35" s="684"/>
      <c r="W35" s="684"/>
      <c r="X35" s="684"/>
      <c r="Y35" s="685"/>
      <c r="Z35" s="686">
        <v>2.9</v>
      </c>
      <c r="AA35" s="686"/>
      <c r="AB35" s="686"/>
      <c r="AC35" s="686"/>
      <c r="AD35" s="687" t="s">
        <v>236</v>
      </c>
      <c r="AE35" s="687"/>
      <c r="AF35" s="687"/>
      <c r="AG35" s="687"/>
      <c r="AH35" s="687"/>
      <c r="AI35" s="687"/>
      <c r="AJ35" s="687"/>
      <c r="AK35" s="687"/>
      <c r="AL35" s="688" t="s">
        <v>236</v>
      </c>
      <c r="AM35" s="689"/>
      <c r="AN35" s="689"/>
      <c r="AO35" s="690"/>
      <c r="AP35" s="235"/>
      <c r="AQ35" s="662" t="s">
        <v>327</v>
      </c>
      <c r="AR35" s="663"/>
      <c r="AS35" s="663"/>
      <c r="AT35" s="663"/>
      <c r="AU35" s="663"/>
      <c r="AV35" s="663"/>
      <c r="AW35" s="663"/>
      <c r="AX35" s="663"/>
      <c r="AY35" s="663"/>
      <c r="AZ35" s="663"/>
      <c r="BA35" s="663"/>
      <c r="BB35" s="663"/>
      <c r="BC35" s="663"/>
      <c r="BD35" s="663"/>
      <c r="BE35" s="663"/>
      <c r="BF35" s="664"/>
      <c r="BG35" s="662" t="s">
        <v>328</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329</v>
      </c>
      <c r="CE35" s="699"/>
      <c r="CF35" s="699"/>
      <c r="CG35" s="699"/>
      <c r="CH35" s="699"/>
      <c r="CI35" s="699"/>
      <c r="CJ35" s="699"/>
      <c r="CK35" s="699"/>
      <c r="CL35" s="699"/>
      <c r="CM35" s="699"/>
      <c r="CN35" s="699"/>
      <c r="CO35" s="699"/>
      <c r="CP35" s="699"/>
      <c r="CQ35" s="700"/>
      <c r="CR35" s="683">
        <v>246152</v>
      </c>
      <c r="CS35" s="720"/>
      <c r="CT35" s="720"/>
      <c r="CU35" s="720"/>
      <c r="CV35" s="720"/>
      <c r="CW35" s="720"/>
      <c r="CX35" s="720"/>
      <c r="CY35" s="721"/>
      <c r="CZ35" s="688">
        <v>1.4</v>
      </c>
      <c r="DA35" s="717"/>
      <c r="DB35" s="717"/>
      <c r="DC35" s="722"/>
      <c r="DD35" s="692">
        <v>192323</v>
      </c>
      <c r="DE35" s="720"/>
      <c r="DF35" s="720"/>
      <c r="DG35" s="720"/>
      <c r="DH35" s="720"/>
      <c r="DI35" s="720"/>
      <c r="DJ35" s="720"/>
      <c r="DK35" s="721"/>
      <c r="DL35" s="692">
        <v>192323</v>
      </c>
      <c r="DM35" s="720"/>
      <c r="DN35" s="720"/>
      <c r="DO35" s="720"/>
      <c r="DP35" s="720"/>
      <c r="DQ35" s="720"/>
      <c r="DR35" s="720"/>
      <c r="DS35" s="720"/>
      <c r="DT35" s="720"/>
      <c r="DU35" s="720"/>
      <c r="DV35" s="721"/>
      <c r="DW35" s="688">
        <v>2.4</v>
      </c>
      <c r="DX35" s="717"/>
      <c r="DY35" s="717"/>
      <c r="DZ35" s="717"/>
      <c r="EA35" s="717"/>
      <c r="EB35" s="717"/>
      <c r="EC35" s="718"/>
    </row>
    <row r="36" spans="2:133" ht="11.25" customHeight="1" x14ac:dyDescent="0.15">
      <c r="B36" s="680" t="s">
        <v>330</v>
      </c>
      <c r="C36" s="681"/>
      <c r="D36" s="681"/>
      <c r="E36" s="681"/>
      <c r="F36" s="681"/>
      <c r="G36" s="681"/>
      <c r="H36" s="681"/>
      <c r="I36" s="681"/>
      <c r="J36" s="681"/>
      <c r="K36" s="681"/>
      <c r="L36" s="681"/>
      <c r="M36" s="681"/>
      <c r="N36" s="681"/>
      <c r="O36" s="681"/>
      <c r="P36" s="681"/>
      <c r="Q36" s="682"/>
      <c r="R36" s="683">
        <v>855976</v>
      </c>
      <c r="S36" s="684"/>
      <c r="T36" s="684"/>
      <c r="U36" s="684"/>
      <c r="V36" s="684"/>
      <c r="W36" s="684"/>
      <c r="X36" s="684"/>
      <c r="Y36" s="685"/>
      <c r="Z36" s="686">
        <v>4.8</v>
      </c>
      <c r="AA36" s="686"/>
      <c r="AB36" s="686"/>
      <c r="AC36" s="686"/>
      <c r="AD36" s="687" t="s">
        <v>137</v>
      </c>
      <c r="AE36" s="687"/>
      <c r="AF36" s="687"/>
      <c r="AG36" s="687"/>
      <c r="AH36" s="687"/>
      <c r="AI36" s="687"/>
      <c r="AJ36" s="687"/>
      <c r="AK36" s="687"/>
      <c r="AL36" s="688" t="s">
        <v>236</v>
      </c>
      <c r="AM36" s="689"/>
      <c r="AN36" s="689"/>
      <c r="AO36" s="690"/>
      <c r="AP36" s="235"/>
      <c r="AQ36" s="757" t="s">
        <v>331</v>
      </c>
      <c r="AR36" s="758"/>
      <c r="AS36" s="758"/>
      <c r="AT36" s="758"/>
      <c r="AU36" s="758"/>
      <c r="AV36" s="758"/>
      <c r="AW36" s="758"/>
      <c r="AX36" s="758"/>
      <c r="AY36" s="759"/>
      <c r="AZ36" s="672">
        <v>2101435</v>
      </c>
      <c r="BA36" s="673"/>
      <c r="BB36" s="673"/>
      <c r="BC36" s="673"/>
      <c r="BD36" s="673"/>
      <c r="BE36" s="673"/>
      <c r="BF36" s="760"/>
      <c r="BG36" s="694" t="s">
        <v>332</v>
      </c>
      <c r="BH36" s="695"/>
      <c r="BI36" s="695"/>
      <c r="BJ36" s="695"/>
      <c r="BK36" s="695"/>
      <c r="BL36" s="695"/>
      <c r="BM36" s="695"/>
      <c r="BN36" s="695"/>
      <c r="BO36" s="695"/>
      <c r="BP36" s="695"/>
      <c r="BQ36" s="695"/>
      <c r="BR36" s="695"/>
      <c r="BS36" s="695"/>
      <c r="BT36" s="695"/>
      <c r="BU36" s="696"/>
      <c r="BV36" s="672">
        <v>245954</v>
      </c>
      <c r="BW36" s="673"/>
      <c r="BX36" s="673"/>
      <c r="BY36" s="673"/>
      <c r="BZ36" s="673"/>
      <c r="CA36" s="673"/>
      <c r="CB36" s="760"/>
      <c r="CD36" s="698" t="s">
        <v>333</v>
      </c>
      <c r="CE36" s="699"/>
      <c r="CF36" s="699"/>
      <c r="CG36" s="699"/>
      <c r="CH36" s="699"/>
      <c r="CI36" s="699"/>
      <c r="CJ36" s="699"/>
      <c r="CK36" s="699"/>
      <c r="CL36" s="699"/>
      <c r="CM36" s="699"/>
      <c r="CN36" s="699"/>
      <c r="CO36" s="699"/>
      <c r="CP36" s="699"/>
      <c r="CQ36" s="700"/>
      <c r="CR36" s="683">
        <v>2234022</v>
      </c>
      <c r="CS36" s="684"/>
      <c r="CT36" s="684"/>
      <c r="CU36" s="684"/>
      <c r="CV36" s="684"/>
      <c r="CW36" s="684"/>
      <c r="CX36" s="684"/>
      <c r="CY36" s="685"/>
      <c r="CZ36" s="688">
        <v>12.9</v>
      </c>
      <c r="DA36" s="717"/>
      <c r="DB36" s="717"/>
      <c r="DC36" s="722"/>
      <c r="DD36" s="692">
        <v>1750748</v>
      </c>
      <c r="DE36" s="684"/>
      <c r="DF36" s="684"/>
      <c r="DG36" s="684"/>
      <c r="DH36" s="684"/>
      <c r="DI36" s="684"/>
      <c r="DJ36" s="684"/>
      <c r="DK36" s="685"/>
      <c r="DL36" s="692">
        <v>1193114</v>
      </c>
      <c r="DM36" s="684"/>
      <c r="DN36" s="684"/>
      <c r="DO36" s="684"/>
      <c r="DP36" s="684"/>
      <c r="DQ36" s="684"/>
      <c r="DR36" s="684"/>
      <c r="DS36" s="684"/>
      <c r="DT36" s="684"/>
      <c r="DU36" s="684"/>
      <c r="DV36" s="685"/>
      <c r="DW36" s="688">
        <v>15.2</v>
      </c>
      <c r="DX36" s="717"/>
      <c r="DY36" s="717"/>
      <c r="DZ36" s="717"/>
      <c r="EA36" s="717"/>
      <c r="EB36" s="717"/>
      <c r="EC36" s="718"/>
    </row>
    <row r="37" spans="2:133" ht="11.25" customHeight="1" x14ac:dyDescent="0.15">
      <c r="B37" s="680" t="s">
        <v>334</v>
      </c>
      <c r="C37" s="681"/>
      <c r="D37" s="681"/>
      <c r="E37" s="681"/>
      <c r="F37" s="681"/>
      <c r="G37" s="681"/>
      <c r="H37" s="681"/>
      <c r="I37" s="681"/>
      <c r="J37" s="681"/>
      <c r="K37" s="681"/>
      <c r="L37" s="681"/>
      <c r="M37" s="681"/>
      <c r="N37" s="681"/>
      <c r="O37" s="681"/>
      <c r="P37" s="681"/>
      <c r="Q37" s="682"/>
      <c r="R37" s="683">
        <v>477102</v>
      </c>
      <c r="S37" s="684"/>
      <c r="T37" s="684"/>
      <c r="U37" s="684"/>
      <c r="V37" s="684"/>
      <c r="W37" s="684"/>
      <c r="X37" s="684"/>
      <c r="Y37" s="685"/>
      <c r="Z37" s="686">
        <v>2.7</v>
      </c>
      <c r="AA37" s="686"/>
      <c r="AB37" s="686"/>
      <c r="AC37" s="686"/>
      <c r="AD37" s="687" t="s">
        <v>137</v>
      </c>
      <c r="AE37" s="687"/>
      <c r="AF37" s="687"/>
      <c r="AG37" s="687"/>
      <c r="AH37" s="687"/>
      <c r="AI37" s="687"/>
      <c r="AJ37" s="687"/>
      <c r="AK37" s="687"/>
      <c r="AL37" s="688" t="s">
        <v>137</v>
      </c>
      <c r="AM37" s="689"/>
      <c r="AN37" s="689"/>
      <c r="AO37" s="690"/>
      <c r="AQ37" s="761" t="s">
        <v>335</v>
      </c>
      <c r="AR37" s="762"/>
      <c r="AS37" s="762"/>
      <c r="AT37" s="762"/>
      <c r="AU37" s="762"/>
      <c r="AV37" s="762"/>
      <c r="AW37" s="762"/>
      <c r="AX37" s="762"/>
      <c r="AY37" s="763"/>
      <c r="AZ37" s="683">
        <v>643992</v>
      </c>
      <c r="BA37" s="684"/>
      <c r="BB37" s="684"/>
      <c r="BC37" s="684"/>
      <c r="BD37" s="720"/>
      <c r="BE37" s="720"/>
      <c r="BF37" s="738"/>
      <c r="BG37" s="698" t="s">
        <v>336</v>
      </c>
      <c r="BH37" s="699"/>
      <c r="BI37" s="699"/>
      <c r="BJ37" s="699"/>
      <c r="BK37" s="699"/>
      <c r="BL37" s="699"/>
      <c r="BM37" s="699"/>
      <c r="BN37" s="699"/>
      <c r="BO37" s="699"/>
      <c r="BP37" s="699"/>
      <c r="BQ37" s="699"/>
      <c r="BR37" s="699"/>
      <c r="BS37" s="699"/>
      <c r="BT37" s="699"/>
      <c r="BU37" s="700"/>
      <c r="BV37" s="683">
        <v>237664</v>
      </c>
      <c r="BW37" s="684"/>
      <c r="BX37" s="684"/>
      <c r="BY37" s="684"/>
      <c r="BZ37" s="684"/>
      <c r="CA37" s="684"/>
      <c r="CB37" s="693"/>
      <c r="CD37" s="698" t="s">
        <v>337</v>
      </c>
      <c r="CE37" s="699"/>
      <c r="CF37" s="699"/>
      <c r="CG37" s="699"/>
      <c r="CH37" s="699"/>
      <c r="CI37" s="699"/>
      <c r="CJ37" s="699"/>
      <c r="CK37" s="699"/>
      <c r="CL37" s="699"/>
      <c r="CM37" s="699"/>
      <c r="CN37" s="699"/>
      <c r="CO37" s="699"/>
      <c r="CP37" s="699"/>
      <c r="CQ37" s="700"/>
      <c r="CR37" s="683">
        <v>808978</v>
      </c>
      <c r="CS37" s="720"/>
      <c r="CT37" s="720"/>
      <c r="CU37" s="720"/>
      <c r="CV37" s="720"/>
      <c r="CW37" s="720"/>
      <c r="CX37" s="720"/>
      <c r="CY37" s="721"/>
      <c r="CZ37" s="688">
        <v>4.7</v>
      </c>
      <c r="DA37" s="717"/>
      <c r="DB37" s="717"/>
      <c r="DC37" s="722"/>
      <c r="DD37" s="692">
        <v>778671</v>
      </c>
      <c r="DE37" s="720"/>
      <c r="DF37" s="720"/>
      <c r="DG37" s="720"/>
      <c r="DH37" s="720"/>
      <c r="DI37" s="720"/>
      <c r="DJ37" s="720"/>
      <c r="DK37" s="721"/>
      <c r="DL37" s="692">
        <v>722691</v>
      </c>
      <c r="DM37" s="720"/>
      <c r="DN37" s="720"/>
      <c r="DO37" s="720"/>
      <c r="DP37" s="720"/>
      <c r="DQ37" s="720"/>
      <c r="DR37" s="720"/>
      <c r="DS37" s="720"/>
      <c r="DT37" s="720"/>
      <c r="DU37" s="720"/>
      <c r="DV37" s="721"/>
      <c r="DW37" s="688">
        <v>9.1999999999999993</v>
      </c>
      <c r="DX37" s="717"/>
      <c r="DY37" s="717"/>
      <c r="DZ37" s="717"/>
      <c r="EA37" s="717"/>
      <c r="EB37" s="717"/>
      <c r="EC37" s="718"/>
    </row>
    <row r="38" spans="2:133" ht="11.25" customHeight="1" x14ac:dyDescent="0.15">
      <c r="B38" s="680" t="s">
        <v>338</v>
      </c>
      <c r="C38" s="681"/>
      <c r="D38" s="681"/>
      <c r="E38" s="681"/>
      <c r="F38" s="681"/>
      <c r="G38" s="681"/>
      <c r="H38" s="681"/>
      <c r="I38" s="681"/>
      <c r="J38" s="681"/>
      <c r="K38" s="681"/>
      <c r="L38" s="681"/>
      <c r="M38" s="681"/>
      <c r="N38" s="681"/>
      <c r="O38" s="681"/>
      <c r="P38" s="681"/>
      <c r="Q38" s="682"/>
      <c r="R38" s="683">
        <v>260024</v>
      </c>
      <c r="S38" s="684"/>
      <c r="T38" s="684"/>
      <c r="U38" s="684"/>
      <c r="V38" s="684"/>
      <c r="W38" s="684"/>
      <c r="X38" s="684"/>
      <c r="Y38" s="685"/>
      <c r="Z38" s="686">
        <v>1.5</v>
      </c>
      <c r="AA38" s="686"/>
      <c r="AB38" s="686"/>
      <c r="AC38" s="686"/>
      <c r="AD38" s="687">
        <v>5469</v>
      </c>
      <c r="AE38" s="687"/>
      <c r="AF38" s="687"/>
      <c r="AG38" s="687"/>
      <c r="AH38" s="687"/>
      <c r="AI38" s="687"/>
      <c r="AJ38" s="687"/>
      <c r="AK38" s="687"/>
      <c r="AL38" s="688">
        <v>0.1</v>
      </c>
      <c r="AM38" s="689"/>
      <c r="AN38" s="689"/>
      <c r="AO38" s="690"/>
      <c r="AQ38" s="761" t="s">
        <v>339</v>
      </c>
      <c r="AR38" s="762"/>
      <c r="AS38" s="762"/>
      <c r="AT38" s="762"/>
      <c r="AU38" s="762"/>
      <c r="AV38" s="762"/>
      <c r="AW38" s="762"/>
      <c r="AX38" s="762"/>
      <c r="AY38" s="763"/>
      <c r="AZ38" s="683">
        <v>378032</v>
      </c>
      <c r="BA38" s="684"/>
      <c r="BB38" s="684"/>
      <c r="BC38" s="684"/>
      <c r="BD38" s="720"/>
      <c r="BE38" s="720"/>
      <c r="BF38" s="738"/>
      <c r="BG38" s="698" t="s">
        <v>340</v>
      </c>
      <c r="BH38" s="699"/>
      <c r="BI38" s="699"/>
      <c r="BJ38" s="699"/>
      <c r="BK38" s="699"/>
      <c r="BL38" s="699"/>
      <c r="BM38" s="699"/>
      <c r="BN38" s="699"/>
      <c r="BO38" s="699"/>
      <c r="BP38" s="699"/>
      <c r="BQ38" s="699"/>
      <c r="BR38" s="699"/>
      <c r="BS38" s="699"/>
      <c r="BT38" s="699"/>
      <c r="BU38" s="700"/>
      <c r="BV38" s="683">
        <v>3079</v>
      </c>
      <c r="BW38" s="684"/>
      <c r="BX38" s="684"/>
      <c r="BY38" s="684"/>
      <c r="BZ38" s="684"/>
      <c r="CA38" s="684"/>
      <c r="CB38" s="693"/>
      <c r="CD38" s="698" t="s">
        <v>341</v>
      </c>
      <c r="CE38" s="699"/>
      <c r="CF38" s="699"/>
      <c r="CG38" s="699"/>
      <c r="CH38" s="699"/>
      <c r="CI38" s="699"/>
      <c r="CJ38" s="699"/>
      <c r="CK38" s="699"/>
      <c r="CL38" s="699"/>
      <c r="CM38" s="699"/>
      <c r="CN38" s="699"/>
      <c r="CO38" s="699"/>
      <c r="CP38" s="699"/>
      <c r="CQ38" s="700"/>
      <c r="CR38" s="683">
        <v>1720829</v>
      </c>
      <c r="CS38" s="684"/>
      <c r="CT38" s="684"/>
      <c r="CU38" s="684"/>
      <c r="CV38" s="684"/>
      <c r="CW38" s="684"/>
      <c r="CX38" s="684"/>
      <c r="CY38" s="685"/>
      <c r="CZ38" s="688">
        <v>9.9</v>
      </c>
      <c r="DA38" s="717"/>
      <c r="DB38" s="717"/>
      <c r="DC38" s="722"/>
      <c r="DD38" s="692">
        <v>1559291</v>
      </c>
      <c r="DE38" s="684"/>
      <c r="DF38" s="684"/>
      <c r="DG38" s="684"/>
      <c r="DH38" s="684"/>
      <c r="DI38" s="684"/>
      <c r="DJ38" s="684"/>
      <c r="DK38" s="685"/>
      <c r="DL38" s="692">
        <v>1490122</v>
      </c>
      <c r="DM38" s="684"/>
      <c r="DN38" s="684"/>
      <c r="DO38" s="684"/>
      <c r="DP38" s="684"/>
      <c r="DQ38" s="684"/>
      <c r="DR38" s="684"/>
      <c r="DS38" s="684"/>
      <c r="DT38" s="684"/>
      <c r="DU38" s="684"/>
      <c r="DV38" s="685"/>
      <c r="DW38" s="688">
        <v>19</v>
      </c>
      <c r="DX38" s="717"/>
      <c r="DY38" s="717"/>
      <c r="DZ38" s="717"/>
      <c r="EA38" s="717"/>
      <c r="EB38" s="717"/>
      <c r="EC38" s="718"/>
    </row>
    <row r="39" spans="2:133" ht="11.25" customHeight="1" x14ac:dyDescent="0.15">
      <c r="B39" s="680" t="s">
        <v>342</v>
      </c>
      <c r="C39" s="681"/>
      <c r="D39" s="681"/>
      <c r="E39" s="681"/>
      <c r="F39" s="681"/>
      <c r="G39" s="681"/>
      <c r="H39" s="681"/>
      <c r="I39" s="681"/>
      <c r="J39" s="681"/>
      <c r="K39" s="681"/>
      <c r="L39" s="681"/>
      <c r="M39" s="681"/>
      <c r="N39" s="681"/>
      <c r="O39" s="681"/>
      <c r="P39" s="681"/>
      <c r="Q39" s="682"/>
      <c r="R39" s="683">
        <v>3738651</v>
      </c>
      <c r="S39" s="684"/>
      <c r="T39" s="684"/>
      <c r="U39" s="684"/>
      <c r="V39" s="684"/>
      <c r="W39" s="684"/>
      <c r="X39" s="684"/>
      <c r="Y39" s="685"/>
      <c r="Z39" s="686">
        <v>21.1</v>
      </c>
      <c r="AA39" s="686"/>
      <c r="AB39" s="686"/>
      <c r="AC39" s="686"/>
      <c r="AD39" s="687" t="s">
        <v>236</v>
      </c>
      <c r="AE39" s="687"/>
      <c r="AF39" s="687"/>
      <c r="AG39" s="687"/>
      <c r="AH39" s="687"/>
      <c r="AI39" s="687"/>
      <c r="AJ39" s="687"/>
      <c r="AK39" s="687"/>
      <c r="AL39" s="688" t="s">
        <v>138</v>
      </c>
      <c r="AM39" s="689"/>
      <c r="AN39" s="689"/>
      <c r="AO39" s="690"/>
      <c r="AQ39" s="761" t="s">
        <v>343</v>
      </c>
      <c r="AR39" s="762"/>
      <c r="AS39" s="762"/>
      <c r="AT39" s="762"/>
      <c r="AU39" s="762"/>
      <c r="AV39" s="762"/>
      <c r="AW39" s="762"/>
      <c r="AX39" s="762"/>
      <c r="AY39" s="763"/>
      <c r="AZ39" s="683">
        <v>12240</v>
      </c>
      <c r="BA39" s="684"/>
      <c r="BB39" s="684"/>
      <c r="BC39" s="684"/>
      <c r="BD39" s="720"/>
      <c r="BE39" s="720"/>
      <c r="BF39" s="738"/>
      <c r="BG39" s="698" t="s">
        <v>344</v>
      </c>
      <c r="BH39" s="699"/>
      <c r="BI39" s="699"/>
      <c r="BJ39" s="699"/>
      <c r="BK39" s="699"/>
      <c r="BL39" s="699"/>
      <c r="BM39" s="699"/>
      <c r="BN39" s="699"/>
      <c r="BO39" s="699"/>
      <c r="BP39" s="699"/>
      <c r="BQ39" s="699"/>
      <c r="BR39" s="699"/>
      <c r="BS39" s="699"/>
      <c r="BT39" s="699"/>
      <c r="BU39" s="700"/>
      <c r="BV39" s="683">
        <v>4979</v>
      </c>
      <c r="BW39" s="684"/>
      <c r="BX39" s="684"/>
      <c r="BY39" s="684"/>
      <c r="BZ39" s="684"/>
      <c r="CA39" s="684"/>
      <c r="CB39" s="693"/>
      <c r="CD39" s="698" t="s">
        <v>345</v>
      </c>
      <c r="CE39" s="699"/>
      <c r="CF39" s="699"/>
      <c r="CG39" s="699"/>
      <c r="CH39" s="699"/>
      <c r="CI39" s="699"/>
      <c r="CJ39" s="699"/>
      <c r="CK39" s="699"/>
      <c r="CL39" s="699"/>
      <c r="CM39" s="699"/>
      <c r="CN39" s="699"/>
      <c r="CO39" s="699"/>
      <c r="CP39" s="699"/>
      <c r="CQ39" s="700"/>
      <c r="CR39" s="683">
        <v>572295</v>
      </c>
      <c r="CS39" s="720"/>
      <c r="CT39" s="720"/>
      <c r="CU39" s="720"/>
      <c r="CV39" s="720"/>
      <c r="CW39" s="720"/>
      <c r="CX39" s="720"/>
      <c r="CY39" s="721"/>
      <c r="CZ39" s="688">
        <v>3.3</v>
      </c>
      <c r="DA39" s="717"/>
      <c r="DB39" s="717"/>
      <c r="DC39" s="722"/>
      <c r="DD39" s="692">
        <v>30046</v>
      </c>
      <c r="DE39" s="720"/>
      <c r="DF39" s="720"/>
      <c r="DG39" s="720"/>
      <c r="DH39" s="720"/>
      <c r="DI39" s="720"/>
      <c r="DJ39" s="720"/>
      <c r="DK39" s="721"/>
      <c r="DL39" s="692" t="s">
        <v>137</v>
      </c>
      <c r="DM39" s="720"/>
      <c r="DN39" s="720"/>
      <c r="DO39" s="720"/>
      <c r="DP39" s="720"/>
      <c r="DQ39" s="720"/>
      <c r="DR39" s="720"/>
      <c r="DS39" s="720"/>
      <c r="DT39" s="720"/>
      <c r="DU39" s="720"/>
      <c r="DV39" s="721"/>
      <c r="DW39" s="688" t="s">
        <v>236</v>
      </c>
      <c r="DX39" s="717"/>
      <c r="DY39" s="717"/>
      <c r="DZ39" s="717"/>
      <c r="EA39" s="717"/>
      <c r="EB39" s="717"/>
      <c r="EC39" s="718"/>
    </row>
    <row r="40" spans="2:133" ht="11.25" customHeight="1" x14ac:dyDescent="0.15">
      <c r="B40" s="680" t="s">
        <v>346</v>
      </c>
      <c r="C40" s="681"/>
      <c r="D40" s="681"/>
      <c r="E40" s="681"/>
      <c r="F40" s="681"/>
      <c r="G40" s="681"/>
      <c r="H40" s="681"/>
      <c r="I40" s="681"/>
      <c r="J40" s="681"/>
      <c r="K40" s="681"/>
      <c r="L40" s="681"/>
      <c r="M40" s="681"/>
      <c r="N40" s="681"/>
      <c r="O40" s="681"/>
      <c r="P40" s="681"/>
      <c r="Q40" s="682"/>
      <c r="R40" s="683" t="s">
        <v>236</v>
      </c>
      <c r="S40" s="684"/>
      <c r="T40" s="684"/>
      <c r="U40" s="684"/>
      <c r="V40" s="684"/>
      <c r="W40" s="684"/>
      <c r="X40" s="684"/>
      <c r="Y40" s="685"/>
      <c r="Z40" s="686" t="s">
        <v>137</v>
      </c>
      <c r="AA40" s="686"/>
      <c r="AB40" s="686"/>
      <c r="AC40" s="686"/>
      <c r="AD40" s="687" t="s">
        <v>236</v>
      </c>
      <c r="AE40" s="687"/>
      <c r="AF40" s="687"/>
      <c r="AG40" s="687"/>
      <c r="AH40" s="687"/>
      <c r="AI40" s="687"/>
      <c r="AJ40" s="687"/>
      <c r="AK40" s="687"/>
      <c r="AL40" s="688" t="s">
        <v>236</v>
      </c>
      <c r="AM40" s="689"/>
      <c r="AN40" s="689"/>
      <c r="AO40" s="690"/>
      <c r="AQ40" s="761" t="s">
        <v>347</v>
      </c>
      <c r="AR40" s="762"/>
      <c r="AS40" s="762"/>
      <c r="AT40" s="762"/>
      <c r="AU40" s="762"/>
      <c r="AV40" s="762"/>
      <c r="AW40" s="762"/>
      <c r="AX40" s="762"/>
      <c r="AY40" s="763"/>
      <c r="AZ40" s="683">
        <v>2574</v>
      </c>
      <c r="BA40" s="684"/>
      <c r="BB40" s="684"/>
      <c r="BC40" s="684"/>
      <c r="BD40" s="720"/>
      <c r="BE40" s="720"/>
      <c r="BF40" s="738"/>
      <c r="BG40" s="764" t="s">
        <v>348</v>
      </c>
      <c r="BH40" s="765"/>
      <c r="BI40" s="765"/>
      <c r="BJ40" s="765"/>
      <c r="BK40" s="765"/>
      <c r="BL40" s="236"/>
      <c r="BM40" s="699" t="s">
        <v>349</v>
      </c>
      <c r="BN40" s="699"/>
      <c r="BO40" s="699"/>
      <c r="BP40" s="699"/>
      <c r="BQ40" s="699"/>
      <c r="BR40" s="699"/>
      <c r="BS40" s="699"/>
      <c r="BT40" s="699"/>
      <c r="BU40" s="700"/>
      <c r="BV40" s="683">
        <v>99</v>
      </c>
      <c r="BW40" s="684"/>
      <c r="BX40" s="684"/>
      <c r="BY40" s="684"/>
      <c r="BZ40" s="684"/>
      <c r="CA40" s="684"/>
      <c r="CB40" s="693"/>
      <c r="CD40" s="698" t="s">
        <v>350</v>
      </c>
      <c r="CE40" s="699"/>
      <c r="CF40" s="699"/>
      <c r="CG40" s="699"/>
      <c r="CH40" s="699"/>
      <c r="CI40" s="699"/>
      <c r="CJ40" s="699"/>
      <c r="CK40" s="699"/>
      <c r="CL40" s="699"/>
      <c r="CM40" s="699"/>
      <c r="CN40" s="699"/>
      <c r="CO40" s="699"/>
      <c r="CP40" s="699"/>
      <c r="CQ40" s="700"/>
      <c r="CR40" s="683">
        <v>40050</v>
      </c>
      <c r="CS40" s="684"/>
      <c r="CT40" s="684"/>
      <c r="CU40" s="684"/>
      <c r="CV40" s="684"/>
      <c r="CW40" s="684"/>
      <c r="CX40" s="684"/>
      <c r="CY40" s="685"/>
      <c r="CZ40" s="688">
        <v>0.2</v>
      </c>
      <c r="DA40" s="717"/>
      <c r="DB40" s="717"/>
      <c r="DC40" s="722"/>
      <c r="DD40" s="692">
        <v>50</v>
      </c>
      <c r="DE40" s="684"/>
      <c r="DF40" s="684"/>
      <c r="DG40" s="684"/>
      <c r="DH40" s="684"/>
      <c r="DI40" s="684"/>
      <c r="DJ40" s="684"/>
      <c r="DK40" s="685"/>
      <c r="DL40" s="692">
        <v>50</v>
      </c>
      <c r="DM40" s="684"/>
      <c r="DN40" s="684"/>
      <c r="DO40" s="684"/>
      <c r="DP40" s="684"/>
      <c r="DQ40" s="684"/>
      <c r="DR40" s="684"/>
      <c r="DS40" s="684"/>
      <c r="DT40" s="684"/>
      <c r="DU40" s="684"/>
      <c r="DV40" s="685"/>
      <c r="DW40" s="688">
        <v>0</v>
      </c>
      <c r="DX40" s="717"/>
      <c r="DY40" s="717"/>
      <c r="DZ40" s="717"/>
      <c r="EA40" s="717"/>
      <c r="EB40" s="717"/>
      <c r="EC40" s="718"/>
    </row>
    <row r="41" spans="2:133" ht="11.25" customHeight="1" x14ac:dyDescent="0.15">
      <c r="B41" s="680" t="s">
        <v>351</v>
      </c>
      <c r="C41" s="681"/>
      <c r="D41" s="681"/>
      <c r="E41" s="681"/>
      <c r="F41" s="681"/>
      <c r="G41" s="681"/>
      <c r="H41" s="681"/>
      <c r="I41" s="681"/>
      <c r="J41" s="681"/>
      <c r="K41" s="681"/>
      <c r="L41" s="681"/>
      <c r="M41" s="681"/>
      <c r="N41" s="681"/>
      <c r="O41" s="681"/>
      <c r="P41" s="681"/>
      <c r="Q41" s="682"/>
      <c r="R41" s="683">
        <v>322151</v>
      </c>
      <c r="S41" s="684"/>
      <c r="T41" s="684"/>
      <c r="U41" s="684"/>
      <c r="V41" s="684"/>
      <c r="W41" s="684"/>
      <c r="X41" s="684"/>
      <c r="Y41" s="685"/>
      <c r="Z41" s="686">
        <v>1.8</v>
      </c>
      <c r="AA41" s="686"/>
      <c r="AB41" s="686"/>
      <c r="AC41" s="686"/>
      <c r="AD41" s="687" t="s">
        <v>137</v>
      </c>
      <c r="AE41" s="687"/>
      <c r="AF41" s="687"/>
      <c r="AG41" s="687"/>
      <c r="AH41" s="687"/>
      <c r="AI41" s="687"/>
      <c r="AJ41" s="687"/>
      <c r="AK41" s="687"/>
      <c r="AL41" s="688" t="s">
        <v>137</v>
      </c>
      <c r="AM41" s="689"/>
      <c r="AN41" s="689"/>
      <c r="AO41" s="690"/>
      <c r="AQ41" s="761" t="s">
        <v>352</v>
      </c>
      <c r="AR41" s="762"/>
      <c r="AS41" s="762"/>
      <c r="AT41" s="762"/>
      <c r="AU41" s="762"/>
      <c r="AV41" s="762"/>
      <c r="AW41" s="762"/>
      <c r="AX41" s="762"/>
      <c r="AY41" s="763"/>
      <c r="AZ41" s="683">
        <v>195665</v>
      </c>
      <c r="BA41" s="684"/>
      <c r="BB41" s="684"/>
      <c r="BC41" s="684"/>
      <c r="BD41" s="720"/>
      <c r="BE41" s="720"/>
      <c r="BF41" s="738"/>
      <c r="BG41" s="764"/>
      <c r="BH41" s="765"/>
      <c r="BI41" s="765"/>
      <c r="BJ41" s="765"/>
      <c r="BK41" s="765"/>
      <c r="BL41" s="236"/>
      <c r="BM41" s="699" t="s">
        <v>353</v>
      </c>
      <c r="BN41" s="699"/>
      <c r="BO41" s="699"/>
      <c r="BP41" s="699"/>
      <c r="BQ41" s="699"/>
      <c r="BR41" s="699"/>
      <c r="BS41" s="699"/>
      <c r="BT41" s="699"/>
      <c r="BU41" s="700"/>
      <c r="BV41" s="683" t="s">
        <v>253</v>
      </c>
      <c r="BW41" s="684"/>
      <c r="BX41" s="684"/>
      <c r="BY41" s="684"/>
      <c r="BZ41" s="684"/>
      <c r="CA41" s="684"/>
      <c r="CB41" s="693"/>
      <c r="CD41" s="698" t="s">
        <v>354</v>
      </c>
      <c r="CE41" s="699"/>
      <c r="CF41" s="699"/>
      <c r="CG41" s="699"/>
      <c r="CH41" s="699"/>
      <c r="CI41" s="699"/>
      <c r="CJ41" s="699"/>
      <c r="CK41" s="699"/>
      <c r="CL41" s="699"/>
      <c r="CM41" s="699"/>
      <c r="CN41" s="699"/>
      <c r="CO41" s="699"/>
      <c r="CP41" s="699"/>
      <c r="CQ41" s="700"/>
      <c r="CR41" s="683" t="s">
        <v>236</v>
      </c>
      <c r="CS41" s="720"/>
      <c r="CT41" s="720"/>
      <c r="CU41" s="720"/>
      <c r="CV41" s="720"/>
      <c r="CW41" s="720"/>
      <c r="CX41" s="720"/>
      <c r="CY41" s="721"/>
      <c r="CZ41" s="688" t="s">
        <v>236</v>
      </c>
      <c r="DA41" s="717"/>
      <c r="DB41" s="717"/>
      <c r="DC41" s="722"/>
      <c r="DD41" s="692" t="s">
        <v>236</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355</v>
      </c>
      <c r="C42" s="725"/>
      <c r="D42" s="725"/>
      <c r="E42" s="725"/>
      <c r="F42" s="725"/>
      <c r="G42" s="725"/>
      <c r="H42" s="725"/>
      <c r="I42" s="725"/>
      <c r="J42" s="725"/>
      <c r="K42" s="725"/>
      <c r="L42" s="725"/>
      <c r="M42" s="725"/>
      <c r="N42" s="725"/>
      <c r="O42" s="725"/>
      <c r="P42" s="725"/>
      <c r="Q42" s="726"/>
      <c r="R42" s="768">
        <v>17723751</v>
      </c>
      <c r="S42" s="769"/>
      <c r="T42" s="769"/>
      <c r="U42" s="769"/>
      <c r="V42" s="769"/>
      <c r="W42" s="769"/>
      <c r="X42" s="769"/>
      <c r="Y42" s="777"/>
      <c r="Z42" s="778">
        <v>100</v>
      </c>
      <c r="AA42" s="778"/>
      <c r="AB42" s="778"/>
      <c r="AC42" s="778"/>
      <c r="AD42" s="779">
        <v>7538508</v>
      </c>
      <c r="AE42" s="779"/>
      <c r="AF42" s="779"/>
      <c r="AG42" s="779"/>
      <c r="AH42" s="779"/>
      <c r="AI42" s="779"/>
      <c r="AJ42" s="779"/>
      <c r="AK42" s="779"/>
      <c r="AL42" s="780">
        <v>100</v>
      </c>
      <c r="AM42" s="755"/>
      <c r="AN42" s="755"/>
      <c r="AO42" s="781"/>
      <c r="AQ42" s="782" t="s">
        <v>356</v>
      </c>
      <c r="AR42" s="783"/>
      <c r="AS42" s="783"/>
      <c r="AT42" s="783"/>
      <c r="AU42" s="783"/>
      <c r="AV42" s="783"/>
      <c r="AW42" s="783"/>
      <c r="AX42" s="783"/>
      <c r="AY42" s="784"/>
      <c r="AZ42" s="768">
        <v>868932</v>
      </c>
      <c r="BA42" s="769"/>
      <c r="BB42" s="769"/>
      <c r="BC42" s="769"/>
      <c r="BD42" s="754"/>
      <c r="BE42" s="754"/>
      <c r="BF42" s="756"/>
      <c r="BG42" s="766"/>
      <c r="BH42" s="767"/>
      <c r="BI42" s="767"/>
      <c r="BJ42" s="767"/>
      <c r="BK42" s="767"/>
      <c r="BL42" s="237"/>
      <c r="BM42" s="709" t="s">
        <v>357</v>
      </c>
      <c r="BN42" s="709"/>
      <c r="BO42" s="709"/>
      <c r="BP42" s="709"/>
      <c r="BQ42" s="709"/>
      <c r="BR42" s="709"/>
      <c r="BS42" s="709"/>
      <c r="BT42" s="709"/>
      <c r="BU42" s="710"/>
      <c r="BV42" s="768">
        <v>312</v>
      </c>
      <c r="BW42" s="769"/>
      <c r="BX42" s="769"/>
      <c r="BY42" s="769"/>
      <c r="BZ42" s="769"/>
      <c r="CA42" s="769"/>
      <c r="CB42" s="776"/>
      <c r="CD42" s="680" t="s">
        <v>358</v>
      </c>
      <c r="CE42" s="681"/>
      <c r="CF42" s="681"/>
      <c r="CG42" s="681"/>
      <c r="CH42" s="681"/>
      <c r="CI42" s="681"/>
      <c r="CJ42" s="681"/>
      <c r="CK42" s="681"/>
      <c r="CL42" s="681"/>
      <c r="CM42" s="681"/>
      <c r="CN42" s="681"/>
      <c r="CO42" s="681"/>
      <c r="CP42" s="681"/>
      <c r="CQ42" s="682"/>
      <c r="CR42" s="683">
        <v>4561516</v>
      </c>
      <c r="CS42" s="684"/>
      <c r="CT42" s="684"/>
      <c r="CU42" s="684"/>
      <c r="CV42" s="684"/>
      <c r="CW42" s="684"/>
      <c r="CX42" s="684"/>
      <c r="CY42" s="685"/>
      <c r="CZ42" s="688">
        <v>26.4</v>
      </c>
      <c r="DA42" s="689"/>
      <c r="DB42" s="689"/>
      <c r="DC42" s="701"/>
      <c r="DD42" s="692">
        <v>26155</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359</v>
      </c>
      <c r="CE43" s="681"/>
      <c r="CF43" s="681"/>
      <c r="CG43" s="681"/>
      <c r="CH43" s="681"/>
      <c r="CI43" s="681"/>
      <c r="CJ43" s="681"/>
      <c r="CK43" s="681"/>
      <c r="CL43" s="681"/>
      <c r="CM43" s="681"/>
      <c r="CN43" s="681"/>
      <c r="CO43" s="681"/>
      <c r="CP43" s="681"/>
      <c r="CQ43" s="682"/>
      <c r="CR43" s="683">
        <v>70591</v>
      </c>
      <c r="CS43" s="720"/>
      <c r="CT43" s="720"/>
      <c r="CU43" s="720"/>
      <c r="CV43" s="720"/>
      <c r="CW43" s="720"/>
      <c r="CX43" s="720"/>
      <c r="CY43" s="721"/>
      <c r="CZ43" s="688">
        <v>0.4</v>
      </c>
      <c r="DA43" s="717"/>
      <c r="DB43" s="717"/>
      <c r="DC43" s="722"/>
      <c r="DD43" s="692">
        <v>621</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307</v>
      </c>
      <c r="CE44" s="796"/>
      <c r="CF44" s="680" t="s">
        <v>360</v>
      </c>
      <c r="CG44" s="681"/>
      <c r="CH44" s="681"/>
      <c r="CI44" s="681"/>
      <c r="CJ44" s="681"/>
      <c r="CK44" s="681"/>
      <c r="CL44" s="681"/>
      <c r="CM44" s="681"/>
      <c r="CN44" s="681"/>
      <c r="CO44" s="681"/>
      <c r="CP44" s="681"/>
      <c r="CQ44" s="682"/>
      <c r="CR44" s="683">
        <v>4561516</v>
      </c>
      <c r="CS44" s="684"/>
      <c r="CT44" s="684"/>
      <c r="CU44" s="684"/>
      <c r="CV44" s="684"/>
      <c r="CW44" s="684"/>
      <c r="CX44" s="684"/>
      <c r="CY44" s="685"/>
      <c r="CZ44" s="688">
        <v>26.4</v>
      </c>
      <c r="DA44" s="689"/>
      <c r="DB44" s="689"/>
      <c r="DC44" s="701"/>
      <c r="DD44" s="692">
        <v>26155</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361</v>
      </c>
      <c r="CG45" s="681"/>
      <c r="CH45" s="681"/>
      <c r="CI45" s="681"/>
      <c r="CJ45" s="681"/>
      <c r="CK45" s="681"/>
      <c r="CL45" s="681"/>
      <c r="CM45" s="681"/>
      <c r="CN45" s="681"/>
      <c r="CO45" s="681"/>
      <c r="CP45" s="681"/>
      <c r="CQ45" s="682"/>
      <c r="CR45" s="683">
        <v>1491514</v>
      </c>
      <c r="CS45" s="720"/>
      <c r="CT45" s="720"/>
      <c r="CU45" s="720"/>
      <c r="CV45" s="720"/>
      <c r="CW45" s="720"/>
      <c r="CX45" s="720"/>
      <c r="CY45" s="721"/>
      <c r="CZ45" s="688">
        <v>8.6</v>
      </c>
      <c r="DA45" s="717"/>
      <c r="DB45" s="717"/>
      <c r="DC45" s="722"/>
      <c r="DD45" s="692">
        <v>8486</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363</v>
      </c>
      <c r="CG46" s="681"/>
      <c r="CH46" s="681"/>
      <c r="CI46" s="681"/>
      <c r="CJ46" s="681"/>
      <c r="CK46" s="681"/>
      <c r="CL46" s="681"/>
      <c r="CM46" s="681"/>
      <c r="CN46" s="681"/>
      <c r="CO46" s="681"/>
      <c r="CP46" s="681"/>
      <c r="CQ46" s="682"/>
      <c r="CR46" s="683">
        <v>2910090</v>
      </c>
      <c r="CS46" s="684"/>
      <c r="CT46" s="684"/>
      <c r="CU46" s="684"/>
      <c r="CV46" s="684"/>
      <c r="CW46" s="684"/>
      <c r="CX46" s="684"/>
      <c r="CY46" s="685"/>
      <c r="CZ46" s="688">
        <v>16.8</v>
      </c>
      <c r="DA46" s="689"/>
      <c r="DB46" s="689"/>
      <c r="DC46" s="701"/>
      <c r="DD46" s="692">
        <v>17257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365</v>
      </c>
      <c r="CG47" s="681"/>
      <c r="CH47" s="681"/>
      <c r="CI47" s="681"/>
      <c r="CJ47" s="681"/>
      <c r="CK47" s="681"/>
      <c r="CL47" s="681"/>
      <c r="CM47" s="681"/>
      <c r="CN47" s="681"/>
      <c r="CO47" s="681"/>
      <c r="CP47" s="681"/>
      <c r="CQ47" s="682"/>
      <c r="CR47" s="683" t="s">
        <v>137</v>
      </c>
      <c r="CS47" s="720"/>
      <c r="CT47" s="720"/>
      <c r="CU47" s="720"/>
      <c r="CV47" s="720"/>
      <c r="CW47" s="720"/>
      <c r="CX47" s="720"/>
      <c r="CY47" s="721"/>
      <c r="CZ47" s="688" t="s">
        <v>137</v>
      </c>
      <c r="DA47" s="717"/>
      <c r="DB47" s="717"/>
      <c r="DC47" s="722"/>
      <c r="DD47" s="692" t="s">
        <v>137</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366</v>
      </c>
      <c r="CD48" s="799"/>
      <c r="CE48" s="800"/>
      <c r="CF48" s="680" t="s">
        <v>367</v>
      </c>
      <c r="CG48" s="681"/>
      <c r="CH48" s="681"/>
      <c r="CI48" s="681"/>
      <c r="CJ48" s="681"/>
      <c r="CK48" s="681"/>
      <c r="CL48" s="681"/>
      <c r="CM48" s="681"/>
      <c r="CN48" s="681"/>
      <c r="CO48" s="681"/>
      <c r="CP48" s="681"/>
      <c r="CQ48" s="682"/>
      <c r="CR48" s="683" t="s">
        <v>138</v>
      </c>
      <c r="CS48" s="684"/>
      <c r="CT48" s="684"/>
      <c r="CU48" s="684"/>
      <c r="CV48" s="684"/>
      <c r="CW48" s="684"/>
      <c r="CX48" s="684"/>
      <c r="CY48" s="685"/>
      <c r="CZ48" s="688" t="s">
        <v>137</v>
      </c>
      <c r="DA48" s="689"/>
      <c r="DB48" s="689"/>
      <c r="DC48" s="701"/>
      <c r="DD48" s="692" t="s">
        <v>236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368</v>
      </c>
      <c r="CE49" s="725"/>
      <c r="CF49" s="725"/>
      <c r="CG49" s="725"/>
      <c r="CH49" s="725"/>
      <c r="CI49" s="725"/>
      <c r="CJ49" s="725"/>
      <c r="CK49" s="725"/>
      <c r="CL49" s="725"/>
      <c r="CM49" s="725"/>
      <c r="CN49" s="725"/>
      <c r="CO49" s="725"/>
      <c r="CP49" s="725"/>
      <c r="CQ49" s="726"/>
      <c r="CR49" s="768">
        <v>17310586</v>
      </c>
      <c r="CS49" s="754"/>
      <c r="CT49" s="754"/>
      <c r="CU49" s="754"/>
      <c r="CV49" s="754"/>
      <c r="CW49" s="754"/>
      <c r="CX49" s="754"/>
      <c r="CY49" s="785"/>
      <c r="CZ49" s="780">
        <v>100</v>
      </c>
      <c r="DA49" s="786"/>
      <c r="DB49" s="786"/>
      <c r="DC49" s="787"/>
      <c r="DD49" s="788">
        <v>8989469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g7/7LSRGi7Vh7ayQSaD+x03Ai2/a1r/FFC7gwM+binMs6NRQ7NL4hZCxGzM5vhQPREKMAvVil+wR0DWxbkQgJQ==" saltValue="jHevxKs4b/1aHyVcPZ6UX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370</v>
      </c>
      <c r="DK2" s="831"/>
      <c r="DL2" s="831"/>
      <c r="DM2" s="831"/>
      <c r="DN2" s="831"/>
      <c r="DO2" s="832"/>
      <c r="DP2" s="250"/>
      <c r="DQ2" s="830" t="s">
        <v>371</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372</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374</v>
      </c>
      <c r="B5" s="825"/>
      <c r="C5" s="825"/>
      <c r="D5" s="825"/>
      <c r="E5" s="825"/>
      <c r="F5" s="825"/>
      <c r="G5" s="825"/>
      <c r="H5" s="825"/>
      <c r="I5" s="825"/>
      <c r="J5" s="825"/>
      <c r="K5" s="825"/>
      <c r="L5" s="825"/>
      <c r="M5" s="825"/>
      <c r="N5" s="825"/>
      <c r="O5" s="825"/>
      <c r="P5" s="826"/>
      <c r="Q5" s="801" t="s">
        <v>375</v>
      </c>
      <c r="R5" s="802"/>
      <c r="S5" s="802"/>
      <c r="T5" s="802"/>
      <c r="U5" s="803"/>
      <c r="V5" s="801" t="s">
        <v>376</v>
      </c>
      <c r="W5" s="802"/>
      <c r="X5" s="802"/>
      <c r="Y5" s="802"/>
      <c r="Z5" s="803"/>
      <c r="AA5" s="801" t="s">
        <v>377</v>
      </c>
      <c r="AB5" s="802"/>
      <c r="AC5" s="802"/>
      <c r="AD5" s="802"/>
      <c r="AE5" s="802"/>
      <c r="AF5" s="834" t="s">
        <v>378</v>
      </c>
      <c r="AG5" s="802"/>
      <c r="AH5" s="802"/>
      <c r="AI5" s="802"/>
      <c r="AJ5" s="813"/>
      <c r="AK5" s="802" t="s">
        <v>379</v>
      </c>
      <c r="AL5" s="802"/>
      <c r="AM5" s="802"/>
      <c r="AN5" s="802"/>
      <c r="AO5" s="803"/>
      <c r="AP5" s="801" t="s">
        <v>380</v>
      </c>
      <c r="AQ5" s="802"/>
      <c r="AR5" s="802"/>
      <c r="AS5" s="802"/>
      <c r="AT5" s="803"/>
      <c r="AU5" s="801" t="s">
        <v>381</v>
      </c>
      <c r="AV5" s="802"/>
      <c r="AW5" s="802"/>
      <c r="AX5" s="802"/>
      <c r="AY5" s="813"/>
      <c r="AZ5" s="257"/>
      <c r="BA5" s="257"/>
      <c r="BB5" s="257"/>
      <c r="BC5" s="257"/>
      <c r="BD5" s="257"/>
      <c r="BE5" s="258"/>
      <c r="BF5" s="258"/>
      <c r="BG5" s="258"/>
      <c r="BH5" s="258"/>
      <c r="BI5" s="258"/>
      <c r="BJ5" s="258"/>
      <c r="BK5" s="258"/>
      <c r="BL5" s="258"/>
      <c r="BM5" s="258"/>
      <c r="BN5" s="258"/>
      <c r="BO5" s="258"/>
      <c r="BP5" s="258"/>
      <c r="BQ5" s="824" t="s">
        <v>382</v>
      </c>
      <c r="BR5" s="825"/>
      <c r="BS5" s="825"/>
      <c r="BT5" s="825"/>
      <c r="BU5" s="825"/>
      <c r="BV5" s="825"/>
      <c r="BW5" s="825"/>
      <c r="BX5" s="825"/>
      <c r="BY5" s="825"/>
      <c r="BZ5" s="825"/>
      <c r="CA5" s="825"/>
      <c r="CB5" s="825"/>
      <c r="CC5" s="825"/>
      <c r="CD5" s="825"/>
      <c r="CE5" s="825"/>
      <c r="CF5" s="825"/>
      <c r="CG5" s="826"/>
      <c r="CH5" s="801" t="s">
        <v>383</v>
      </c>
      <c r="CI5" s="802"/>
      <c r="CJ5" s="802"/>
      <c r="CK5" s="802"/>
      <c r="CL5" s="803"/>
      <c r="CM5" s="801" t="s">
        <v>384</v>
      </c>
      <c r="CN5" s="802"/>
      <c r="CO5" s="802"/>
      <c r="CP5" s="802"/>
      <c r="CQ5" s="803"/>
      <c r="CR5" s="801" t="s">
        <v>385</v>
      </c>
      <c r="CS5" s="802"/>
      <c r="CT5" s="802"/>
      <c r="CU5" s="802"/>
      <c r="CV5" s="803"/>
      <c r="CW5" s="801" t="s">
        <v>386</v>
      </c>
      <c r="CX5" s="802"/>
      <c r="CY5" s="802"/>
      <c r="CZ5" s="802"/>
      <c r="DA5" s="803"/>
      <c r="DB5" s="801" t="s">
        <v>387</v>
      </c>
      <c r="DC5" s="802"/>
      <c r="DD5" s="802"/>
      <c r="DE5" s="802"/>
      <c r="DF5" s="803"/>
      <c r="DG5" s="807" t="s">
        <v>388</v>
      </c>
      <c r="DH5" s="808"/>
      <c r="DI5" s="808"/>
      <c r="DJ5" s="808"/>
      <c r="DK5" s="809"/>
      <c r="DL5" s="807" t="s">
        <v>389</v>
      </c>
      <c r="DM5" s="808"/>
      <c r="DN5" s="808"/>
      <c r="DO5" s="808"/>
      <c r="DP5" s="809"/>
      <c r="DQ5" s="801" t="s">
        <v>390</v>
      </c>
      <c r="DR5" s="802"/>
      <c r="DS5" s="802"/>
      <c r="DT5" s="802"/>
      <c r="DU5" s="803"/>
      <c r="DV5" s="801" t="s">
        <v>381</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391</v>
      </c>
      <c r="C7" s="816"/>
      <c r="D7" s="816"/>
      <c r="E7" s="816"/>
      <c r="F7" s="816"/>
      <c r="G7" s="816"/>
      <c r="H7" s="816"/>
      <c r="I7" s="816"/>
      <c r="J7" s="816"/>
      <c r="K7" s="816"/>
      <c r="L7" s="816"/>
      <c r="M7" s="816"/>
      <c r="N7" s="816"/>
      <c r="O7" s="816"/>
      <c r="P7" s="817"/>
      <c r="Q7" s="818">
        <v>17622</v>
      </c>
      <c r="R7" s="819"/>
      <c r="S7" s="819"/>
      <c r="T7" s="819"/>
      <c r="U7" s="819"/>
      <c r="V7" s="819">
        <v>17209</v>
      </c>
      <c r="W7" s="819"/>
      <c r="X7" s="819"/>
      <c r="Y7" s="819"/>
      <c r="Z7" s="819"/>
      <c r="AA7" s="819">
        <v>413</v>
      </c>
      <c r="AB7" s="819"/>
      <c r="AC7" s="819"/>
      <c r="AD7" s="819"/>
      <c r="AE7" s="820"/>
      <c r="AF7" s="821">
        <v>383</v>
      </c>
      <c r="AG7" s="822"/>
      <c r="AH7" s="822"/>
      <c r="AI7" s="822"/>
      <c r="AJ7" s="823"/>
      <c r="AK7" s="858">
        <v>697</v>
      </c>
      <c r="AL7" s="859"/>
      <c r="AM7" s="859"/>
      <c r="AN7" s="859"/>
      <c r="AO7" s="859"/>
      <c r="AP7" s="859">
        <v>17192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596</v>
      </c>
      <c r="BT7" s="863"/>
      <c r="BU7" s="863"/>
      <c r="BV7" s="863"/>
      <c r="BW7" s="863"/>
      <c r="BX7" s="863"/>
      <c r="BY7" s="863"/>
      <c r="BZ7" s="863"/>
      <c r="CA7" s="863"/>
      <c r="CB7" s="863"/>
      <c r="CC7" s="863"/>
      <c r="CD7" s="863"/>
      <c r="CE7" s="863"/>
      <c r="CF7" s="863"/>
      <c r="CG7" s="864"/>
      <c r="CH7" s="855">
        <v>4</v>
      </c>
      <c r="CI7" s="856"/>
      <c r="CJ7" s="856"/>
      <c r="CK7" s="856"/>
      <c r="CL7" s="857"/>
      <c r="CM7" s="855">
        <v>19</v>
      </c>
      <c r="CN7" s="856"/>
      <c r="CO7" s="856"/>
      <c r="CP7" s="856"/>
      <c r="CQ7" s="857"/>
      <c r="CR7" s="855">
        <v>3</v>
      </c>
      <c r="CS7" s="856"/>
      <c r="CT7" s="856"/>
      <c r="CU7" s="856"/>
      <c r="CV7" s="857"/>
      <c r="CW7" s="855" t="s">
        <v>514</v>
      </c>
      <c r="CX7" s="856"/>
      <c r="CY7" s="856"/>
      <c r="CZ7" s="856"/>
      <c r="DA7" s="857"/>
      <c r="DB7" s="855" t="s">
        <v>514</v>
      </c>
      <c r="DC7" s="856"/>
      <c r="DD7" s="856"/>
      <c r="DE7" s="856"/>
      <c r="DF7" s="857"/>
      <c r="DG7" s="855" t="s">
        <v>514</v>
      </c>
      <c r="DH7" s="856"/>
      <c r="DI7" s="856"/>
      <c r="DJ7" s="856"/>
      <c r="DK7" s="857"/>
      <c r="DL7" s="855" t="s">
        <v>514</v>
      </c>
      <c r="DM7" s="856"/>
      <c r="DN7" s="856"/>
      <c r="DO7" s="856"/>
      <c r="DP7" s="857"/>
      <c r="DQ7" s="855" t="s">
        <v>514</v>
      </c>
      <c r="DR7" s="856"/>
      <c r="DS7" s="856"/>
      <c r="DT7" s="856"/>
      <c r="DU7" s="857"/>
      <c r="DV7" s="836"/>
      <c r="DW7" s="837"/>
      <c r="DX7" s="837"/>
      <c r="DY7" s="837"/>
      <c r="DZ7" s="838"/>
      <c r="EA7" s="255"/>
    </row>
    <row r="8" spans="1:131" s="256" customFormat="1" ht="26.25" customHeight="1" x14ac:dyDescent="0.15">
      <c r="A8" s="262">
        <v>2</v>
      </c>
      <c r="B8" s="839" t="s">
        <v>392</v>
      </c>
      <c r="C8" s="840"/>
      <c r="D8" s="840"/>
      <c r="E8" s="840"/>
      <c r="F8" s="840"/>
      <c r="G8" s="840"/>
      <c r="H8" s="840"/>
      <c r="I8" s="840"/>
      <c r="J8" s="840"/>
      <c r="K8" s="840"/>
      <c r="L8" s="840"/>
      <c r="M8" s="840"/>
      <c r="N8" s="840"/>
      <c r="O8" s="840"/>
      <c r="P8" s="841"/>
      <c r="Q8" s="842">
        <v>170</v>
      </c>
      <c r="R8" s="843"/>
      <c r="S8" s="843"/>
      <c r="T8" s="843"/>
      <c r="U8" s="843"/>
      <c r="V8" s="843">
        <v>170</v>
      </c>
      <c r="W8" s="843"/>
      <c r="X8" s="843"/>
      <c r="Y8" s="843"/>
      <c r="Z8" s="843"/>
      <c r="AA8" s="843" t="s">
        <v>514</v>
      </c>
      <c r="AB8" s="843"/>
      <c r="AC8" s="843"/>
      <c r="AD8" s="843"/>
      <c r="AE8" s="844"/>
      <c r="AF8" s="845" t="s">
        <v>514</v>
      </c>
      <c r="AG8" s="846"/>
      <c r="AH8" s="846"/>
      <c r="AI8" s="846"/>
      <c r="AJ8" s="847"/>
      <c r="AK8" s="848">
        <v>99</v>
      </c>
      <c r="AL8" s="849"/>
      <c r="AM8" s="849"/>
      <c r="AN8" s="849"/>
      <c r="AO8" s="849"/>
      <c r="AP8" s="849" t="s">
        <v>514</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597</v>
      </c>
      <c r="BT8" s="853"/>
      <c r="BU8" s="853"/>
      <c r="BV8" s="853"/>
      <c r="BW8" s="853"/>
      <c r="BX8" s="853"/>
      <c r="BY8" s="853"/>
      <c r="BZ8" s="853"/>
      <c r="CA8" s="853"/>
      <c r="CB8" s="853"/>
      <c r="CC8" s="853"/>
      <c r="CD8" s="853"/>
      <c r="CE8" s="853"/>
      <c r="CF8" s="853"/>
      <c r="CG8" s="854"/>
      <c r="CH8" s="865">
        <v>0</v>
      </c>
      <c r="CI8" s="866"/>
      <c r="CJ8" s="866"/>
      <c r="CK8" s="866"/>
      <c r="CL8" s="867"/>
      <c r="CM8" s="865">
        <v>52</v>
      </c>
      <c r="CN8" s="866"/>
      <c r="CO8" s="866"/>
      <c r="CP8" s="866"/>
      <c r="CQ8" s="867"/>
      <c r="CR8" s="865">
        <v>50</v>
      </c>
      <c r="CS8" s="866"/>
      <c r="CT8" s="866"/>
      <c r="CU8" s="866"/>
      <c r="CV8" s="867"/>
      <c r="CW8" s="865" t="s">
        <v>514</v>
      </c>
      <c r="CX8" s="866"/>
      <c r="CY8" s="866"/>
      <c r="CZ8" s="866"/>
      <c r="DA8" s="867"/>
      <c r="DB8" s="865" t="s">
        <v>514</v>
      </c>
      <c r="DC8" s="866"/>
      <c r="DD8" s="866"/>
      <c r="DE8" s="866"/>
      <c r="DF8" s="867"/>
      <c r="DG8" s="865" t="s">
        <v>514</v>
      </c>
      <c r="DH8" s="866"/>
      <c r="DI8" s="866"/>
      <c r="DJ8" s="866"/>
      <c r="DK8" s="867"/>
      <c r="DL8" s="865" t="s">
        <v>514</v>
      </c>
      <c r="DM8" s="866"/>
      <c r="DN8" s="866"/>
      <c r="DO8" s="866"/>
      <c r="DP8" s="867"/>
      <c r="DQ8" s="865" t="s">
        <v>514</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598</v>
      </c>
      <c r="BT9" s="853"/>
      <c r="BU9" s="853"/>
      <c r="BV9" s="853"/>
      <c r="BW9" s="853"/>
      <c r="BX9" s="853"/>
      <c r="BY9" s="853"/>
      <c r="BZ9" s="853"/>
      <c r="CA9" s="853"/>
      <c r="CB9" s="853"/>
      <c r="CC9" s="853"/>
      <c r="CD9" s="853"/>
      <c r="CE9" s="853"/>
      <c r="CF9" s="853"/>
      <c r="CG9" s="854"/>
      <c r="CH9" s="865">
        <v>10</v>
      </c>
      <c r="CI9" s="866"/>
      <c r="CJ9" s="866"/>
      <c r="CK9" s="866"/>
      <c r="CL9" s="867"/>
      <c r="CM9" s="865">
        <v>37</v>
      </c>
      <c r="CN9" s="866"/>
      <c r="CO9" s="866"/>
      <c r="CP9" s="866"/>
      <c r="CQ9" s="867"/>
      <c r="CR9" s="865">
        <v>44</v>
      </c>
      <c r="CS9" s="866"/>
      <c r="CT9" s="866"/>
      <c r="CU9" s="866"/>
      <c r="CV9" s="867"/>
      <c r="CW9" s="865" t="s">
        <v>514</v>
      </c>
      <c r="CX9" s="866"/>
      <c r="CY9" s="866"/>
      <c r="CZ9" s="866"/>
      <c r="DA9" s="867"/>
      <c r="DB9" s="865" t="s">
        <v>514</v>
      </c>
      <c r="DC9" s="866"/>
      <c r="DD9" s="866"/>
      <c r="DE9" s="866"/>
      <c r="DF9" s="867"/>
      <c r="DG9" s="865" t="s">
        <v>514</v>
      </c>
      <c r="DH9" s="866"/>
      <c r="DI9" s="866"/>
      <c r="DJ9" s="866"/>
      <c r="DK9" s="867"/>
      <c r="DL9" s="865" t="s">
        <v>514</v>
      </c>
      <c r="DM9" s="866"/>
      <c r="DN9" s="866"/>
      <c r="DO9" s="866"/>
      <c r="DP9" s="867"/>
      <c r="DQ9" s="865" t="s">
        <v>514</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599</v>
      </c>
      <c r="BT10" s="853"/>
      <c r="BU10" s="853"/>
      <c r="BV10" s="853"/>
      <c r="BW10" s="853"/>
      <c r="BX10" s="853"/>
      <c r="BY10" s="853"/>
      <c r="BZ10" s="853"/>
      <c r="CA10" s="853"/>
      <c r="CB10" s="853"/>
      <c r="CC10" s="853"/>
      <c r="CD10" s="853"/>
      <c r="CE10" s="853"/>
      <c r="CF10" s="853"/>
      <c r="CG10" s="854"/>
      <c r="CH10" s="865">
        <v>-27</v>
      </c>
      <c r="CI10" s="866"/>
      <c r="CJ10" s="866"/>
      <c r="CK10" s="866"/>
      <c r="CL10" s="867"/>
      <c r="CM10" s="865">
        <v>632</v>
      </c>
      <c r="CN10" s="866"/>
      <c r="CO10" s="866"/>
      <c r="CP10" s="866"/>
      <c r="CQ10" s="867"/>
      <c r="CR10" s="865">
        <v>4</v>
      </c>
      <c r="CS10" s="866"/>
      <c r="CT10" s="866"/>
      <c r="CU10" s="866"/>
      <c r="CV10" s="867"/>
      <c r="CW10" s="865">
        <v>85</v>
      </c>
      <c r="CX10" s="866"/>
      <c r="CY10" s="866"/>
      <c r="CZ10" s="866"/>
      <c r="DA10" s="867"/>
      <c r="DB10" s="865" t="s">
        <v>514</v>
      </c>
      <c r="DC10" s="866"/>
      <c r="DD10" s="866"/>
      <c r="DE10" s="866"/>
      <c r="DF10" s="867"/>
      <c r="DG10" s="865" t="s">
        <v>514</v>
      </c>
      <c r="DH10" s="866"/>
      <c r="DI10" s="866"/>
      <c r="DJ10" s="866"/>
      <c r="DK10" s="867"/>
      <c r="DL10" s="865" t="s">
        <v>514</v>
      </c>
      <c r="DM10" s="866"/>
      <c r="DN10" s="866"/>
      <c r="DO10" s="866"/>
      <c r="DP10" s="867"/>
      <c r="DQ10" s="865" t="s">
        <v>514</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600</v>
      </c>
      <c r="BT11" s="853"/>
      <c r="BU11" s="853"/>
      <c r="BV11" s="853"/>
      <c r="BW11" s="853"/>
      <c r="BX11" s="853"/>
      <c r="BY11" s="853"/>
      <c r="BZ11" s="853"/>
      <c r="CA11" s="853"/>
      <c r="CB11" s="853"/>
      <c r="CC11" s="853"/>
      <c r="CD11" s="853"/>
      <c r="CE11" s="853"/>
      <c r="CF11" s="853"/>
      <c r="CG11" s="854"/>
      <c r="CH11" s="865">
        <v>-66</v>
      </c>
      <c r="CI11" s="866"/>
      <c r="CJ11" s="866"/>
      <c r="CK11" s="866"/>
      <c r="CL11" s="867"/>
      <c r="CM11" s="865">
        <v>141</v>
      </c>
      <c r="CN11" s="866"/>
      <c r="CO11" s="866"/>
      <c r="CP11" s="866"/>
      <c r="CQ11" s="867"/>
      <c r="CR11" s="865">
        <v>60</v>
      </c>
      <c r="CS11" s="866"/>
      <c r="CT11" s="866"/>
      <c r="CU11" s="866"/>
      <c r="CV11" s="867"/>
      <c r="CW11" s="865">
        <v>77</v>
      </c>
      <c r="CX11" s="866"/>
      <c r="CY11" s="866"/>
      <c r="CZ11" s="866"/>
      <c r="DA11" s="867"/>
      <c r="DB11" s="865" t="s">
        <v>514</v>
      </c>
      <c r="DC11" s="866"/>
      <c r="DD11" s="866"/>
      <c r="DE11" s="866"/>
      <c r="DF11" s="867"/>
      <c r="DG11" s="865" t="s">
        <v>514</v>
      </c>
      <c r="DH11" s="866"/>
      <c r="DI11" s="866"/>
      <c r="DJ11" s="866"/>
      <c r="DK11" s="867"/>
      <c r="DL11" s="865" t="s">
        <v>514</v>
      </c>
      <c r="DM11" s="866"/>
      <c r="DN11" s="866"/>
      <c r="DO11" s="866"/>
      <c r="DP11" s="867"/>
      <c r="DQ11" s="865" t="s">
        <v>514</v>
      </c>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393</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394</v>
      </c>
      <c r="B23" s="874" t="s">
        <v>395</v>
      </c>
      <c r="C23" s="875"/>
      <c r="D23" s="875"/>
      <c r="E23" s="875"/>
      <c r="F23" s="875"/>
      <c r="G23" s="875"/>
      <c r="H23" s="875"/>
      <c r="I23" s="875"/>
      <c r="J23" s="875"/>
      <c r="K23" s="875"/>
      <c r="L23" s="875"/>
      <c r="M23" s="875"/>
      <c r="N23" s="875"/>
      <c r="O23" s="875"/>
      <c r="P23" s="876"/>
      <c r="Q23" s="877">
        <v>17765</v>
      </c>
      <c r="R23" s="878"/>
      <c r="S23" s="878"/>
      <c r="T23" s="878"/>
      <c r="U23" s="878"/>
      <c r="V23" s="878">
        <v>17352</v>
      </c>
      <c r="W23" s="878"/>
      <c r="X23" s="878"/>
      <c r="Y23" s="878"/>
      <c r="Z23" s="878"/>
      <c r="AA23" s="878">
        <v>413</v>
      </c>
      <c r="AB23" s="878"/>
      <c r="AC23" s="878"/>
      <c r="AD23" s="878"/>
      <c r="AE23" s="879"/>
      <c r="AF23" s="880">
        <v>383</v>
      </c>
      <c r="AG23" s="878"/>
      <c r="AH23" s="878"/>
      <c r="AI23" s="878"/>
      <c r="AJ23" s="881"/>
      <c r="AK23" s="882"/>
      <c r="AL23" s="883"/>
      <c r="AM23" s="883"/>
      <c r="AN23" s="883"/>
      <c r="AO23" s="883"/>
      <c r="AP23" s="878">
        <v>17192</v>
      </c>
      <c r="AQ23" s="878"/>
      <c r="AR23" s="878"/>
      <c r="AS23" s="878"/>
      <c r="AT23" s="878"/>
      <c r="AU23" s="884"/>
      <c r="AV23" s="884"/>
      <c r="AW23" s="884"/>
      <c r="AX23" s="884"/>
      <c r="AY23" s="885"/>
      <c r="AZ23" s="893" t="s">
        <v>396</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397</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398</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374</v>
      </c>
      <c r="B26" s="825"/>
      <c r="C26" s="825"/>
      <c r="D26" s="825"/>
      <c r="E26" s="825"/>
      <c r="F26" s="825"/>
      <c r="G26" s="825"/>
      <c r="H26" s="825"/>
      <c r="I26" s="825"/>
      <c r="J26" s="825"/>
      <c r="K26" s="825"/>
      <c r="L26" s="825"/>
      <c r="M26" s="825"/>
      <c r="N26" s="825"/>
      <c r="O26" s="825"/>
      <c r="P26" s="826"/>
      <c r="Q26" s="801" t="s">
        <v>399</v>
      </c>
      <c r="R26" s="802"/>
      <c r="S26" s="802"/>
      <c r="T26" s="802"/>
      <c r="U26" s="803"/>
      <c r="V26" s="801" t="s">
        <v>400</v>
      </c>
      <c r="W26" s="802"/>
      <c r="X26" s="802"/>
      <c r="Y26" s="802"/>
      <c r="Z26" s="803"/>
      <c r="AA26" s="801" t="s">
        <v>401</v>
      </c>
      <c r="AB26" s="802"/>
      <c r="AC26" s="802"/>
      <c r="AD26" s="802"/>
      <c r="AE26" s="802"/>
      <c r="AF26" s="896" t="s">
        <v>402</v>
      </c>
      <c r="AG26" s="897"/>
      <c r="AH26" s="897"/>
      <c r="AI26" s="897"/>
      <c r="AJ26" s="898"/>
      <c r="AK26" s="802" t="s">
        <v>403</v>
      </c>
      <c r="AL26" s="802"/>
      <c r="AM26" s="802"/>
      <c r="AN26" s="802"/>
      <c r="AO26" s="803"/>
      <c r="AP26" s="801" t="s">
        <v>404</v>
      </c>
      <c r="AQ26" s="802"/>
      <c r="AR26" s="802"/>
      <c r="AS26" s="802"/>
      <c r="AT26" s="803"/>
      <c r="AU26" s="801" t="s">
        <v>405</v>
      </c>
      <c r="AV26" s="802"/>
      <c r="AW26" s="802"/>
      <c r="AX26" s="802"/>
      <c r="AY26" s="803"/>
      <c r="AZ26" s="801" t="s">
        <v>406</v>
      </c>
      <c r="BA26" s="802"/>
      <c r="BB26" s="802"/>
      <c r="BC26" s="802"/>
      <c r="BD26" s="803"/>
      <c r="BE26" s="801" t="s">
        <v>381</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407</v>
      </c>
      <c r="C28" s="816"/>
      <c r="D28" s="816"/>
      <c r="E28" s="816"/>
      <c r="F28" s="816"/>
      <c r="G28" s="816"/>
      <c r="H28" s="816"/>
      <c r="I28" s="816"/>
      <c r="J28" s="816"/>
      <c r="K28" s="816"/>
      <c r="L28" s="816"/>
      <c r="M28" s="816"/>
      <c r="N28" s="816"/>
      <c r="O28" s="816"/>
      <c r="P28" s="817"/>
      <c r="Q28" s="906">
        <v>2557</v>
      </c>
      <c r="R28" s="907"/>
      <c r="S28" s="907"/>
      <c r="T28" s="907"/>
      <c r="U28" s="907"/>
      <c r="V28" s="907">
        <v>2311</v>
      </c>
      <c r="W28" s="907"/>
      <c r="X28" s="907"/>
      <c r="Y28" s="907"/>
      <c r="Z28" s="907"/>
      <c r="AA28" s="907">
        <v>246</v>
      </c>
      <c r="AB28" s="907"/>
      <c r="AC28" s="907"/>
      <c r="AD28" s="907"/>
      <c r="AE28" s="908"/>
      <c r="AF28" s="909">
        <v>246</v>
      </c>
      <c r="AG28" s="907"/>
      <c r="AH28" s="907"/>
      <c r="AI28" s="907"/>
      <c r="AJ28" s="910"/>
      <c r="AK28" s="911">
        <v>241</v>
      </c>
      <c r="AL28" s="902"/>
      <c r="AM28" s="902"/>
      <c r="AN28" s="902"/>
      <c r="AO28" s="902"/>
      <c r="AP28" s="902" t="s">
        <v>514</v>
      </c>
      <c r="AQ28" s="902"/>
      <c r="AR28" s="902"/>
      <c r="AS28" s="902"/>
      <c r="AT28" s="902"/>
      <c r="AU28" s="902" t="s">
        <v>514</v>
      </c>
      <c r="AV28" s="902"/>
      <c r="AW28" s="902"/>
      <c r="AX28" s="902"/>
      <c r="AY28" s="902"/>
      <c r="AZ28" s="903" t="s">
        <v>514</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408</v>
      </c>
      <c r="C29" s="840"/>
      <c r="D29" s="840"/>
      <c r="E29" s="840"/>
      <c r="F29" s="840"/>
      <c r="G29" s="840"/>
      <c r="H29" s="840"/>
      <c r="I29" s="840"/>
      <c r="J29" s="840"/>
      <c r="K29" s="840"/>
      <c r="L29" s="840"/>
      <c r="M29" s="840"/>
      <c r="N29" s="840"/>
      <c r="O29" s="840"/>
      <c r="P29" s="841"/>
      <c r="Q29" s="842">
        <v>3264</v>
      </c>
      <c r="R29" s="843"/>
      <c r="S29" s="843"/>
      <c r="T29" s="843"/>
      <c r="U29" s="843"/>
      <c r="V29" s="843">
        <v>3222</v>
      </c>
      <c r="W29" s="843"/>
      <c r="X29" s="843"/>
      <c r="Y29" s="843"/>
      <c r="Z29" s="843"/>
      <c r="AA29" s="843">
        <v>42</v>
      </c>
      <c r="AB29" s="843"/>
      <c r="AC29" s="843"/>
      <c r="AD29" s="843"/>
      <c r="AE29" s="844"/>
      <c r="AF29" s="845">
        <v>42</v>
      </c>
      <c r="AG29" s="846"/>
      <c r="AH29" s="846"/>
      <c r="AI29" s="846"/>
      <c r="AJ29" s="847"/>
      <c r="AK29" s="914">
        <v>437</v>
      </c>
      <c r="AL29" s="915"/>
      <c r="AM29" s="915"/>
      <c r="AN29" s="915"/>
      <c r="AO29" s="915"/>
      <c r="AP29" s="915" t="s">
        <v>514</v>
      </c>
      <c r="AQ29" s="915"/>
      <c r="AR29" s="915"/>
      <c r="AS29" s="915"/>
      <c r="AT29" s="915"/>
      <c r="AU29" s="915" t="s">
        <v>514</v>
      </c>
      <c r="AV29" s="915"/>
      <c r="AW29" s="915"/>
      <c r="AX29" s="915"/>
      <c r="AY29" s="915"/>
      <c r="AZ29" s="916" t="s">
        <v>514</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409</v>
      </c>
      <c r="C30" s="840"/>
      <c r="D30" s="840"/>
      <c r="E30" s="840"/>
      <c r="F30" s="840"/>
      <c r="G30" s="840"/>
      <c r="H30" s="840"/>
      <c r="I30" s="840"/>
      <c r="J30" s="840"/>
      <c r="K30" s="840"/>
      <c r="L30" s="840"/>
      <c r="M30" s="840"/>
      <c r="N30" s="840"/>
      <c r="O30" s="840"/>
      <c r="P30" s="841"/>
      <c r="Q30" s="842">
        <v>348</v>
      </c>
      <c r="R30" s="843"/>
      <c r="S30" s="843"/>
      <c r="T30" s="843"/>
      <c r="U30" s="843"/>
      <c r="V30" s="843">
        <v>342</v>
      </c>
      <c r="W30" s="843"/>
      <c r="X30" s="843"/>
      <c r="Y30" s="843"/>
      <c r="Z30" s="843"/>
      <c r="AA30" s="843">
        <v>6</v>
      </c>
      <c r="AB30" s="843"/>
      <c r="AC30" s="843"/>
      <c r="AD30" s="843"/>
      <c r="AE30" s="844"/>
      <c r="AF30" s="845">
        <v>6</v>
      </c>
      <c r="AG30" s="846"/>
      <c r="AH30" s="846"/>
      <c r="AI30" s="846"/>
      <c r="AJ30" s="847"/>
      <c r="AK30" s="914">
        <v>100</v>
      </c>
      <c r="AL30" s="915"/>
      <c r="AM30" s="915"/>
      <c r="AN30" s="915"/>
      <c r="AO30" s="915"/>
      <c r="AP30" s="915" t="s">
        <v>514</v>
      </c>
      <c r="AQ30" s="915"/>
      <c r="AR30" s="915"/>
      <c r="AS30" s="915"/>
      <c r="AT30" s="915"/>
      <c r="AU30" s="915" t="s">
        <v>514</v>
      </c>
      <c r="AV30" s="915"/>
      <c r="AW30" s="915"/>
      <c r="AX30" s="915"/>
      <c r="AY30" s="915"/>
      <c r="AZ30" s="916" t="s">
        <v>514</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410</v>
      </c>
      <c r="C31" s="840"/>
      <c r="D31" s="840"/>
      <c r="E31" s="840"/>
      <c r="F31" s="840"/>
      <c r="G31" s="840"/>
      <c r="H31" s="840"/>
      <c r="I31" s="840"/>
      <c r="J31" s="840"/>
      <c r="K31" s="840"/>
      <c r="L31" s="840"/>
      <c r="M31" s="840"/>
      <c r="N31" s="840"/>
      <c r="O31" s="840"/>
      <c r="P31" s="841"/>
      <c r="Q31" s="842">
        <v>32</v>
      </c>
      <c r="R31" s="843"/>
      <c r="S31" s="843"/>
      <c r="T31" s="843"/>
      <c r="U31" s="843"/>
      <c r="V31" s="843">
        <v>32</v>
      </c>
      <c r="W31" s="843"/>
      <c r="X31" s="843"/>
      <c r="Y31" s="843"/>
      <c r="Z31" s="843"/>
      <c r="AA31" s="843">
        <v>0</v>
      </c>
      <c r="AB31" s="843"/>
      <c r="AC31" s="843"/>
      <c r="AD31" s="843"/>
      <c r="AE31" s="844"/>
      <c r="AF31" s="845">
        <v>0</v>
      </c>
      <c r="AG31" s="846"/>
      <c r="AH31" s="846"/>
      <c r="AI31" s="846"/>
      <c r="AJ31" s="847"/>
      <c r="AK31" s="914">
        <v>12</v>
      </c>
      <c r="AL31" s="915"/>
      <c r="AM31" s="915"/>
      <c r="AN31" s="915"/>
      <c r="AO31" s="915"/>
      <c r="AP31" s="915" t="s">
        <v>514</v>
      </c>
      <c r="AQ31" s="915"/>
      <c r="AR31" s="915"/>
      <c r="AS31" s="915"/>
      <c r="AT31" s="915"/>
      <c r="AU31" s="915" t="s">
        <v>514</v>
      </c>
      <c r="AV31" s="915"/>
      <c r="AW31" s="915"/>
      <c r="AX31" s="915"/>
      <c r="AY31" s="915"/>
      <c r="AZ31" s="916" t="s">
        <v>514</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411</v>
      </c>
      <c r="C32" s="840"/>
      <c r="D32" s="840"/>
      <c r="E32" s="840"/>
      <c r="F32" s="840"/>
      <c r="G32" s="840"/>
      <c r="H32" s="840"/>
      <c r="I32" s="840"/>
      <c r="J32" s="840"/>
      <c r="K32" s="840"/>
      <c r="L32" s="840"/>
      <c r="M32" s="840"/>
      <c r="N32" s="840"/>
      <c r="O32" s="840"/>
      <c r="P32" s="841"/>
      <c r="Q32" s="842">
        <v>666</v>
      </c>
      <c r="R32" s="843"/>
      <c r="S32" s="843"/>
      <c r="T32" s="843"/>
      <c r="U32" s="843"/>
      <c r="V32" s="843">
        <v>556</v>
      </c>
      <c r="W32" s="843"/>
      <c r="X32" s="843"/>
      <c r="Y32" s="843"/>
      <c r="Z32" s="843"/>
      <c r="AA32" s="843">
        <v>110</v>
      </c>
      <c r="AB32" s="843"/>
      <c r="AC32" s="843"/>
      <c r="AD32" s="843"/>
      <c r="AE32" s="844"/>
      <c r="AF32" s="845">
        <v>725</v>
      </c>
      <c r="AG32" s="846"/>
      <c r="AH32" s="846"/>
      <c r="AI32" s="846"/>
      <c r="AJ32" s="847"/>
      <c r="AK32" s="914">
        <v>10</v>
      </c>
      <c r="AL32" s="915"/>
      <c r="AM32" s="915"/>
      <c r="AN32" s="915"/>
      <c r="AO32" s="915"/>
      <c r="AP32" s="915">
        <v>3533</v>
      </c>
      <c r="AQ32" s="915"/>
      <c r="AR32" s="915"/>
      <c r="AS32" s="915"/>
      <c r="AT32" s="915"/>
      <c r="AU32" s="915">
        <v>21</v>
      </c>
      <c r="AV32" s="915"/>
      <c r="AW32" s="915"/>
      <c r="AX32" s="915"/>
      <c r="AY32" s="915"/>
      <c r="AZ32" s="916" t="s">
        <v>514</v>
      </c>
      <c r="BA32" s="916"/>
      <c r="BB32" s="916"/>
      <c r="BC32" s="916"/>
      <c r="BD32" s="916"/>
      <c r="BE32" s="912" t="s">
        <v>586</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412</v>
      </c>
      <c r="C33" s="840"/>
      <c r="D33" s="840"/>
      <c r="E33" s="840"/>
      <c r="F33" s="840"/>
      <c r="G33" s="840"/>
      <c r="H33" s="840"/>
      <c r="I33" s="840"/>
      <c r="J33" s="840"/>
      <c r="K33" s="840"/>
      <c r="L33" s="840"/>
      <c r="M33" s="840"/>
      <c r="N33" s="840"/>
      <c r="O33" s="840"/>
      <c r="P33" s="841"/>
      <c r="Q33" s="842">
        <v>1369</v>
      </c>
      <c r="R33" s="843"/>
      <c r="S33" s="843"/>
      <c r="T33" s="843"/>
      <c r="U33" s="843"/>
      <c r="V33" s="843">
        <v>1176</v>
      </c>
      <c r="W33" s="843"/>
      <c r="X33" s="843"/>
      <c r="Y33" s="843"/>
      <c r="Z33" s="843"/>
      <c r="AA33" s="843">
        <v>193</v>
      </c>
      <c r="AB33" s="843"/>
      <c r="AC33" s="843"/>
      <c r="AD33" s="843"/>
      <c r="AE33" s="844"/>
      <c r="AF33" s="845">
        <v>193</v>
      </c>
      <c r="AG33" s="846"/>
      <c r="AH33" s="846"/>
      <c r="AI33" s="846"/>
      <c r="AJ33" s="847"/>
      <c r="AK33" s="914">
        <v>521</v>
      </c>
      <c r="AL33" s="915"/>
      <c r="AM33" s="915"/>
      <c r="AN33" s="915"/>
      <c r="AO33" s="915"/>
      <c r="AP33" s="915">
        <v>5362</v>
      </c>
      <c r="AQ33" s="915"/>
      <c r="AR33" s="915"/>
      <c r="AS33" s="915"/>
      <c r="AT33" s="915"/>
      <c r="AU33" s="915">
        <v>4193</v>
      </c>
      <c r="AV33" s="915"/>
      <c r="AW33" s="915"/>
      <c r="AX33" s="915"/>
      <c r="AY33" s="915"/>
      <c r="AZ33" s="916" t="s">
        <v>514</v>
      </c>
      <c r="BA33" s="916"/>
      <c r="BB33" s="916"/>
      <c r="BC33" s="916"/>
      <c r="BD33" s="916"/>
      <c r="BE33" s="912" t="s">
        <v>587</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413</v>
      </c>
      <c r="C34" s="840"/>
      <c r="D34" s="840"/>
      <c r="E34" s="840"/>
      <c r="F34" s="840"/>
      <c r="G34" s="840"/>
      <c r="H34" s="840"/>
      <c r="I34" s="840"/>
      <c r="J34" s="840"/>
      <c r="K34" s="840"/>
      <c r="L34" s="840"/>
      <c r="M34" s="840"/>
      <c r="N34" s="840"/>
      <c r="O34" s="840"/>
      <c r="P34" s="841"/>
      <c r="Q34" s="842">
        <v>174</v>
      </c>
      <c r="R34" s="843"/>
      <c r="S34" s="843"/>
      <c r="T34" s="843"/>
      <c r="U34" s="843"/>
      <c r="V34" s="843">
        <v>166</v>
      </c>
      <c r="W34" s="843"/>
      <c r="X34" s="843"/>
      <c r="Y34" s="843"/>
      <c r="Z34" s="843"/>
      <c r="AA34" s="843">
        <v>7</v>
      </c>
      <c r="AB34" s="843"/>
      <c r="AC34" s="843"/>
      <c r="AD34" s="843"/>
      <c r="AE34" s="844"/>
      <c r="AF34" s="845">
        <v>7</v>
      </c>
      <c r="AG34" s="846"/>
      <c r="AH34" s="846"/>
      <c r="AI34" s="846"/>
      <c r="AJ34" s="847"/>
      <c r="AK34" s="914">
        <v>105</v>
      </c>
      <c r="AL34" s="915"/>
      <c r="AM34" s="915"/>
      <c r="AN34" s="915"/>
      <c r="AO34" s="915"/>
      <c r="AP34" s="915">
        <v>523</v>
      </c>
      <c r="AQ34" s="915"/>
      <c r="AR34" s="915"/>
      <c r="AS34" s="915"/>
      <c r="AT34" s="915"/>
      <c r="AU34" s="915">
        <v>482</v>
      </c>
      <c r="AV34" s="915"/>
      <c r="AW34" s="915"/>
      <c r="AX34" s="915"/>
      <c r="AY34" s="915"/>
      <c r="AZ34" s="916" t="s">
        <v>514</v>
      </c>
      <c r="BA34" s="916"/>
      <c r="BB34" s="916"/>
      <c r="BC34" s="916"/>
      <c r="BD34" s="916"/>
      <c r="BE34" s="912" t="s">
        <v>587</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414</v>
      </c>
      <c r="C35" s="840"/>
      <c r="D35" s="840"/>
      <c r="E35" s="840"/>
      <c r="F35" s="840"/>
      <c r="G35" s="840"/>
      <c r="H35" s="840"/>
      <c r="I35" s="840"/>
      <c r="J35" s="840"/>
      <c r="K35" s="840"/>
      <c r="L35" s="840"/>
      <c r="M35" s="840"/>
      <c r="N35" s="840"/>
      <c r="O35" s="840"/>
      <c r="P35" s="841"/>
      <c r="Q35" s="842">
        <v>123</v>
      </c>
      <c r="R35" s="843"/>
      <c r="S35" s="843"/>
      <c r="T35" s="843"/>
      <c r="U35" s="843"/>
      <c r="V35" s="843">
        <v>119</v>
      </c>
      <c r="W35" s="843"/>
      <c r="X35" s="843"/>
      <c r="Y35" s="843"/>
      <c r="Z35" s="843"/>
      <c r="AA35" s="843">
        <v>5</v>
      </c>
      <c r="AB35" s="843"/>
      <c r="AC35" s="843"/>
      <c r="AD35" s="843"/>
      <c r="AE35" s="844"/>
      <c r="AF35" s="845">
        <v>5</v>
      </c>
      <c r="AG35" s="846"/>
      <c r="AH35" s="846"/>
      <c r="AI35" s="846"/>
      <c r="AJ35" s="847"/>
      <c r="AK35" s="914">
        <v>18</v>
      </c>
      <c r="AL35" s="915"/>
      <c r="AM35" s="915"/>
      <c r="AN35" s="915"/>
      <c r="AO35" s="915"/>
      <c r="AP35" s="915">
        <v>428</v>
      </c>
      <c r="AQ35" s="915"/>
      <c r="AR35" s="915"/>
      <c r="AS35" s="915"/>
      <c r="AT35" s="915"/>
      <c r="AU35" s="915">
        <v>280</v>
      </c>
      <c r="AV35" s="915"/>
      <c r="AW35" s="915"/>
      <c r="AX35" s="915"/>
      <c r="AY35" s="915"/>
      <c r="AZ35" s="916" t="s">
        <v>514</v>
      </c>
      <c r="BA35" s="916"/>
      <c r="BB35" s="916"/>
      <c r="BC35" s="916"/>
      <c r="BD35" s="916"/>
      <c r="BE35" s="912" t="s">
        <v>587</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415</v>
      </c>
      <c r="C36" s="840"/>
      <c r="D36" s="840"/>
      <c r="E36" s="840"/>
      <c r="F36" s="840"/>
      <c r="G36" s="840"/>
      <c r="H36" s="840"/>
      <c r="I36" s="840"/>
      <c r="J36" s="840"/>
      <c r="K36" s="840"/>
      <c r="L36" s="840"/>
      <c r="M36" s="840"/>
      <c r="N36" s="840"/>
      <c r="O36" s="840"/>
      <c r="P36" s="841"/>
      <c r="Q36" s="842">
        <v>2</v>
      </c>
      <c r="R36" s="843"/>
      <c r="S36" s="843"/>
      <c r="T36" s="843"/>
      <c r="U36" s="843"/>
      <c r="V36" s="843">
        <v>2</v>
      </c>
      <c r="W36" s="843"/>
      <c r="X36" s="843"/>
      <c r="Y36" s="843"/>
      <c r="Z36" s="843"/>
      <c r="AA36" s="843" t="s">
        <v>514</v>
      </c>
      <c r="AB36" s="843"/>
      <c r="AC36" s="843"/>
      <c r="AD36" s="843"/>
      <c r="AE36" s="844"/>
      <c r="AF36" s="845" t="s">
        <v>416</v>
      </c>
      <c r="AG36" s="846"/>
      <c r="AH36" s="846"/>
      <c r="AI36" s="846"/>
      <c r="AJ36" s="847"/>
      <c r="AK36" s="914">
        <v>2</v>
      </c>
      <c r="AL36" s="915"/>
      <c r="AM36" s="915"/>
      <c r="AN36" s="915"/>
      <c r="AO36" s="915"/>
      <c r="AP36" s="915" t="s">
        <v>514</v>
      </c>
      <c r="AQ36" s="915"/>
      <c r="AR36" s="915"/>
      <c r="AS36" s="915"/>
      <c r="AT36" s="915"/>
      <c r="AU36" s="915" t="s">
        <v>514</v>
      </c>
      <c r="AV36" s="915"/>
      <c r="AW36" s="915"/>
      <c r="AX36" s="915"/>
      <c r="AY36" s="915"/>
      <c r="AZ36" s="916" t="s">
        <v>514</v>
      </c>
      <c r="BA36" s="916"/>
      <c r="BB36" s="916"/>
      <c r="BC36" s="916"/>
      <c r="BD36" s="916"/>
      <c r="BE36" s="912" t="s">
        <v>587</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394</v>
      </c>
      <c r="B63" s="874" t="s">
        <v>418</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1224</v>
      </c>
      <c r="AG63" s="926"/>
      <c r="AH63" s="926"/>
      <c r="AI63" s="926"/>
      <c r="AJ63" s="927"/>
      <c r="AK63" s="928"/>
      <c r="AL63" s="923"/>
      <c r="AM63" s="923"/>
      <c r="AN63" s="923"/>
      <c r="AO63" s="923"/>
      <c r="AP63" s="926">
        <v>9846</v>
      </c>
      <c r="AQ63" s="926"/>
      <c r="AR63" s="926"/>
      <c r="AS63" s="926"/>
      <c r="AT63" s="926"/>
      <c r="AU63" s="926">
        <v>4976</v>
      </c>
      <c r="AV63" s="926"/>
      <c r="AW63" s="926"/>
      <c r="AX63" s="926"/>
      <c r="AY63" s="926"/>
      <c r="AZ63" s="930"/>
      <c r="BA63" s="930"/>
      <c r="BB63" s="930"/>
      <c r="BC63" s="930"/>
      <c r="BD63" s="930"/>
      <c r="BE63" s="931"/>
      <c r="BF63" s="931"/>
      <c r="BG63" s="931"/>
      <c r="BH63" s="931"/>
      <c r="BI63" s="932"/>
      <c r="BJ63" s="933" t="s">
        <v>396</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420</v>
      </c>
      <c r="B66" s="825"/>
      <c r="C66" s="825"/>
      <c r="D66" s="825"/>
      <c r="E66" s="825"/>
      <c r="F66" s="825"/>
      <c r="G66" s="825"/>
      <c r="H66" s="825"/>
      <c r="I66" s="825"/>
      <c r="J66" s="825"/>
      <c r="K66" s="825"/>
      <c r="L66" s="825"/>
      <c r="M66" s="825"/>
      <c r="N66" s="825"/>
      <c r="O66" s="825"/>
      <c r="P66" s="826"/>
      <c r="Q66" s="801" t="s">
        <v>399</v>
      </c>
      <c r="R66" s="802"/>
      <c r="S66" s="802"/>
      <c r="T66" s="802"/>
      <c r="U66" s="803"/>
      <c r="V66" s="801" t="s">
        <v>400</v>
      </c>
      <c r="W66" s="802"/>
      <c r="X66" s="802"/>
      <c r="Y66" s="802"/>
      <c r="Z66" s="803"/>
      <c r="AA66" s="801" t="s">
        <v>401</v>
      </c>
      <c r="AB66" s="802"/>
      <c r="AC66" s="802"/>
      <c r="AD66" s="802"/>
      <c r="AE66" s="803"/>
      <c r="AF66" s="936" t="s">
        <v>421</v>
      </c>
      <c r="AG66" s="897"/>
      <c r="AH66" s="897"/>
      <c r="AI66" s="897"/>
      <c r="AJ66" s="937"/>
      <c r="AK66" s="801" t="s">
        <v>403</v>
      </c>
      <c r="AL66" s="825"/>
      <c r="AM66" s="825"/>
      <c r="AN66" s="825"/>
      <c r="AO66" s="826"/>
      <c r="AP66" s="801" t="s">
        <v>422</v>
      </c>
      <c r="AQ66" s="802"/>
      <c r="AR66" s="802"/>
      <c r="AS66" s="802"/>
      <c r="AT66" s="803"/>
      <c r="AU66" s="801" t="s">
        <v>423</v>
      </c>
      <c r="AV66" s="802"/>
      <c r="AW66" s="802"/>
      <c r="AX66" s="802"/>
      <c r="AY66" s="803"/>
      <c r="AZ66" s="801" t="s">
        <v>381</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588</v>
      </c>
      <c r="C68" s="954"/>
      <c r="D68" s="954"/>
      <c r="E68" s="954"/>
      <c r="F68" s="954"/>
      <c r="G68" s="954"/>
      <c r="H68" s="954"/>
      <c r="I68" s="954"/>
      <c r="J68" s="954"/>
      <c r="K68" s="954"/>
      <c r="L68" s="954"/>
      <c r="M68" s="954"/>
      <c r="N68" s="954"/>
      <c r="O68" s="954"/>
      <c r="P68" s="955"/>
      <c r="Q68" s="956">
        <v>16893</v>
      </c>
      <c r="R68" s="950"/>
      <c r="S68" s="950"/>
      <c r="T68" s="950"/>
      <c r="U68" s="950"/>
      <c r="V68" s="950">
        <v>16136</v>
      </c>
      <c r="W68" s="950"/>
      <c r="X68" s="950"/>
      <c r="Y68" s="950"/>
      <c r="Z68" s="950"/>
      <c r="AA68" s="950">
        <v>758</v>
      </c>
      <c r="AB68" s="950"/>
      <c r="AC68" s="950"/>
      <c r="AD68" s="950"/>
      <c r="AE68" s="950"/>
      <c r="AF68" s="950">
        <v>153</v>
      </c>
      <c r="AG68" s="950"/>
      <c r="AH68" s="950"/>
      <c r="AI68" s="950"/>
      <c r="AJ68" s="950"/>
      <c r="AK68" s="950" t="s">
        <v>514</v>
      </c>
      <c r="AL68" s="950"/>
      <c r="AM68" s="950"/>
      <c r="AN68" s="950"/>
      <c r="AO68" s="950"/>
      <c r="AP68" s="950">
        <v>15031</v>
      </c>
      <c r="AQ68" s="950"/>
      <c r="AR68" s="950"/>
      <c r="AS68" s="950"/>
      <c r="AT68" s="950"/>
      <c r="AU68" s="950">
        <v>1329</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589</v>
      </c>
      <c r="C69" s="958"/>
      <c r="D69" s="958"/>
      <c r="E69" s="958"/>
      <c r="F69" s="958"/>
      <c r="G69" s="958"/>
      <c r="H69" s="958"/>
      <c r="I69" s="958"/>
      <c r="J69" s="958"/>
      <c r="K69" s="958"/>
      <c r="L69" s="958"/>
      <c r="M69" s="958"/>
      <c r="N69" s="958"/>
      <c r="O69" s="958"/>
      <c r="P69" s="959"/>
      <c r="Q69" s="960">
        <v>1582</v>
      </c>
      <c r="R69" s="915"/>
      <c r="S69" s="915"/>
      <c r="T69" s="915"/>
      <c r="U69" s="915"/>
      <c r="V69" s="915">
        <v>1530</v>
      </c>
      <c r="W69" s="915"/>
      <c r="X69" s="915"/>
      <c r="Y69" s="915"/>
      <c r="Z69" s="915"/>
      <c r="AA69" s="915">
        <v>52</v>
      </c>
      <c r="AB69" s="915"/>
      <c r="AC69" s="915"/>
      <c r="AD69" s="915"/>
      <c r="AE69" s="915"/>
      <c r="AF69" s="915">
        <v>52</v>
      </c>
      <c r="AG69" s="915"/>
      <c r="AH69" s="915"/>
      <c r="AI69" s="915"/>
      <c r="AJ69" s="915"/>
      <c r="AK69" s="915" t="s">
        <v>514</v>
      </c>
      <c r="AL69" s="915"/>
      <c r="AM69" s="915"/>
      <c r="AN69" s="915"/>
      <c r="AO69" s="915"/>
      <c r="AP69" s="915">
        <v>1335</v>
      </c>
      <c r="AQ69" s="915"/>
      <c r="AR69" s="915"/>
      <c r="AS69" s="915"/>
      <c r="AT69" s="915"/>
      <c r="AU69" s="915">
        <v>1083</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590</v>
      </c>
      <c r="C70" s="958"/>
      <c r="D70" s="958"/>
      <c r="E70" s="958"/>
      <c r="F70" s="958"/>
      <c r="G70" s="958"/>
      <c r="H70" s="958"/>
      <c r="I70" s="958"/>
      <c r="J70" s="958"/>
      <c r="K70" s="958"/>
      <c r="L70" s="958"/>
      <c r="M70" s="958"/>
      <c r="N70" s="958"/>
      <c r="O70" s="958"/>
      <c r="P70" s="959"/>
      <c r="Q70" s="960">
        <v>7753</v>
      </c>
      <c r="R70" s="915"/>
      <c r="S70" s="915"/>
      <c r="T70" s="915"/>
      <c r="U70" s="915"/>
      <c r="V70" s="915">
        <v>7570</v>
      </c>
      <c r="W70" s="915"/>
      <c r="X70" s="915"/>
      <c r="Y70" s="915"/>
      <c r="Z70" s="915"/>
      <c r="AA70" s="915">
        <v>182</v>
      </c>
      <c r="AB70" s="915"/>
      <c r="AC70" s="915"/>
      <c r="AD70" s="915"/>
      <c r="AE70" s="915"/>
      <c r="AF70" s="915">
        <v>182</v>
      </c>
      <c r="AG70" s="915"/>
      <c r="AH70" s="915"/>
      <c r="AI70" s="915"/>
      <c r="AJ70" s="915"/>
      <c r="AK70" s="915">
        <v>222</v>
      </c>
      <c r="AL70" s="915"/>
      <c r="AM70" s="915"/>
      <c r="AN70" s="915"/>
      <c r="AO70" s="915"/>
      <c r="AP70" s="915">
        <v>5475</v>
      </c>
      <c r="AQ70" s="915"/>
      <c r="AR70" s="915"/>
      <c r="AS70" s="915"/>
      <c r="AT70" s="915"/>
      <c r="AU70" s="915">
        <v>651</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591</v>
      </c>
      <c r="C71" s="958"/>
      <c r="D71" s="958"/>
      <c r="E71" s="958"/>
      <c r="F71" s="958"/>
      <c r="G71" s="958"/>
      <c r="H71" s="958"/>
      <c r="I71" s="958"/>
      <c r="J71" s="958"/>
      <c r="K71" s="958"/>
      <c r="L71" s="958"/>
      <c r="M71" s="958"/>
      <c r="N71" s="958"/>
      <c r="O71" s="958"/>
      <c r="P71" s="959"/>
      <c r="Q71" s="960">
        <v>1094</v>
      </c>
      <c r="R71" s="915"/>
      <c r="S71" s="915"/>
      <c r="T71" s="915"/>
      <c r="U71" s="915"/>
      <c r="V71" s="915">
        <v>1090</v>
      </c>
      <c r="W71" s="915"/>
      <c r="X71" s="915"/>
      <c r="Y71" s="915"/>
      <c r="Z71" s="915"/>
      <c r="AA71" s="915">
        <v>4</v>
      </c>
      <c r="AB71" s="915"/>
      <c r="AC71" s="915"/>
      <c r="AD71" s="915"/>
      <c r="AE71" s="915"/>
      <c r="AF71" s="915">
        <v>4</v>
      </c>
      <c r="AG71" s="915"/>
      <c r="AH71" s="915"/>
      <c r="AI71" s="915"/>
      <c r="AJ71" s="915"/>
      <c r="AK71" s="915" t="s">
        <v>514</v>
      </c>
      <c r="AL71" s="915"/>
      <c r="AM71" s="915"/>
      <c r="AN71" s="915"/>
      <c r="AO71" s="915"/>
      <c r="AP71" s="915" t="s">
        <v>514</v>
      </c>
      <c r="AQ71" s="915"/>
      <c r="AR71" s="915"/>
      <c r="AS71" s="915"/>
      <c r="AT71" s="915"/>
      <c r="AU71" s="915" t="s">
        <v>514</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592</v>
      </c>
      <c r="C72" s="958"/>
      <c r="D72" s="958"/>
      <c r="E72" s="958"/>
      <c r="F72" s="958"/>
      <c r="G72" s="958"/>
      <c r="H72" s="958"/>
      <c r="I72" s="958"/>
      <c r="J72" s="958"/>
      <c r="K72" s="958"/>
      <c r="L72" s="958"/>
      <c r="M72" s="958"/>
      <c r="N72" s="958"/>
      <c r="O72" s="958"/>
      <c r="P72" s="959"/>
      <c r="Q72" s="960">
        <v>89</v>
      </c>
      <c r="R72" s="915"/>
      <c r="S72" s="915"/>
      <c r="T72" s="915"/>
      <c r="U72" s="915"/>
      <c r="V72" s="915">
        <v>73</v>
      </c>
      <c r="W72" s="915"/>
      <c r="X72" s="915"/>
      <c r="Y72" s="915"/>
      <c r="Z72" s="915"/>
      <c r="AA72" s="915">
        <v>15</v>
      </c>
      <c r="AB72" s="915"/>
      <c r="AC72" s="915"/>
      <c r="AD72" s="915"/>
      <c r="AE72" s="915"/>
      <c r="AF72" s="915">
        <v>15</v>
      </c>
      <c r="AG72" s="915"/>
      <c r="AH72" s="915"/>
      <c r="AI72" s="915"/>
      <c r="AJ72" s="915"/>
      <c r="AK72" s="915">
        <v>5</v>
      </c>
      <c r="AL72" s="915"/>
      <c r="AM72" s="915"/>
      <c r="AN72" s="915"/>
      <c r="AO72" s="915"/>
      <c r="AP72" s="915" t="s">
        <v>514</v>
      </c>
      <c r="AQ72" s="915"/>
      <c r="AR72" s="915"/>
      <c r="AS72" s="915"/>
      <c r="AT72" s="915"/>
      <c r="AU72" s="915" t="s">
        <v>514</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593</v>
      </c>
      <c r="C73" s="958"/>
      <c r="D73" s="958"/>
      <c r="E73" s="958"/>
      <c r="F73" s="958"/>
      <c r="G73" s="958"/>
      <c r="H73" s="958"/>
      <c r="I73" s="958"/>
      <c r="J73" s="958"/>
      <c r="K73" s="958"/>
      <c r="L73" s="958"/>
      <c r="M73" s="958"/>
      <c r="N73" s="958"/>
      <c r="O73" s="958"/>
      <c r="P73" s="959"/>
      <c r="Q73" s="960">
        <v>591</v>
      </c>
      <c r="R73" s="915"/>
      <c r="S73" s="915"/>
      <c r="T73" s="915"/>
      <c r="U73" s="915"/>
      <c r="V73" s="915">
        <v>542</v>
      </c>
      <c r="W73" s="915"/>
      <c r="X73" s="915"/>
      <c r="Y73" s="915"/>
      <c r="Z73" s="915"/>
      <c r="AA73" s="915">
        <v>49</v>
      </c>
      <c r="AB73" s="915"/>
      <c r="AC73" s="915"/>
      <c r="AD73" s="915"/>
      <c r="AE73" s="915"/>
      <c r="AF73" s="915">
        <v>49</v>
      </c>
      <c r="AG73" s="915"/>
      <c r="AH73" s="915"/>
      <c r="AI73" s="915"/>
      <c r="AJ73" s="915"/>
      <c r="AK73" s="915" t="s">
        <v>514</v>
      </c>
      <c r="AL73" s="915"/>
      <c r="AM73" s="915"/>
      <c r="AN73" s="915"/>
      <c r="AO73" s="915"/>
      <c r="AP73" s="915" t="s">
        <v>514</v>
      </c>
      <c r="AQ73" s="915"/>
      <c r="AR73" s="915"/>
      <c r="AS73" s="915"/>
      <c r="AT73" s="915"/>
      <c r="AU73" s="915" t="s">
        <v>514</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594</v>
      </c>
      <c r="C74" s="958"/>
      <c r="D74" s="958"/>
      <c r="E74" s="958"/>
      <c r="F74" s="958"/>
      <c r="G74" s="958"/>
      <c r="H74" s="958"/>
      <c r="I74" s="958"/>
      <c r="J74" s="958"/>
      <c r="K74" s="958"/>
      <c r="L74" s="958"/>
      <c r="M74" s="958"/>
      <c r="N74" s="958"/>
      <c r="O74" s="958"/>
      <c r="P74" s="959"/>
      <c r="Q74" s="960">
        <v>159720</v>
      </c>
      <c r="R74" s="915"/>
      <c r="S74" s="915"/>
      <c r="T74" s="915"/>
      <c r="U74" s="915"/>
      <c r="V74" s="915">
        <v>156204</v>
      </c>
      <c r="W74" s="915"/>
      <c r="X74" s="915"/>
      <c r="Y74" s="915"/>
      <c r="Z74" s="915"/>
      <c r="AA74" s="915">
        <v>3516</v>
      </c>
      <c r="AB74" s="915"/>
      <c r="AC74" s="915"/>
      <c r="AD74" s="915"/>
      <c r="AE74" s="915"/>
      <c r="AF74" s="915">
        <v>3516</v>
      </c>
      <c r="AG74" s="915"/>
      <c r="AH74" s="915"/>
      <c r="AI74" s="915"/>
      <c r="AJ74" s="915"/>
      <c r="AK74" s="915">
        <v>2022</v>
      </c>
      <c r="AL74" s="915"/>
      <c r="AM74" s="915"/>
      <c r="AN74" s="915"/>
      <c r="AO74" s="915"/>
      <c r="AP74" s="915" t="s">
        <v>514</v>
      </c>
      <c r="AQ74" s="915"/>
      <c r="AR74" s="915"/>
      <c r="AS74" s="915"/>
      <c r="AT74" s="915"/>
      <c r="AU74" s="915" t="s">
        <v>514</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595</v>
      </c>
      <c r="C75" s="958"/>
      <c r="D75" s="958"/>
      <c r="E75" s="958"/>
      <c r="F75" s="958"/>
      <c r="G75" s="958"/>
      <c r="H75" s="958"/>
      <c r="I75" s="958"/>
      <c r="J75" s="958"/>
      <c r="K75" s="958"/>
      <c r="L75" s="958"/>
      <c r="M75" s="958"/>
      <c r="N75" s="958"/>
      <c r="O75" s="958"/>
      <c r="P75" s="959"/>
      <c r="Q75" s="963">
        <v>7112</v>
      </c>
      <c r="R75" s="964"/>
      <c r="S75" s="964"/>
      <c r="T75" s="964"/>
      <c r="U75" s="914"/>
      <c r="V75" s="965">
        <v>6945</v>
      </c>
      <c r="W75" s="964"/>
      <c r="X75" s="964"/>
      <c r="Y75" s="964"/>
      <c r="Z75" s="914"/>
      <c r="AA75" s="965">
        <v>167</v>
      </c>
      <c r="AB75" s="964"/>
      <c r="AC75" s="964"/>
      <c r="AD75" s="964"/>
      <c r="AE75" s="914"/>
      <c r="AF75" s="965">
        <v>167</v>
      </c>
      <c r="AG75" s="964"/>
      <c r="AH75" s="964"/>
      <c r="AI75" s="964"/>
      <c r="AJ75" s="914"/>
      <c r="AK75" s="965" t="s">
        <v>514</v>
      </c>
      <c r="AL75" s="964"/>
      <c r="AM75" s="964"/>
      <c r="AN75" s="964"/>
      <c r="AO75" s="914"/>
      <c r="AP75" s="965" t="s">
        <v>514</v>
      </c>
      <c r="AQ75" s="964"/>
      <c r="AR75" s="964"/>
      <c r="AS75" s="964"/>
      <c r="AT75" s="914"/>
      <c r="AU75" s="965" t="s">
        <v>514</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394</v>
      </c>
      <c r="B88" s="874" t="s">
        <v>424</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4138</v>
      </c>
      <c r="AG88" s="926"/>
      <c r="AH88" s="926"/>
      <c r="AI88" s="926"/>
      <c r="AJ88" s="926"/>
      <c r="AK88" s="923"/>
      <c r="AL88" s="923"/>
      <c r="AM88" s="923"/>
      <c r="AN88" s="923"/>
      <c r="AO88" s="923"/>
      <c r="AP88" s="926">
        <v>21841</v>
      </c>
      <c r="AQ88" s="926"/>
      <c r="AR88" s="926"/>
      <c r="AS88" s="926"/>
      <c r="AT88" s="926"/>
      <c r="AU88" s="926">
        <v>3064</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74" t="s">
        <v>425</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161</v>
      </c>
      <c r="CS102" s="934"/>
      <c r="CT102" s="934"/>
      <c r="CU102" s="934"/>
      <c r="CV102" s="977"/>
      <c r="CW102" s="976">
        <v>162</v>
      </c>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426</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427</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430</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431</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432</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433</v>
      </c>
      <c r="AB109" s="979"/>
      <c r="AC109" s="979"/>
      <c r="AD109" s="979"/>
      <c r="AE109" s="980"/>
      <c r="AF109" s="978" t="s">
        <v>311</v>
      </c>
      <c r="AG109" s="979"/>
      <c r="AH109" s="979"/>
      <c r="AI109" s="979"/>
      <c r="AJ109" s="980"/>
      <c r="AK109" s="978" t="s">
        <v>310</v>
      </c>
      <c r="AL109" s="979"/>
      <c r="AM109" s="979"/>
      <c r="AN109" s="979"/>
      <c r="AO109" s="980"/>
      <c r="AP109" s="978" t="s">
        <v>434</v>
      </c>
      <c r="AQ109" s="979"/>
      <c r="AR109" s="979"/>
      <c r="AS109" s="979"/>
      <c r="AT109" s="981"/>
      <c r="AU109" s="998" t="s">
        <v>432</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433</v>
      </c>
      <c r="BR109" s="979"/>
      <c r="BS109" s="979"/>
      <c r="BT109" s="979"/>
      <c r="BU109" s="980"/>
      <c r="BV109" s="978" t="s">
        <v>311</v>
      </c>
      <c r="BW109" s="979"/>
      <c r="BX109" s="979"/>
      <c r="BY109" s="979"/>
      <c r="BZ109" s="980"/>
      <c r="CA109" s="978" t="s">
        <v>310</v>
      </c>
      <c r="CB109" s="979"/>
      <c r="CC109" s="979"/>
      <c r="CD109" s="979"/>
      <c r="CE109" s="980"/>
      <c r="CF109" s="999" t="s">
        <v>434</v>
      </c>
      <c r="CG109" s="999"/>
      <c r="CH109" s="999"/>
      <c r="CI109" s="999"/>
      <c r="CJ109" s="999"/>
      <c r="CK109" s="978" t="s">
        <v>435</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433</v>
      </c>
      <c r="DH109" s="979"/>
      <c r="DI109" s="979"/>
      <c r="DJ109" s="979"/>
      <c r="DK109" s="980"/>
      <c r="DL109" s="978" t="s">
        <v>311</v>
      </c>
      <c r="DM109" s="979"/>
      <c r="DN109" s="979"/>
      <c r="DO109" s="979"/>
      <c r="DP109" s="980"/>
      <c r="DQ109" s="978" t="s">
        <v>310</v>
      </c>
      <c r="DR109" s="979"/>
      <c r="DS109" s="979"/>
      <c r="DT109" s="979"/>
      <c r="DU109" s="980"/>
      <c r="DV109" s="978" t="s">
        <v>434</v>
      </c>
      <c r="DW109" s="979"/>
      <c r="DX109" s="979"/>
      <c r="DY109" s="979"/>
      <c r="DZ109" s="981"/>
    </row>
    <row r="110" spans="1:131" s="247" customFormat="1" ht="26.25" customHeight="1" x14ac:dyDescent="0.15">
      <c r="A110" s="982" t="s">
        <v>436</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1039692</v>
      </c>
      <c r="AB110" s="986"/>
      <c r="AC110" s="986"/>
      <c r="AD110" s="986"/>
      <c r="AE110" s="987"/>
      <c r="AF110" s="988">
        <v>1094683</v>
      </c>
      <c r="AG110" s="986"/>
      <c r="AH110" s="986"/>
      <c r="AI110" s="986"/>
      <c r="AJ110" s="987"/>
      <c r="AK110" s="988">
        <v>1107590</v>
      </c>
      <c r="AL110" s="986"/>
      <c r="AM110" s="986"/>
      <c r="AN110" s="986"/>
      <c r="AO110" s="987"/>
      <c r="AP110" s="989">
        <v>16.5</v>
      </c>
      <c r="AQ110" s="990"/>
      <c r="AR110" s="990"/>
      <c r="AS110" s="990"/>
      <c r="AT110" s="991"/>
      <c r="AU110" s="992" t="s">
        <v>73</v>
      </c>
      <c r="AV110" s="993"/>
      <c r="AW110" s="993"/>
      <c r="AX110" s="993"/>
      <c r="AY110" s="993"/>
      <c r="AZ110" s="1034" t="s">
        <v>437</v>
      </c>
      <c r="BA110" s="983"/>
      <c r="BB110" s="983"/>
      <c r="BC110" s="983"/>
      <c r="BD110" s="983"/>
      <c r="BE110" s="983"/>
      <c r="BF110" s="983"/>
      <c r="BG110" s="983"/>
      <c r="BH110" s="983"/>
      <c r="BI110" s="983"/>
      <c r="BJ110" s="983"/>
      <c r="BK110" s="983"/>
      <c r="BL110" s="983"/>
      <c r="BM110" s="983"/>
      <c r="BN110" s="983"/>
      <c r="BO110" s="983"/>
      <c r="BP110" s="984"/>
      <c r="BQ110" s="1020">
        <v>13206372</v>
      </c>
      <c r="BR110" s="1021"/>
      <c r="BS110" s="1021"/>
      <c r="BT110" s="1021"/>
      <c r="BU110" s="1021"/>
      <c r="BV110" s="1021">
        <v>14470549</v>
      </c>
      <c r="BW110" s="1021"/>
      <c r="BX110" s="1021"/>
      <c r="BY110" s="1021"/>
      <c r="BZ110" s="1021"/>
      <c r="CA110" s="1021">
        <v>17192339</v>
      </c>
      <c r="CB110" s="1021"/>
      <c r="CC110" s="1021"/>
      <c r="CD110" s="1021"/>
      <c r="CE110" s="1021"/>
      <c r="CF110" s="1035">
        <v>256.10000000000002</v>
      </c>
      <c r="CG110" s="1036"/>
      <c r="CH110" s="1036"/>
      <c r="CI110" s="1036"/>
      <c r="CJ110" s="1036"/>
      <c r="CK110" s="1037" t="s">
        <v>438</v>
      </c>
      <c r="CL110" s="1038"/>
      <c r="CM110" s="1017" t="s">
        <v>439</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440</v>
      </c>
      <c r="DH110" s="1021"/>
      <c r="DI110" s="1021"/>
      <c r="DJ110" s="1021"/>
      <c r="DK110" s="1021"/>
      <c r="DL110" s="1021" t="s">
        <v>440</v>
      </c>
      <c r="DM110" s="1021"/>
      <c r="DN110" s="1021"/>
      <c r="DO110" s="1021"/>
      <c r="DP110" s="1021"/>
      <c r="DQ110" s="1021" t="s">
        <v>440</v>
      </c>
      <c r="DR110" s="1021"/>
      <c r="DS110" s="1021"/>
      <c r="DT110" s="1021"/>
      <c r="DU110" s="1021"/>
      <c r="DV110" s="1022" t="s">
        <v>137</v>
      </c>
      <c r="DW110" s="1022"/>
      <c r="DX110" s="1022"/>
      <c r="DY110" s="1022"/>
      <c r="DZ110" s="1023"/>
    </row>
    <row r="111" spans="1:131" s="247" customFormat="1" ht="26.25" customHeight="1" x14ac:dyDescent="0.15">
      <c r="A111" s="1024" t="s">
        <v>441</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440</v>
      </c>
      <c r="AB111" s="1028"/>
      <c r="AC111" s="1028"/>
      <c r="AD111" s="1028"/>
      <c r="AE111" s="1029"/>
      <c r="AF111" s="1030" t="s">
        <v>440</v>
      </c>
      <c r="AG111" s="1028"/>
      <c r="AH111" s="1028"/>
      <c r="AI111" s="1028"/>
      <c r="AJ111" s="1029"/>
      <c r="AK111" s="1030" t="s">
        <v>440</v>
      </c>
      <c r="AL111" s="1028"/>
      <c r="AM111" s="1028"/>
      <c r="AN111" s="1028"/>
      <c r="AO111" s="1029"/>
      <c r="AP111" s="1031" t="s">
        <v>440</v>
      </c>
      <c r="AQ111" s="1032"/>
      <c r="AR111" s="1032"/>
      <c r="AS111" s="1032"/>
      <c r="AT111" s="1033"/>
      <c r="AU111" s="994"/>
      <c r="AV111" s="995"/>
      <c r="AW111" s="995"/>
      <c r="AX111" s="995"/>
      <c r="AY111" s="995"/>
      <c r="AZ111" s="1043" t="s">
        <v>442</v>
      </c>
      <c r="BA111" s="1044"/>
      <c r="BB111" s="1044"/>
      <c r="BC111" s="1044"/>
      <c r="BD111" s="1044"/>
      <c r="BE111" s="1044"/>
      <c r="BF111" s="1044"/>
      <c r="BG111" s="1044"/>
      <c r="BH111" s="1044"/>
      <c r="BI111" s="1044"/>
      <c r="BJ111" s="1044"/>
      <c r="BK111" s="1044"/>
      <c r="BL111" s="1044"/>
      <c r="BM111" s="1044"/>
      <c r="BN111" s="1044"/>
      <c r="BO111" s="1044"/>
      <c r="BP111" s="1045"/>
      <c r="BQ111" s="1013">
        <v>3407</v>
      </c>
      <c r="BR111" s="1014"/>
      <c r="BS111" s="1014"/>
      <c r="BT111" s="1014"/>
      <c r="BU111" s="1014"/>
      <c r="BV111" s="1014">
        <v>2155</v>
      </c>
      <c r="BW111" s="1014"/>
      <c r="BX111" s="1014"/>
      <c r="BY111" s="1014"/>
      <c r="BZ111" s="1014"/>
      <c r="CA111" s="1014">
        <v>904</v>
      </c>
      <c r="CB111" s="1014"/>
      <c r="CC111" s="1014"/>
      <c r="CD111" s="1014"/>
      <c r="CE111" s="1014"/>
      <c r="CF111" s="1008">
        <v>0</v>
      </c>
      <c r="CG111" s="1009"/>
      <c r="CH111" s="1009"/>
      <c r="CI111" s="1009"/>
      <c r="CJ111" s="1009"/>
      <c r="CK111" s="1039"/>
      <c r="CL111" s="1040"/>
      <c r="CM111" s="1010" t="s">
        <v>443</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137</v>
      </c>
      <c r="DH111" s="1014"/>
      <c r="DI111" s="1014"/>
      <c r="DJ111" s="1014"/>
      <c r="DK111" s="1014"/>
      <c r="DL111" s="1014" t="s">
        <v>396</v>
      </c>
      <c r="DM111" s="1014"/>
      <c r="DN111" s="1014"/>
      <c r="DO111" s="1014"/>
      <c r="DP111" s="1014"/>
      <c r="DQ111" s="1014" t="s">
        <v>440</v>
      </c>
      <c r="DR111" s="1014"/>
      <c r="DS111" s="1014"/>
      <c r="DT111" s="1014"/>
      <c r="DU111" s="1014"/>
      <c r="DV111" s="1015" t="s">
        <v>137</v>
      </c>
      <c r="DW111" s="1015"/>
      <c r="DX111" s="1015"/>
      <c r="DY111" s="1015"/>
      <c r="DZ111" s="1016"/>
    </row>
    <row r="112" spans="1:131" s="247" customFormat="1" ht="26.25" customHeight="1" x14ac:dyDescent="0.15">
      <c r="A112" s="1046" t="s">
        <v>444</v>
      </c>
      <c r="B112" s="1047"/>
      <c r="C112" s="1044" t="s">
        <v>445</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396</v>
      </c>
      <c r="AB112" s="1053"/>
      <c r="AC112" s="1053"/>
      <c r="AD112" s="1053"/>
      <c r="AE112" s="1054"/>
      <c r="AF112" s="1055" t="s">
        <v>396</v>
      </c>
      <c r="AG112" s="1053"/>
      <c r="AH112" s="1053"/>
      <c r="AI112" s="1053"/>
      <c r="AJ112" s="1054"/>
      <c r="AK112" s="1055" t="s">
        <v>440</v>
      </c>
      <c r="AL112" s="1053"/>
      <c r="AM112" s="1053"/>
      <c r="AN112" s="1053"/>
      <c r="AO112" s="1054"/>
      <c r="AP112" s="1056" t="s">
        <v>440</v>
      </c>
      <c r="AQ112" s="1057"/>
      <c r="AR112" s="1057"/>
      <c r="AS112" s="1057"/>
      <c r="AT112" s="1058"/>
      <c r="AU112" s="994"/>
      <c r="AV112" s="995"/>
      <c r="AW112" s="995"/>
      <c r="AX112" s="995"/>
      <c r="AY112" s="995"/>
      <c r="AZ112" s="1043" t="s">
        <v>446</v>
      </c>
      <c r="BA112" s="1044"/>
      <c r="BB112" s="1044"/>
      <c r="BC112" s="1044"/>
      <c r="BD112" s="1044"/>
      <c r="BE112" s="1044"/>
      <c r="BF112" s="1044"/>
      <c r="BG112" s="1044"/>
      <c r="BH112" s="1044"/>
      <c r="BI112" s="1044"/>
      <c r="BJ112" s="1044"/>
      <c r="BK112" s="1044"/>
      <c r="BL112" s="1044"/>
      <c r="BM112" s="1044"/>
      <c r="BN112" s="1044"/>
      <c r="BO112" s="1044"/>
      <c r="BP112" s="1045"/>
      <c r="BQ112" s="1013">
        <v>5748845</v>
      </c>
      <c r="BR112" s="1014"/>
      <c r="BS112" s="1014"/>
      <c r="BT112" s="1014"/>
      <c r="BU112" s="1014"/>
      <c r="BV112" s="1014">
        <v>5390860</v>
      </c>
      <c r="BW112" s="1014"/>
      <c r="BX112" s="1014"/>
      <c r="BY112" s="1014"/>
      <c r="BZ112" s="1014"/>
      <c r="CA112" s="1014">
        <v>4975962</v>
      </c>
      <c r="CB112" s="1014"/>
      <c r="CC112" s="1014"/>
      <c r="CD112" s="1014"/>
      <c r="CE112" s="1014"/>
      <c r="CF112" s="1008">
        <v>74.099999999999994</v>
      </c>
      <c r="CG112" s="1009"/>
      <c r="CH112" s="1009"/>
      <c r="CI112" s="1009"/>
      <c r="CJ112" s="1009"/>
      <c r="CK112" s="1039"/>
      <c r="CL112" s="1040"/>
      <c r="CM112" s="1010" t="s">
        <v>447</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396</v>
      </c>
      <c r="DH112" s="1014"/>
      <c r="DI112" s="1014"/>
      <c r="DJ112" s="1014"/>
      <c r="DK112" s="1014"/>
      <c r="DL112" s="1014" t="s">
        <v>440</v>
      </c>
      <c r="DM112" s="1014"/>
      <c r="DN112" s="1014"/>
      <c r="DO112" s="1014"/>
      <c r="DP112" s="1014"/>
      <c r="DQ112" s="1014" t="s">
        <v>137</v>
      </c>
      <c r="DR112" s="1014"/>
      <c r="DS112" s="1014"/>
      <c r="DT112" s="1014"/>
      <c r="DU112" s="1014"/>
      <c r="DV112" s="1015" t="s">
        <v>137</v>
      </c>
      <c r="DW112" s="1015"/>
      <c r="DX112" s="1015"/>
      <c r="DY112" s="1015"/>
      <c r="DZ112" s="1016"/>
    </row>
    <row r="113" spans="1:130" s="247" customFormat="1" ht="26.25" customHeight="1" x14ac:dyDescent="0.15">
      <c r="A113" s="1048"/>
      <c r="B113" s="1049"/>
      <c r="C113" s="1044" t="s">
        <v>448</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702695</v>
      </c>
      <c r="AB113" s="1028"/>
      <c r="AC113" s="1028"/>
      <c r="AD113" s="1028"/>
      <c r="AE113" s="1029"/>
      <c r="AF113" s="1030">
        <v>624095</v>
      </c>
      <c r="AG113" s="1028"/>
      <c r="AH113" s="1028"/>
      <c r="AI113" s="1028"/>
      <c r="AJ113" s="1029"/>
      <c r="AK113" s="1030">
        <v>622685</v>
      </c>
      <c r="AL113" s="1028"/>
      <c r="AM113" s="1028"/>
      <c r="AN113" s="1028"/>
      <c r="AO113" s="1029"/>
      <c r="AP113" s="1031">
        <v>9.3000000000000007</v>
      </c>
      <c r="AQ113" s="1032"/>
      <c r="AR113" s="1032"/>
      <c r="AS113" s="1032"/>
      <c r="AT113" s="1033"/>
      <c r="AU113" s="994"/>
      <c r="AV113" s="995"/>
      <c r="AW113" s="995"/>
      <c r="AX113" s="995"/>
      <c r="AY113" s="995"/>
      <c r="AZ113" s="1043" t="s">
        <v>449</v>
      </c>
      <c r="BA113" s="1044"/>
      <c r="BB113" s="1044"/>
      <c r="BC113" s="1044"/>
      <c r="BD113" s="1044"/>
      <c r="BE113" s="1044"/>
      <c r="BF113" s="1044"/>
      <c r="BG113" s="1044"/>
      <c r="BH113" s="1044"/>
      <c r="BI113" s="1044"/>
      <c r="BJ113" s="1044"/>
      <c r="BK113" s="1044"/>
      <c r="BL113" s="1044"/>
      <c r="BM113" s="1044"/>
      <c r="BN113" s="1044"/>
      <c r="BO113" s="1044"/>
      <c r="BP113" s="1045"/>
      <c r="BQ113" s="1013">
        <v>2884336</v>
      </c>
      <c r="BR113" s="1014"/>
      <c r="BS113" s="1014"/>
      <c r="BT113" s="1014"/>
      <c r="BU113" s="1014"/>
      <c r="BV113" s="1014">
        <v>2870462</v>
      </c>
      <c r="BW113" s="1014"/>
      <c r="BX113" s="1014"/>
      <c r="BY113" s="1014"/>
      <c r="BZ113" s="1014"/>
      <c r="CA113" s="1014">
        <v>3063865</v>
      </c>
      <c r="CB113" s="1014"/>
      <c r="CC113" s="1014"/>
      <c r="CD113" s="1014"/>
      <c r="CE113" s="1014"/>
      <c r="CF113" s="1008">
        <v>45.6</v>
      </c>
      <c r="CG113" s="1009"/>
      <c r="CH113" s="1009"/>
      <c r="CI113" s="1009"/>
      <c r="CJ113" s="1009"/>
      <c r="CK113" s="1039"/>
      <c r="CL113" s="1040"/>
      <c r="CM113" s="1010" t="s">
        <v>450</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440</v>
      </c>
      <c r="DH113" s="1053"/>
      <c r="DI113" s="1053"/>
      <c r="DJ113" s="1053"/>
      <c r="DK113" s="1054"/>
      <c r="DL113" s="1055" t="s">
        <v>137</v>
      </c>
      <c r="DM113" s="1053"/>
      <c r="DN113" s="1053"/>
      <c r="DO113" s="1053"/>
      <c r="DP113" s="1054"/>
      <c r="DQ113" s="1055" t="s">
        <v>396</v>
      </c>
      <c r="DR113" s="1053"/>
      <c r="DS113" s="1053"/>
      <c r="DT113" s="1053"/>
      <c r="DU113" s="1054"/>
      <c r="DV113" s="1056" t="s">
        <v>396</v>
      </c>
      <c r="DW113" s="1057"/>
      <c r="DX113" s="1057"/>
      <c r="DY113" s="1057"/>
      <c r="DZ113" s="1058"/>
    </row>
    <row r="114" spans="1:130" s="247" customFormat="1" ht="26.25" customHeight="1" x14ac:dyDescent="0.15">
      <c r="A114" s="1048"/>
      <c r="B114" s="1049"/>
      <c r="C114" s="1044" t="s">
        <v>451</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333476</v>
      </c>
      <c r="AB114" s="1053"/>
      <c r="AC114" s="1053"/>
      <c r="AD114" s="1053"/>
      <c r="AE114" s="1054"/>
      <c r="AF114" s="1055">
        <v>342853</v>
      </c>
      <c r="AG114" s="1053"/>
      <c r="AH114" s="1053"/>
      <c r="AI114" s="1053"/>
      <c r="AJ114" s="1054"/>
      <c r="AK114" s="1055">
        <v>346969</v>
      </c>
      <c r="AL114" s="1053"/>
      <c r="AM114" s="1053"/>
      <c r="AN114" s="1053"/>
      <c r="AO114" s="1054"/>
      <c r="AP114" s="1056">
        <v>5.2</v>
      </c>
      <c r="AQ114" s="1057"/>
      <c r="AR114" s="1057"/>
      <c r="AS114" s="1057"/>
      <c r="AT114" s="1058"/>
      <c r="AU114" s="994"/>
      <c r="AV114" s="995"/>
      <c r="AW114" s="995"/>
      <c r="AX114" s="995"/>
      <c r="AY114" s="995"/>
      <c r="AZ114" s="1043" t="s">
        <v>452</v>
      </c>
      <c r="BA114" s="1044"/>
      <c r="BB114" s="1044"/>
      <c r="BC114" s="1044"/>
      <c r="BD114" s="1044"/>
      <c r="BE114" s="1044"/>
      <c r="BF114" s="1044"/>
      <c r="BG114" s="1044"/>
      <c r="BH114" s="1044"/>
      <c r="BI114" s="1044"/>
      <c r="BJ114" s="1044"/>
      <c r="BK114" s="1044"/>
      <c r="BL114" s="1044"/>
      <c r="BM114" s="1044"/>
      <c r="BN114" s="1044"/>
      <c r="BO114" s="1044"/>
      <c r="BP114" s="1045"/>
      <c r="BQ114" s="1013">
        <v>2472228</v>
      </c>
      <c r="BR114" s="1014"/>
      <c r="BS114" s="1014"/>
      <c r="BT114" s="1014"/>
      <c r="BU114" s="1014"/>
      <c r="BV114" s="1014">
        <v>2325498</v>
      </c>
      <c r="BW114" s="1014"/>
      <c r="BX114" s="1014"/>
      <c r="BY114" s="1014"/>
      <c r="BZ114" s="1014"/>
      <c r="CA114" s="1014">
        <v>2276720</v>
      </c>
      <c r="CB114" s="1014"/>
      <c r="CC114" s="1014"/>
      <c r="CD114" s="1014"/>
      <c r="CE114" s="1014"/>
      <c r="CF114" s="1008">
        <v>33.9</v>
      </c>
      <c r="CG114" s="1009"/>
      <c r="CH114" s="1009"/>
      <c r="CI114" s="1009"/>
      <c r="CJ114" s="1009"/>
      <c r="CK114" s="1039"/>
      <c r="CL114" s="1040"/>
      <c r="CM114" s="1010" t="s">
        <v>453</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137</v>
      </c>
      <c r="DH114" s="1053"/>
      <c r="DI114" s="1053"/>
      <c r="DJ114" s="1053"/>
      <c r="DK114" s="1054"/>
      <c r="DL114" s="1055" t="s">
        <v>137</v>
      </c>
      <c r="DM114" s="1053"/>
      <c r="DN114" s="1053"/>
      <c r="DO114" s="1053"/>
      <c r="DP114" s="1054"/>
      <c r="DQ114" s="1055" t="s">
        <v>396</v>
      </c>
      <c r="DR114" s="1053"/>
      <c r="DS114" s="1053"/>
      <c r="DT114" s="1053"/>
      <c r="DU114" s="1054"/>
      <c r="DV114" s="1056" t="s">
        <v>137</v>
      </c>
      <c r="DW114" s="1057"/>
      <c r="DX114" s="1057"/>
      <c r="DY114" s="1057"/>
      <c r="DZ114" s="1058"/>
    </row>
    <row r="115" spans="1:130" s="247" customFormat="1" ht="26.25" customHeight="1" x14ac:dyDescent="0.15">
      <c r="A115" s="1048"/>
      <c r="B115" s="1049"/>
      <c r="C115" s="1044" t="s">
        <v>454</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1753</v>
      </c>
      <c r="AB115" s="1028"/>
      <c r="AC115" s="1028"/>
      <c r="AD115" s="1028"/>
      <c r="AE115" s="1029"/>
      <c r="AF115" s="1030">
        <v>1252</v>
      </c>
      <c r="AG115" s="1028"/>
      <c r="AH115" s="1028"/>
      <c r="AI115" s="1028"/>
      <c r="AJ115" s="1029"/>
      <c r="AK115" s="1030">
        <v>1252</v>
      </c>
      <c r="AL115" s="1028"/>
      <c r="AM115" s="1028"/>
      <c r="AN115" s="1028"/>
      <c r="AO115" s="1029"/>
      <c r="AP115" s="1031">
        <v>0</v>
      </c>
      <c r="AQ115" s="1032"/>
      <c r="AR115" s="1032"/>
      <c r="AS115" s="1032"/>
      <c r="AT115" s="1033"/>
      <c r="AU115" s="994"/>
      <c r="AV115" s="995"/>
      <c r="AW115" s="995"/>
      <c r="AX115" s="995"/>
      <c r="AY115" s="995"/>
      <c r="AZ115" s="1043" t="s">
        <v>455</v>
      </c>
      <c r="BA115" s="1044"/>
      <c r="BB115" s="1044"/>
      <c r="BC115" s="1044"/>
      <c r="BD115" s="1044"/>
      <c r="BE115" s="1044"/>
      <c r="BF115" s="1044"/>
      <c r="BG115" s="1044"/>
      <c r="BH115" s="1044"/>
      <c r="BI115" s="1044"/>
      <c r="BJ115" s="1044"/>
      <c r="BK115" s="1044"/>
      <c r="BL115" s="1044"/>
      <c r="BM115" s="1044"/>
      <c r="BN115" s="1044"/>
      <c r="BO115" s="1044"/>
      <c r="BP115" s="1045"/>
      <c r="BQ115" s="1013" t="s">
        <v>440</v>
      </c>
      <c r="BR115" s="1014"/>
      <c r="BS115" s="1014"/>
      <c r="BT115" s="1014"/>
      <c r="BU115" s="1014"/>
      <c r="BV115" s="1014" t="s">
        <v>440</v>
      </c>
      <c r="BW115" s="1014"/>
      <c r="BX115" s="1014"/>
      <c r="BY115" s="1014"/>
      <c r="BZ115" s="1014"/>
      <c r="CA115" s="1014" t="s">
        <v>440</v>
      </c>
      <c r="CB115" s="1014"/>
      <c r="CC115" s="1014"/>
      <c r="CD115" s="1014"/>
      <c r="CE115" s="1014"/>
      <c r="CF115" s="1008" t="s">
        <v>440</v>
      </c>
      <c r="CG115" s="1009"/>
      <c r="CH115" s="1009"/>
      <c r="CI115" s="1009"/>
      <c r="CJ115" s="1009"/>
      <c r="CK115" s="1039"/>
      <c r="CL115" s="1040"/>
      <c r="CM115" s="1043" t="s">
        <v>456</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440</v>
      </c>
      <c r="DH115" s="1053"/>
      <c r="DI115" s="1053"/>
      <c r="DJ115" s="1053"/>
      <c r="DK115" s="1054"/>
      <c r="DL115" s="1055" t="s">
        <v>440</v>
      </c>
      <c r="DM115" s="1053"/>
      <c r="DN115" s="1053"/>
      <c r="DO115" s="1053"/>
      <c r="DP115" s="1054"/>
      <c r="DQ115" s="1055" t="s">
        <v>440</v>
      </c>
      <c r="DR115" s="1053"/>
      <c r="DS115" s="1053"/>
      <c r="DT115" s="1053"/>
      <c r="DU115" s="1054"/>
      <c r="DV115" s="1056" t="s">
        <v>440</v>
      </c>
      <c r="DW115" s="1057"/>
      <c r="DX115" s="1057"/>
      <c r="DY115" s="1057"/>
      <c r="DZ115" s="1058"/>
    </row>
    <row r="116" spans="1:130" s="247" customFormat="1" ht="26.25" customHeight="1" x14ac:dyDescent="0.15">
      <c r="A116" s="1050"/>
      <c r="B116" s="1051"/>
      <c r="C116" s="1059" t="s">
        <v>457</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84</v>
      </c>
      <c r="AB116" s="1053"/>
      <c r="AC116" s="1053"/>
      <c r="AD116" s="1053"/>
      <c r="AE116" s="1054"/>
      <c r="AF116" s="1055">
        <v>81</v>
      </c>
      <c r="AG116" s="1053"/>
      <c r="AH116" s="1053"/>
      <c r="AI116" s="1053"/>
      <c r="AJ116" s="1054"/>
      <c r="AK116" s="1055">
        <v>510</v>
      </c>
      <c r="AL116" s="1053"/>
      <c r="AM116" s="1053"/>
      <c r="AN116" s="1053"/>
      <c r="AO116" s="1054"/>
      <c r="AP116" s="1056">
        <v>0</v>
      </c>
      <c r="AQ116" s="1057"/>
      <c r="AR116" s="1057"/>
      <c r="AS116" s="1057"/>
      <c r="AT116" s="1058"/>
      <c r="AU116" s="994"/>
      <c r="AV116" s="995"/>
      <c r="AW116" s="995"/>
      <c r="AX116" s="995"/>
      <c r="AY116" s="995"/>
      <c r="AZ116" s="1061" t="s">
        <v>458</v>
      </c>
      <c r="BA116" s="1062"/>
      <c r="BB116" s="1062"/>
      <c r="BC116" s="1062"/>
      <c r="BD116" s="1062"/>
      <c r="BE116" s="1062"/>
      <c r="BF116" s="1062"/>
      <c r="BG116" s="1062"/>
      <c r="BH116" s="1062"/>
      <c r="BI116" s="1062"/>
      <c r="BJ116" s="1062"/>
      <c r="BK116" s="1062"/>
      <c r="BL116" s="1062"/>
      <c r="BM116" s="1062"/>
      <c r="BN116" s="1062"/>
      <c r="BO116" s="1062"/>
      <c r="BP116" s="1063"/>
      <c r="BQ116" s="1013" t="s">
        <v>440</v>
      </c>
      <c r="BR116" s="1014"/>
      <c r="BS116" s="1014"/>
      <c r="BT116" s="1014"/>
      <c r="BU116" s="1014"/>
      <c r="BV116" s="1014" t="s">
        <v>396</v>
      </c>
      <c r="BW116" s="1014"/>
      <c r="BX116" s="1014"/>
      <c r="BY116" s="1014"/>
      <c r="BZ116" s="1014"/>
      <c r="CA116" s="1014" t="s">
        <v>396</v>
      </c>
      <c r="CB116" s="1014"/>
      <c r="CC116" s="1014"/>
      <c r="CD116" s="1014"/>
      <c r="CE116" s="1014"/>
      <c r="CF116" s="1008" t="s">
        <v>137</v>
      </c>
      <c r="CG116" s="1009"/>
      <c r="CH116" s="1009"/>
      <c r="CI116" s="1009"/>
      <c r="CJ116" s="1009"/>
      <c r="CK116" s="1039"/>
      <c r="CL116" s="1040"/>
      <c r="CM116" s="1010" t="s">
        <v>459</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396</v>
      </c>
      <c r="DH116" s="1053"/>
      <c r="DI116" s="1053"/>
      <c r="DJ116" s="1053"/>
      <c r="DK116" s="1054"/>
      <c r="DL116" s="1055" t="s">
        <v>440</v>
      </c>
      <c r="DM116" s="1053"/>
      <c r="DN116" s="1053"/>
      <c r="DO116" s="1053"/>
      <c r="DP116" s="1054"/>
      <c r="DQ116" s="1055" t="s">
        <v>137</v>
      </c>
      <c r="DR116" s="1053"/>
      <c r="DS116" s="1053"/>
      <c r="DT116" s="1053"/>
      <c r="DU116" s="1054"/>
      <c r="DV116" s="1056" t="s">
        <v>137</v>
      </c>
      <c r="DW116" s="1057"/>
      <c r="DX116" s="1057"/>
      <c r="DY116" s="1057"/>
      <c r="DZ116" s="1058"/>
    </row>
    <row r="117" spans="1:130" s="247" customFormat="1" ht="26.25" customHeight="1" x14ac:dyDescent="0.15">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460</v>
      </c>
      <c r="Z117" s="980"/>
      <c r="AA117" s="1070">
        <v>2077700</v>
      </c>
      <c r="AB117" s="1071"/>
      <c r="AC117" s="1071"/>
      <c r="AD117" s="1071"/>
      <c r="AE117" s="1072"/>
      <c r="AF117" s="1073">
        <v>2062964</v>
      </c>
      <c r="AG117" s="1071"/>
      <c r="AH117" s="1071"/>
      <c r="AI117" s="1071"/>
      <c r="AJ117" s="1072"/>
      <c r="AK117" s="1073">
        <v>2079006</v>
      </c>
      <c r="AL117" s="1071"/>
      <c r="AM117" s="1071"/>
      <c r="AN117" s="1071"/>
      <c r="AO117" s="1072"/>
      <c r="AP117" s="1074"/>
      <c r="AQ117" s="1075"/>
      <c r="AR117" s="1075"/>
      <c r="AS117" s="1075"/>
      <c r="AT117" s="1076"/>
      <c r="AU117" s="994"/>
      <c r="AV117" s="995"/>
      <c r="AW117" s="995"/>
      <c r="AX117" s="995"/>
      <c r="AY117" s="995"/>
      <c r="AZ117" s="1061" t="s">
        <v>461</v>
      </c>
      <c r="BA117" s="1062"/>
      <c r="BB117" s="1062"/>
      <c r="BC117" s="1062"/>
      <c r="BD117" s="1062"/>
      <c r="BE117" s="1062"/>
      <c r="BF117" s="1062"/>
      <c r="BG117" s="1062"/>
      <c r="BH117" s="1062"/>
      <c r="BI117" s="1062"/>
      <c r="BJ117" s="1062"/>
      <c r="BK117" s="1062"/>
      <c r="BL117" s="1062"/>
      <c r="BM117" s="1062"/>
      <c r="BN117" s="1062"/>
      <c r="BO117" s="1062"/>
      <c r="BP117" s="1063"/>
      <c r="BQ117" s="1013" t="s">
        <v>137</v>
      </c>
      <c r="BR117" s="1014"/>
      <c r="BS117" s="1014"/>
      <c r="BT117" s="1014"/>
      <c r="BU117" s="1014"/>
      <c r="BV117" s="1014" t="s">
        <v>137</v>
      </c>
      <c r="BW117" s="1014"/>
      <c r="BX117" s="1014"/>
      <c r="BY117" s="1014"/>
      <c r="BZ117" s="1014"/>
      <c r="CA117" s="1014" t="s">
        <v>137</v>
      </c>
      <c r="CB117" s="1014"/>
      <c r="CC117" s="1014"/>
      <c r="CD117" s="1014"/>
      <c r="CE117" s="1014"/>
      <c r="CF117" s="1008" t="s">
        <v>137</v>
      </c>
      <c r="CG117" s="1009"/>
      <c r="CH117" s="1009"/>
      <c r="CI117" s="1009"/>
      <c r="CJ117" s="1009"/>
      <c r="CK117" s="1039"/>
      <c r="CL117" s="1040"/>
      <c r="CM117" s="1010" t="s">
        <v>462</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137</v>
      </c>
      <c r="DH117" s="1053"/>
      <c r="DI117" s="1053"/>
      <c r="DJ117" s="1053"/>
      <c r="DK117" s="1054"/>
      <c r="DL117" s="1055" t="s">
        <v>137</v>
      </c>
      <c r="DM117" s="1053"/>
      <c r="DN117" s="1053"/>
      <c r="DO117" s="1053"/>
      <c r="DP117" s="1054"/>
      <c r="DQ117" s="1055" t="s">
        <v>137</v>
      </c>
      <c r="DR117" s="1053"/>
      <c r="DS117" s="1053"/>
      <c r="DT117" s="1053"/>
      <c r="DU117" s="1054"/>
      <c r="DV117" s="1056" t="s">
        <v>137</v>
      </c>
      <c r="DW117" s="1057"/>
      <c r="DX117" s="1057"/>
      <c r="DY117" s="1057"/>
      <c r="DZ117" s="1058"/>
    </row>
    <row r="118" spans="1:130" s="247" customFormat="1" ht="26.25" customHeight="1" x14ac:dyDescent="0.15">
      <c r="A118" s="998" t="s">
        <v>435</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433</v>
      </c>
      <c r="AB118" s="979"/>
      <c r="AC118" s="979"/>
      <c r="AD118" s="979"/>
      <c r="AE118" s="980"/>
      <c r="AF118" s="978" t="s">
        <v>311</v>
      </c>
      <c r="AG118" s="979"/>
      <c r="AH118" s="979"/>
      <c r="AI118" s="979"/>
      <c r="AJ118" s="980"/>
      <c r="AK118" s="978" t="s">
        <v>310</v>
      </c>
      <c r="AL118" s="979"/>
      <c r="AM118" s="979"/>
      <c r="AN118" s="979"/>
      <c r="AO118" s="980"/>
      <c r="AP118" s="1065" t="s">
        <v>434</v>
      </c>
      <c r="AQ118" s="1066"/>
      <c r="AR118" s="1066"/>
      <c r="AS118" s="1066"/>
      <c r="AT118" s="1067"/>
      <c r="AU118" s="994"/>
      <c r="AV118" s="995"/>
      <c r="AW118" s="995"/>
      <c r="AX118" s="995"/>
      <c r="AY118" s="995"/>
      <c r="AZ118" s="1068" t="s">
        <v>463</v>
      </c>
      <c r="BA118" s="1059"/>
      <c r="BB118" s="1059"/>
      <c r="BC118" s="1059"/>
      <c r="BD118" s="1059"/>
      <c r="BE118" s="1059"/>
      <c r="BF118" s="1059"/>
      <c r="BG118" s="1059"/>
      <c r="BH118" s="1059"/>
      <c r="BI118" s="1059"/>
      <c r="BJ118" s="1059"/>
      <c r="BK118" s="1059"/>
      <c r="BL118" s="1059"/>
      <c r="BM118" s="1059"/>
      <c r="BN118" s="1059"/>
      <c r="BO118" s="1059"/>
      <c r="BP118" s="1060"/>
      <c r="BQ118" s="1091" t="s">
        <v>137</v>
      </c>
      <c r="BR118" s="1092"/>
      <c r="BS118" s="1092"/>
      <c r="BT118" s="1092"/>
      <c r="BU118" s="1092"/>
      <c r="BV118" s="1092" t="s">
        <v>396</v>
      </c>
      <c r="BW118" s="1092"/>
      <c r="BX118" s="1092"/>
      <c r="BY118" s="1092"/>
      <c r="BZ118" s="1092"/>
      <c r="CA118" s="1092" t="s">
        <v>396</v>
      </c>
      <c r="CB118" s="1092"/>
      <c r="CC118" s="1092"/>
      <c r="CD118" s="1092"/>
      <c r="CE118" s="1092"/>
      <c r="CF118" s="1008" t="s">
        <v>137</v>
      </c>
      <c r="CG118" s="1009"/>
      <c r="CH118" s="1009"/>
      <c r="CI118" s="1009"/>
      <c r="CJ118" s="1009"/>
      <c r="CK118" s="1039"/>
      <c r="CL118" s="1040"/>
      <c r="CM118" s="1010" t="s">
        <v>464</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137</v>
      </c>
      <c r="DH118" s="1053"/>
      <c r="DI118" s="1053"/>
      <c r="DJ118" s="1053"/>
      <c r="DK118" s="1054"/>
      <c r="DL118" s="1055" t="s">
        <v>396</v>
      </c>
      <c r="DM118" s="1053"/>
      <c r="DN118" s="1053"/>
      <c r="DO118" s="1053"/>
      <c r="DP118" s="1054"/>
      <c r="DQ118" s="1055" t="s">
        <v>137</v>
      </c>
      <c r="DR118" s="1053"/>
      <c r="DS118" s="1053"/>
      <c r="DT118" s="1053"/>
      <c r="DU118" s="1054"/>
      <c r="DV118" s="1056" t="s">
        <v>137</v>
      </c>
      <c r="DW118" s="1057"/>
      <c r="DX118" s="1057"/>
      <c r="DY118" s="1057"/>
      <c r="DZ118" s="1058"/>
    </row>
    <row r="119" spans="1:130" s="247" customFormat="1" ht="26.25" customHeight="1" x14ac:dyDescent="0.15">
      <c r="A119" s="1152" t="s">
        <v>438</v>
      </c>
      <c r="B119" s="1038"/>
      <c r="C119" s="1017" t="s">
        <v>439</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137</v>
      </c>
      <c r="AB119" s="986"/>
      <c r="AC119" s="986"/>
      <c r="AD119" s="986"/>
      <c r="AE119" s="987"/>
      <c r="AF119" s="988" t="s">
        <v>137</v>
      </c>
      <c r="AG119" s="986"/>
      <c r="AH119" s="986"/>
      <c r="AI119" s="986"/>
      <c r="AJ119" s="987"/>
      <c r="AK119" s="988" t="s">
        <v>137</v>
      </c>
      <c r="AL119" s="986"/>
      <c r="AM119" s="986"/>
      <c r="AN119" s="986"/>
      <c r="AO119" s="987"/>
      <c r="AP119" s="989" t="s">
        <v>396</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465</v>
      </c>
      <c r="BP119" s="1100"/>
      <c r="BQ119" s="1091">
        <v>24315188</v>
      </c>
      <c r="BR119" s="1092"/>
      <c r="BS119" s="1092"/>
      <c r="BT119" s="1092"/>
      <c r="BU119" s="1092"/>
      <c r="BV119" s="1092">
        <v>25059524</v>
      </c>
      <c r="BW119" s="1092"/>
      <c r="BX119" s="1092"/>
      <c r="BY119" s="1092"/>
      <c r="BZ119" s="1092"/>
      <c r="CA119" s="1092">
        <v>27509790</v>
      </c>
      <c r="CB119" s="1092"/>
      <c r="CC119" s="1092"/>
      <c r="CD119" s="1092"/>
      <c r="CE119" s="1092"/>
      <c r="CF119" s="1093"/>
      <c r="CG119" s="1094"/>
      <c r="CH119" s="1094"/>
      <c r="CI119" s="1094"/>
      <c r="CJ119" s="1095"/>
      <c r="CK119" s="1041"/>
      <c r="CL119" s="1042"/>
      <c r="CM119" s="1096" t="s">
        <v>466</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3407</v>
      </c>
      <c r="DH119" s="1078"/>
      <c r="DI119" s="1078"/>
      <c r="DJ119" s="1078"/>
      <c r="DK119" s="1079"/>
      <c r="DL119" s="1077">
        <v>2155</v>
      </c>
      <c r="DM119" s="1078"/>
      <c r="DN119" s="1078"/>
      <c r="DO119" s="1078"/>
      <c r="DP119" s="1079"/>
      <c r="DQ119" s="1077">
        <v>904</v>
      </c>
      <c r="DR119" s="1078"/>
      <c r="DS119" s="1078"/>
      <c r="DT119" s="1078"/>
      <c r="DU119" s="1079"/>
      <c r="DV119" s="1080">
        <v>0</v>
      </c>
      <c r="DW119" s="1081"/>
      <c r="DX119" s="1081"/>
      <c r="DY119" s="1081"/>
      <c r="DZ119" s="1082"/>
    </row>
    <row r="120" spans="1:130" s="247" customFormat="1" ht="26.25" customHeight="1" x14ac:dyDescent="0.15">
      <c r="A120" s="1153"/>
      <c r="B120" s="1040"/>
      <c r="C120" s="1010" t="s">
        <v>443</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137</v>
      </c>
      <c r="AB120" s="1053"/>
      <c r="AC120" s="1053"/>
      <c r="AD120" s="1053"/>
      <c r="AE120" s="1054"/>
      <c r="AF120" s="1055" t="s">
        <v>137</v>
      </c>
      <c r="AG120" s="1053"/>
      <c r="AH120" s="1053"/>
      <c r="AI120" s="1053"/>
      <c r="AJ120" s="1054"/>
      <c r="AK120" s="1055" t="s">
        <v>396</v>
      </c>
      <c r="AL120" s="1053"/>
      <c r="AM120" s="1053"/>
      <c r="AN120" s="1053"/>
      <c r="AO120" s="1054"/>
      <c r="AP120" s="1056" t="s">
        <v>396</v>
      </c>
      <c r="AQ120" s="1057"/>
      <c r="AR120" s="1057"/>
      <c r="AS120" s="1057"/>
      <c r="AT120" s="1058"/>
      <c r="AU120" s="1083" t="s">
        <v>467</v>
      </c>
      <c r="AV120" s="1084"/>
      <c r="AW120" s="1084"/>
      <c r="AX120" s="1084"/>
      <c r="AY120" s="1085"/>
      <c r="AZ120" s="1034" t="s">
        <v>468</v>
      </c>
      <c r="BA120" s="983"/>
      <c r="BB120" s="983"/>
      <c r="BC120" s="983"/>
      <c r="BD120" s="983"/>
      <c r="BE120" s="983"/>
      <c r="BF120" s="983"/>
      <c r="BG120" s="983"/>
      <c r="BH120" s="983"/>
      <c r="BI120" s="983"/>
      <c r="BJ120" s="983"/>
      <c r="BK120" s="983"/>
      <c r="BL120" s="983"/>
      <c r="BM120" s="983"/>
      <c r="BN120" s="983"/>
      <c r="BO120" s="983"/>
      <c r="BP120" s="984"/>
      <c r="BQ120" s="1020">
        <v>2201999</v>
      </c>
      <c r="BR120" s="1021"/>
      <c r="BS120" s="1021"/>
      <c r="BT120" s="1021"/>
      <c r="BU120" s="1021"/>
      <c r="BV120" s="1021">
        <v>1685177</v>
      </c>
      <c r="BW120" s="1021"/>
      <c r="BX120" s="1021"/>
      <c r="BY120" s="1021"/>
      <c r="BZ120" s="1021"/>
      <c r="CA120" s="1021">
        <v>1396792</v>
      </c>
      <c r="CB120" s="1021"/>
      <c r="CC120" s="1021"/>
      <c r="CD120" s="1021"/>
      <c r="CE120" s="1021"/>
      <c r="CF120" s="1035">
        <v>20.8</v>
      </c>
      <c r="CG120" s="1036"/>
      <c r="CH120" s="1036"/>
      <c r="CI120" s="1036"/>
      <c r="CJ120" s="1036"/>
      <c r="CK120" s="1101" t="s">
        <v>469</v>
      </c>
      <c r="CL120" s="1102"/>
      <c r="CM120" s="1102"/>
      <c r="CN120" s="1102"/>
      <c r="CO120" s="1103"/>
      <c r="CP120" s="1109" t="s">
        <v>470</v>
      </c>
      <c r="CQ120" s="1110"/>
      <c r="CR120" s="1110"/>
      <c r="CS120" s="1110"/>
      <c r="CT120" s="1110"/>
      <c r="CU120" s="1110"/>
      <c r="CV120" s="1110"/>
      <c r="CW120" s="1110"/>
      <c r="CX120" s="1110"/>
      <c r="CY120" s="1110"/>
      <c r="CZ120" s="1110"/>
      <c r="DA120" s="1110"/>
      <c r="DB120" s="1110"/>
      <c r="DC120" s="1110"/>
      <c r="DD120" s="1110"/>
      <c r="DE120" s="1110"/>
      <c r="DF120" s="1111"/>
      <c r="DG120" s="1020">
        <v>4860801</v>
      </c>
      <c r="DH120" s="1021"/>
      <c r="DI120" s="1021"/>
      <c r="DJ120" s="1021"/>
      <c r="DK120" s="1021"/>
      <c r="DL120" s="1021">
        <v>4511478</v>
      </c>
      <c r="DM120" s="1021"/>
      <c r="DN120" s="1021"/>
      <c r="DO120" s="1021"/>
      <c r="DP120" s="1021"/>
      <c r="DQ120" s="1021">
        <v>4192969</v>
      </c>
      <c r="DR120" s="1021"/>
      <c r="DS120" s="1021"/>
      <c r="DT120" s="1021"/>
      <c r="DU120" s="1021"/>
      <c r="DV120" s="1022">
        <v>62.5</v>
      </c>
      <c r="DW120" s="1022"/>
      <c r="DX120" s="1022"/>
      <c r="DY120" s="1022"/>
      <c r="DZ120" s="1023"/>
    </row>
    <row r="121" spans="1:130" s="247" customFormat="1" ht="26.25" customHeight="1" x14ac:dyDescent="0.15">
      <c r="A121" s="1153"/>
      <c r="B121" s="1040"/>
      <c r="C121" s="1061" t="s">
        <v>471</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137</v>
      </c>
      <c r="AB121" s="1053"/>
      <c r="AC121" s="1053"/>
      <c r="AD121" s="1053"/>
      <c r="AE121" s="1054"/>
      <c r="AF121" s="1055" t="s">
        <v>137</v>
      </c>
      <c r="AG121" s="1053"/>
      <c r="AH121" s="1053"/>
      <c r="AI121" s="1053"/>
      <c r="AJ121" s="1054"/>
      <c r="AK121" s="1055" t="s">
        <v>396</v>
      </c>
      <c r="AL121" s="1053"/>
      <c r="AM121" s="1053"/>
      <c r="AN121" s="1053"/>
      <c r="AO121" s="1054"/>
      <c r="AP121" s="1056" t="s">
        <v>396</v>
      </c>
      <c r="AQ121" s="1057"/>
      <c r="AR121" s="1057"/>
      <c r="AS121" s="1057"/>
      <c r="AT121" s="1058"/>
      <c r="AU121" s="1086"/>
      <c r="AV121" s="1087"/>
      <c r="AW121" s="1087"/>
      <c r="AX121" s="1087"/>
      <c r="AY121" s="1088"/>
      <c r="AZ121" s="1043" t="s">
        <v>472</v>
      </c>
      <c r="BA121" s="1044"/>
      <c r="BB121" s="1044"/>
      <c r="BC121" s="1044"/>
      <c r="BD121" s="1044"/>
      <c r="BE121" s="1044"/>
      <c r="BF121" s="1044"/>
      <c r="BG121" s="1044"/>
      <c r="BH121" s="1044"/>
      <c r="BI121" s="1044"/>
      <c r="BJ121" s="1044"/>
      <c r="BK121" s="1044"/>
      <c r="BL121" s="1044"/>
      <c r="BM121" s="1044"/>
      <c r="BN121" s="1044"/>
      <c r="BO121" s="1044"/>
      <c r="BP121" s="1045"/>
      <c r="BQ121" s="1013">
        <v>934061</v>
      </c>
      <c r="BR121" s="1014"/>
      <c r="BS121" s="1014"/>
      <c r="BT121" s="1014"/>
      <c r="BU121" s="1014"/>
      <c r="BV121" s="1014">
        <v>1042168</v>
      </c>
      <c r="BW121" s="1014"/>
      <c r="BX121" s="1014"/>
      <c r="BY121" s="1014"/>
      <c r="BZ121" s="1014"/>
      <c r="CA121" s="1014">
        <v>1116678</v>
      </c>
      <c r="CB121" s="1014"/>
      <c r="CC121" s="1014"/>
      <c r="CD121" s="1014"/>
      <c r="CE121" s="1014"/>
      <c r="CF121" s="1008">
        <v>16.600000000000001</v>
      </c>
      <c r="CG121" s="1009"/>
      <c r="CH121" s="1009"/>
      <c r="CI121" s="1009"/>
      <c r="CJ121" s="1009"/>
      <c r="CK121" s="1104"/>
      <c r="CL121" s="1105"/>
      <c r="CM121" s="1105"/>
      <c r="CN121" s="1105"/>
      <c r="CO121" s="1106"/>
      <c r="CP121" s="1114" t="s">
        <v>473</v>
      </c>
      <c r="CQ121" s="1115"/>
      <c r="CR121" s="1115"/>
      <c r="CS121" s="1115"/>
      <c r="CT121" s="1115"/>
      <c r="CU121" s="1115"/>
      <c r="CV121" s="1115"/>
      <c r="CW121" s="1115"/>
      <c r="CX121" s="1115"/>
      <c r="CY121" s="1115"/>
      <c r="CZ121" s="1115"/>
      <c r="DA121" s="1115"/>
      <c r="DB121" s="1115"/>
      <c r="DC121" s="1115"/>
      <c r="DD121" s="1115"/>
      <c r="DE121" s="1115"/>
      <c r="DF121" s="1116"/>
      <c r="DG121" s="1013">
        <v>662831</v>
      </c>
      <c r="DH121" s="1014"/>
      <c r="DI121" s="1014"/>
      <c r="DJ121" s="1014"/>
      <c r="DK121" s="1014"/>
      <c r="DL121" s="1014">
        <v>577053</v>
      </c>
      <c r="DM121" s="1014"/>
      <c r="DN121" s="1014"/>
      <c r="DO121" s="1014"/>
      <c r="DP121" s="1014"/>
      <c r="DQ121" s="1014">
        <v>482262</v>
      </c>
      <c r="DR121" s="1014"/>
      <c r="DS121" s="1014"/>
      <c r="DT121" s="1014"/>
      <c r="DU121" s="1014"/>
      <c r="DV121" s="1015">
        <v>7.2</v>
      </c>
      <c r="DW121" s="1015"/>
      <c r="DX121" s="1015"/>
      <c r="DY121" s="1015"/>
      <c r="DZ121" s="1016"/>
    </row>
    <row r="122" spans="1:130" s="247" customFormat="1" ht="26.25" customHeight="1" x14ac:dyDescent="0.15">
      <c r="A122" s="1153"/>
      <c r="B122" s="1040"/>
      <c r="C122" s="1010" t="s">
        <v>453</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137</v>
      </c>
      <c r="AB122" s="1053"/>
      <c r="AC122" s="1053"/>
      <c r="AD122" s="1053"/>
      <c r="AE122" s="1054"/>
      <c r="AF122" s="1055" t="s">
        <v>137</v>
      </c>
      <c r="AG122" s="1053"/>
      <c r="AH122" s="1053"/>
      <c r="AI122" s="1053"/>
      <c r="AJ122" s="1054"/>
      <c r="AK122" s="1055" t="s">
        <v>137</v>
      </c>
      <c r="AL122" s="1053"/>
      <c r="AM122" s="1053"/>
      <c r="AN122" s="1053"/>
      <c r="AO122" s="1054"/>
      <c r="AP122" s="1056" t="s">
        <v>396</v>
      </c>
      <c r="AQ122" s="1057"/>
      <c r="AR122" s="1057"/>
      <c r="AS122" s="1057"/>
      <c r="AT122" s="1058"/>
      <c r="AU122" s="1086"/>
      <c r="AV122" s="1087"/>
      <c r="AW122" s="1087"/>
      <c r="AX122" s="1087"/>
      <c r="AY122" s="1088"/>
      <c r="AZ122" s="1068" t="s">
        <v>474</v>
      </c>
      <c r="BA122" s="1059"/>
      <c r="BB122" s="1059"/>
      <c r="BC122" s="1059"/>
      <c r="BD122" s="1059"/>
      <c r="BE122" s="1059"/>
      <c r="BF122" s="1059"/>
      <c r="BG122" s="1059"/>
      <c r="BH122" s="1059"/>
      <c r="BI122" s="1059"/>
      <c r="BJ122" s="1059"/>
      <c r="BK122" s="1059"/>
      <c r="BL122" s="1059"/>
      <c r="BM122" s="1059"/>
      <c r="BN122" s="1059"/>
      <c r="BO122" s="1059"/>
      <c r="BP122" s="1060"/>
      <c r="BQ122" s="1091">
        <v>12450256</v>
      </c>
      <c r="BR122" s="1092"/>
      <c r="BS122" s="1092"/>
      <c r="BT122" s="1092"/>
      <c r="BU122" s="1092"/>
      <c r="BV122" s="1092">
        <v>12546772</v>
      </c>
      <c r="BW122" s="1092"/>
      <c r="BX122" s="1092"/>
      <c r="BY122" s="1092"/>
      <c r="BZ122" s="1092"/>
      <c r="CA122" s="1092">
        <v>12982873</v>
      </c>
      <c r="CB122" s="1092"/>
      <c r="CC122" s="1092"/>
      <c r="CD122" s="1092"/>
      <c r="CE122" s="1092"/>
      <c r="CF122" s="1112">
        <v>193.4</v>
      </c>
      <c r="CG122" s="1113"/>
      <c r="CH122" s="1113"/>
      <c r="CI122" s="1113"/>
      <c r="CJ122" s="1113"/>
      <c r="CK122" s="1104"/>
      <c r="CL122" s="1105"/>
      <c r="CM122" s="1105"/>
      <c r="CN122" s="1105"/>
      <c r="CO122" s="1106"/>
      <c r="CP122" s="1114" t="s">
        <v>414</v>
      </c>
      <c r="CQ122" s="1115"/>
      <c r="CR122" s="1115"/>
      <c r="CS122" s="1115"/>
      <c r="CT122" s="1115"/>
      <c r="CU122" s="1115"/>
      <c r="CV122" s="1115"/>
      <c r="CW122" s="1115"/>
      <c r="CX122" s="1115"/>
      <c r="CY122" s="1115"/>
      <c r="CZ122" s="1115"/>
      <c r="DA122" s="1115"/>
      <c r="DB122" s="1115"/>
      <c r="DC122" s="1115"/>
      <c r="DD122" s="1115"/>
      <c r="DE122" s="1115"/>
      <c r="DF122" s="1116"/>
      <c r="DG122" s="1013">
        <v>198152</v>
      </c>
      <c r="DH122" s="1014"/>
      <c r="DI122" s="1014"/>
      <c r="DJ122" s="1014"/>
      <c r="DK122" s="1014"/>
      <c r="DL122" s="1014">
        <v>277566</v>
      </c>
      <c r="DM122" s="1014"/>
      <c r="DN122" s="1014"/>
      <c r="DO122" s="1014"/>
      <c r="DP122" s="1014"/>
      <c r="DQ122" s="1014">
        <v>279536</v>
      </c>
      <c r="DR122" s="1014"/>
      <c r="DS122" s="1014"/>
      <c r="DT122" s="1014"/>
      <c r="DU122" s="1014"/>
      <c r="DV122" s="1015">
        <v>4.2</v>
      </c>
      <c r="DW122" s="1015"/>
      <c r="DX122" s="1015"/>
      <c r="DY122" s="1015"/>
      <c r="DZ122" s="1016"/>
    </row>
    <row r="123" spans="1:130" s="247" customFormat="1" ht="26.25" customHeight="1" x14ac:dyDescent="0.15">
      <c r="A123" s="1153"/>
      <c r="B123" s="1040"/>
      <c r="C123" s="1010" t="s">
        <v>459</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137</v>
      </c>
      <c r="AB123" s="1053"/>
      <c r="AC123" s="1053"/>
      <c r="AD123" s="1053"/>
      <c r="AE123" s="1054"/>
      <c r="AF123" s="1055" t="s">
        <v>137</v>
      </c>
      <c r="AG123" s="1053"/>
      <c r="AH123" s="1053"/>
      <c r="AI123" s="1053"/>
      <c r="AJ123" s="1054"/>
      <c r="AK123" s="1055" t="s">
        <v>396</v>
      </c>
      <c r="AL123" s="1053"/>
      <c r="AM123" s="1053"/>
      <c r="AN123" s="1053"/>
      <c r="AO123" s="1054"/>
      <c r="AP123" s="1056" t="s">
        <v>396</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475</v>
      </c>
      <c r="BP123" s="1100"/>
      <c r="BQ123" s="1159">
        <v>15586316</v>
      </c>
      <c r="BR123" s="1160"/>
      <c r="BS123" s="1160"/>
      <c r="BT123" s="1160"/>
      <c r="BU123" s="1160"/>
      <c r="BV123" s="1160">
        <v>15274117</v>
      </c>
      <c r="BW123" s="1160"/>
      <c r="BX123" s="1160"/>
      <c r="BY123" s="1160"/>
      <c r="BZ123" s="1160"/>
      <c r="CA123" s="1160">
        <v>15496343</v>
      </c>
      <c r="CB123" s="1160"/>
      <c r="CC123" s="1160"/>
      <c r="CD123" s="1160"/>
      <c r="CE123" s="1160"/>
      <c r="CF123" s="1093"/>
      <c r="CG123" s="1094"/>
      <c r="CH123" s="1094"/>
      <c r="CI123" s="1094"/>
      <c r="CJ123" s="1095"/>
      <c r="CK123" s="1104"/>
      <c r="CL123" s="1105"/>
      <c r="CM123" s="1105"/>
      <c r="CN123" s="1105"/>
      <c r="CO123" s="1106"/>
      <c r="CP123" s="1114" t="s">
        <v>411</v>
      </c>
      <c r="CQ123" s="1115"/>
      <c r="CR123" s="1115"/>
      <c r="CS123" s="1115"/>
      <c r="CT123" s="1115"/>
      <c r="CU123" s="1115"/>
      <c r="CV123" s="1115"/>
      <c r="CW123" s="1115"/>
      <c r="CX123" s="1115"/>
      <c r="CY123" s="1115"/>
      <c r="CZ123" s="1115"/>
      <c r="DA123" s="1115"/>
      <c r="DB123" s="1115"/>
      <c r="DC123" s="1115"/>
      <c r="DD123" s="1115"/>
      <c r="DE123" s="1115"/>
      <c r="DF123" s="1116"/>
      <c r="DG123" s="1052">
        <v>22038</v>
      </c>
      <c r="DH123" s="1053"/>
      <c r="DI123" s="1053"/>
      <c r="DJ123" s="1053"/>
      <c r="DK123" s="1054"/>
      <c r="DL123" s="1055">
        <v>24763</v>
      </c>
      <c r="DM123" s="1053"/>
      <c r="DN123" s="1053"/>
      <c r="DO123" s="1053"/>
      <c r="DP123" s="1054"/>
      <c r="DQ123" s="1055">
        <v>21195</v>
      </c>
      <c r="DR123" s="1053"/>
      <c r="DS123" s="1053"/>
      <c r="DT123" s="1053"/>
      <c r="DU123" s="1054"/>
      <c r="DV123" s="1056">
        <v>0.3</v>
      </c>
      <c r="DW123" s="1057"/>
      <c r="DX123" s="1057"/>
      <c r="DY123" s="1057"/>
      <c r="DZ123" s="1058"/>
    </row>
    <row r="124" spans="1:130" s="247" customFormat="1" ht="26.25" customHeight="1" thickBot="1" x14ac:dyDescent="0.2">
      <c r="A124" s="1153"/>
      <c r="B124" s="1040"/>
      <c r="C124" s="1010" t="s">
        <v>462</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137</v>
      </c>
      <c r="AB124" s="1053"/>
      <c r="AC124" s="1053"/>
      <c r="AD124" s="1053"/>
      <c r="AE124" s="1054"/>
      <c r="AF124" s="1055" t="s">
        <v>137</v>
      </c>
      <c r="AG124" s="1053"/>
      <c r="AH124" s="1053"/>
      <c r="AI124" s="1053"/>
      <c r="AJ124" s="1054"/>
      <c r="AK124" s="1055" t="s">
        <v>396</v>
      </c>
      <c r="AL124" s="1053"/>
      <c r="AM124" s="1053"/>
      <c r="AN124" s="1053"/>
      <c r="AO124" s="1054"/>
      <c r="AP124" s="1056" t="s">
        <v>396</v>
      </c>
      <c r="AQ124" s="1057"/>
      <c r="AR124" s="1057"/>
      <c r="AS124" s="1057"/>
      <c r="AT124" s="1058"/>
      <c r="AU124" s="1155" t="s">
        <v>476</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128.1</v>
      </c>
      <c r="BR124" s="1122"/>
      <c r="BS124" s="1122"/>
      <c r="BT124" s="1122"/>
      <c r="BU124" s="1122"/>
      <c r="BV124" s="1122">
        <v>144.69999999999999</v>
      </c>
      <c r="BW124" s="1122"/>
      <c r="BX124" s="1122"/>
      <c r="BY124" s="1122"/>
      <c r="BZ124" s="1122"/>
      <c r="CA124" s="1122">
        <v>178.9</v>
      </c>
      <c r="CB124" s="1122"/>
      <c r="CC124" s="1122"/>
      <c r="CD124" s="1122"/>
      <c r="CE124" s="1122"/>
      <c r="CF124" s="1123"/>
      <c r="CG124" s="1124"/>
      <c r="CH124" s="1124"/>
      <c r="CI124" s="1124"/>
      <c r="CJ124" s="1125"/>
      <c r="CK124" s="1107"/>
      <c r="CL124" s="1107"/>
      <c r="CM124" s="1107"/>
      <c r="CN124" s="1107"/>
      <c r="CO124" s="1108"/>
      <c r="CP124" s="1114" t="s">
        <v>477</v>
      </c>
      <c r="CQ124" s="1115"/>
      <c r="CR124" s="1115"/>
      <c r="CS124" s="1115"/>
      <c r="CT124" s="1115"/>
      <c r="CU124" s="1115"/>
      <c r="CV124" s="1115"/>
      <c r="CW124" s="1115"/>
      <c r="CX124" s="1115"/>
      <c r="CY124" s="1115"/>
      <c r="CZ124" s="1115"/>
      <c r="DA124" s="1115"/>
      <c r="DB124" s="1115"/>
      <c r="DC124" s="1115"/>
      <c r="DD124" s="1115"/>
      <c r="DE124" s="1115"/>
      <c r="DF124" s="1116"/>
      <c r="DG124" s="1099">
        <v>5023</v>
      </c>
      <c r="DH124" s="1078"/>
      <c r="DI124" s="1078"/>
      <c r="DJ124" s="1078"/>
      <c r="DK124" s="1079"/>
      <c r="DL124" s="1077" t="s">
        <v>396</v>
      </c>
      <c r="DM124" s="1078"/>
      <c r="DN124" s="1078"/>
      <c r="DO124" s="1078"/>
      <c r="DP124" s="1079"/>
      <c r="DQ124" s="1077" t="s">
        <v>396</v>
      </c>
      <c r="DR124" s="1078"/>
      <c r="DS124" s="1078"/>
      <c r="DT124" s="1078"/>
      <c r="DU124" s="1079"/>
      <c r="DV124" s="1080" t="s">
        <v>137</v>
      </c>
      <c r="DW124" s="1081"/>
      <c r="DX124" s="1081"/>
      <c r="DY124" s="1081"/>
      <c r="DZ124" s="1082"/>
    </row>
    <row r="125" spans="1:130" s="247" customFormat="1" ht="26.25" customHeight="1" x14ac:dyDescent="0.15">
      <c r="A125" s="1153"/>
      <c r="B125" s="1040"/>
      <c r="C125" s="1010" t="s">
        <v>464</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396</v>
      </c>
      <c r="AB125" s="1053"/>
      <c r="AC125" s="1053"/>
      <c r="AD125" s="1053"/>
      <c r="AE125" s="1054"/>
      <c r="AF125" s="1055" t="s">
        <v>137</v>
      </c>
      <c r="AG125" s="1053"/>
      <c r="AH125" s="1053"/>
      <c r="AI125" s="1053"/>
      <c r="AJ125" s="1054"/>
      <c r="AK125" s="1055" t="s">
        <v>137</v>
      </c>
      <c r="AL125" s="1053"/>
      <c r="AM125" s="1053"/>
      <c r="AN125" s="1053"/>
      <c r="AO125" s="1054"/>
      <c r="AP125" s="1056" t="s">
        <v>396</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478</v>
      </c>
      <c r="CL125" s="1102"/>
      <c r="CM125" s="1102"/>
      <c r="CN125" s="1102"/>
      <c r="CO125" s="1103"/>
      <c r="CP125" s="1034" t="s">
        <v>479</v>
      </c>
      <c r="CQ125" s="983"/>
      <c r="CR125" s="983"/>
      <c r="CS125" s="983"/>
      <c r="CT125" s="983"/>
      <c r="CU125" s="983"/>
      <c r="CV125" s="983"/>
      <c r="CW125" s="983"/>
      <c r="CX125" s="983"/>
      <c r="CY125" s="983"/>
      <c r="CZ125" s="983"/>
      <c r="DA125" s="983"/>
      <c r="DB125" s="983"/>
      <c r="DC125" s="983"/>
      <c r="DD125" s="983"/>
      <c r="DE125" s="983"/>
      <c r="DF125" s="984"/>
      <c r="DG125" s="1020" t="s">
        <v>396</v>
      </c>
      <c r="DH125" s="1021"/>
      <c r="DI125" s="1021"/>
      <c r="DJ125" s="1021"/>
      <c r="DK125" s="1021"/>
      <c r="DL125" s="1021" t="s">
        <v>396</v>
      </c>
      <c r="DM125" s="1021"/>
      <c r="DN125" s="1021"/>
      <c r="DO125" s="1021"/>
      <c r="DP125" s="1021"/>
      <c r="DQ125" s="1021" t="s">
        <v>396</v>
      </c>
      <c r="DR125" s="1021"/>
      <c r="DS125" s="1021"/>
      <c r="DT125" s="1021"/>
      <c r="DU125" s="1021"/>
      <c r="DV125" s="1022" t="s">
        <v>396</v>
      </c>
      <c r="DW125" s="1022"/>
      <c r="DX125" s="1022"/>
      <c r="DY125" s="1022"/>
      <c r="DZ125" s="1023"/>
    </row>
    <row r="126" spans="1:130" s="247" customFormat="1" ht="26.25" customHeight="1" thickBot="1" x14ac:dyDescent="0.2">
      <c r="A126" s="1153"/>
      <c r="B126" s="1040"/>
      <c r="C126" s="1010" t="s">
        <v>466</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1573</v>
      </c>
      <c r="AB126" s="1053"/>
      <c r="AC126" s="1053"/>
      <c r="AD126" s="1053"/>
      <c r="AE126" s="1054"/>
      <c r="AF126" s="1055">
        <v>1155</v>
      </c>
      <c r="AG126" s="1053"/>
      <c r="AH126" s="1053"/>
      <c r="AI126" s="1053"/>
      <c r="AJ126" s="1054"/>
      <c r="AK126" s="1055">
        <v>1190</v>
      </c>
      <c r="AL126" s="1053"/>
      <c r="AM126" s="1053"/>
      <c r="AN126" s="1053"/>
      <c r="AO126" s="1054"/>
      <c r="AP126" s="1056">
        <v>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480</v>
      </c>
      <c r="CQ126" s="1044"/>
      <c r="CR126" s="1044"/>
      <c r="CS126" s="1044"/>
      <c r="CT126" s="1044"/>
      <c r="CU126" s="1044"/>
      <c r="CV126" s="1044"/>
      <c r="CW126" s="1044"/>
      <c r="CX126" s="1044"/>
      <c r="CY126" s="1044"/>
      <c r="CZ126" s="1044"/>
      <c r="DA126" s="1044"/>
      <c r="DB126" s="1044"/>
      <c r="DC126" s="1044"/>
      <c r="DD126" s="1044"/>
      <c r="DE126" s="1044"/>
      <c r="DF126" s="1045"/>
      <c r="DG126" s="1013" t="s">
        <v>396</v>
      </c>
      <c r="DH126" s="1014"/>
      <c r="DI126" s="1014"/>
      <c r="DJ126" s="1014"/>
      <c r="DK126" s="1014"/>
      <c r="DL126" s="1014" t="s">
        <v>396</v>
      </c>
      <c r="DM126" s="1014"/>
      <c r="DN126" s="1014"/>
      <c r="DO126" s="1014"/>
      <c r="DP126" s="1014"/>
      <c r="DQ126" s="1014" t="s">
        <v>396</v>
      </c>
      <c r="DR126" s="1014"/>
      <c r="DS126" s="1014"/>
      <c r="DT126" s="1014"/>
      <c r="DU126" s="1014"/>
      <c r="DV126" s="1015" t="s">
        <v>396</v>
      </c>
      <c r="DW126" s="1015"/>
      <c r="DX126" s="1015"/>
      <c r="DY126" s="1015"/>
      <c r="DZ126" s="1016"/>
    </row>
    <row r="127" spans="1:130" s="247" customFormat="1" ht="26.25" customHeight="1" x14ac:dyDescent="0.15">
      <c r="A127" s="1154"/>
      <c r="B127" s="1042"/>
      <c r="C127" s="1096" t="s">
        <v>481</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180</v>
      </c>
      <c r="AB127" s="1053"/>
      <c r="AC127" s="1053"/>
      <c r="AD127" s="1053"/>
      <c r="AE127" s="1054"/>
      <c r="AF127" s="1055">
        <v>97</v>
      </c>
      <c r="AG127" s="1053"/>
      <c r="AH127" s="1053"/>
      <c r="AI127" s="1053"/>
      <c r="AJ127" s="1054"/>
      <c r="AK127" s="1055">
        <v>62</v>
      </c>
      <c r="AL127" s="1053"/>
      <c r="AM127" s="1053"/>
      <c r="AN127" s="1053"/>
      <c r="AO127" s="1054"/>
      <c r="AP127" s="1056">
        <v>0</v>
      </c>
      <c r="AQ127" s="1057"/>
      <c r="AR127" s="1057"/>
      <c r="AS127" s="1057"/>
      <c r="AT127" s="1058"/>
      <c r="AU127" s="283"/>
      <c r="AV127" s="283"/>
      <c r="AW127" s="283"/>
      <c r="AX127" s="1126" t="s">
        <v>482</v>
      </c>
      <c r="AY127" s="1127"/>
      <c r="AZ127" s="1127"/>
      <c r="BA127" s="1127"/>
      <c r="BB127" s="1127"/>
      <c r="BC127" s="1127"/>
      <c r="BD127" s="1127"/>
      <c r="BE127" s="1128"/>
      <c r="BF127" s="1129" t="s">
        <v>483</v>
      </c>
      <c r="BG127" s="1127"/>
      <c r="BH127" s="1127"/>
      <c r="BI127" s="1127"/>
      <c r="BJ127" s="1127"/>
      <c r="BK127" s="1127"/>
      <c r="BL127" s="1128"/>
      <c r="BM127" s="1129" t="s">
        <v>484</v>
      </c>
      <c r="BN127" s="1127"/>
      <c r="BO127" s="1127"/>
      <c r="BP127" s="1127"/>
      <c r="BQ127" s="1127"/>
      <c r="BR127" s="1127"/>
      <c r="BS127" s="1128"/>
      <c r="BT127" s="1129" t="s">
        <v>485</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486</v>
      </c>
      <c r="CQ127" s="1044"/>
      <c r="CR127" s="1044"/>
      <c r="CS127" s="1044"/>
      <c r="CT127" s="1044"/>
      <c r="CU127" s="1044"/>
      <c r="CV127" s="1044"/>
      <c r="CW127" s="1044"/>
      <c r="CX127" s="1044"/>
      <c r="CY127" s="1044"/>
      <c r="CZ127" s="1044"/>
      <c r="DA127" s="1044"/>
      <c r="DB127" s="1044"/>
      <c r="DC127" s="1044"/>
      <c r="DD127" s="1044"/>
      <c r="DE127" s="1044"/>
      <c r="DF127" s="1045"/>
      <c r="DG127" s="1013" t="s">
        <v>396</v>
      </c>
      <c r="DH127" s="1014"/>
      <c r="DI127" s="1014"/>
      <c r="DJ127" s="1014"/>
      <c r="DK127" s="1014"/>
      <c r="DL127" s="1014" t="s">
        <v>396</v>
      </c>
      <c r="DM127" s="1014"/>
      <c r="DN127" s="1014"/>
      <c r="DO127" s="1014"/>
      <c r="DP127" s="1014"/>
      <c r="DQ127" s="1014" t="s">
        <v>396</v>
      </c>
      <c r="DR127" s="1014"/>
      <c r="DS127" s="1014"/>
      <c r="DT127" s="1014"/>
      <c r="DU127" s="1014"/>
      <c r="DV127" s="1015" t="s">
        <v>137</v>
      </c>
      <c r="DW127" s="1015"/>
      <c r="DX127" s="1015"/>
      <c r="DY127" s="1015"/>
      <c r="DZ127" s="1016"/>
    </row>
    <row r="128" spans="1:130" s="247" customFormat="1" ht="26.25" customHeight="1" thickBot="1" x14ac:dyDescent="0.2">
      <c r="A128" s="1137" t="s">
        <v>487</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488</v>
      </c>
      <c r="X128" s="1139"/>
      <c r="Y128" s="1139"/>
      <c r="Z128" s="1140"/>
      <c r="AA128" s="1141">
        <v>129335</v>
      </c>
      <c r="AB128" s="1142"/>
      <c r="AC128" s="1142"/>
      <c r="AD128" s="1142"/>
      <c r="AE128" s="1143"/>
      <c r="AF128" s="1144">
        <v>126852</v>
      </c>
      <c r="AG128" s="1142"/>
      <c r="AH128" s="1142"/>
      <c r="AI128" s="1142"/>
      <c r="AJ128" s="1143"/>
      <c r="AK128" s="1144">
        <v>135091</v>
      </c>
      <c r="AL128" s="1142"/>
      <c r="AM128" s="1142"/>
      <c r="AN128" s="1142"/>
      <c r="AO128" s="1143"/>
      <c r="AP128" s="1145"/>
      <c r="AQ128" s="1146"/>
      <c r="AR128" s="1146"/>
      <c r="AS128" s="1146"/>
      <c r="AT128" s="1147"/>
      <c r="AU128" s="283"/>
      <c r="AV128" s="283"/>
      <c r="AW128" s="283"/>
      <c r="AX128" s="982" t="s">
        <v>489</v>
      </c>
      <c r="AY128" s="983"/>
      <c r="AZ128" s="983"/>
      <c r="BA128" s="983"/>
      <c r="BB128" s="983"/>
      <c r="BC128" s="983"/>
      <c r="BD128" s="983"/>
      <c r="BE128" s="984"/>
      <c r="BF128" s="1148" t="s">
        <v>396</v>
      </c>
      <c r="BG128" s="1149"/>
      <c r="BH128" s="1149"/>
      <c r="BI128" s="1149"/>
      <c r="BJ128" s="1149"/>
      <c r="BK128" s="1149"/>
      <c r="BL128" s="1150"/>
      <c r="BM128" s="1148">
        <v>13.79</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490</v>
      </c>
      <c r="CQ128" s="1131"/>
      <c r="CR128" s="1131"/>
      <c r="CS128" s="1131"/>
      <c r="CT128" s="1131"/>
      <c r="CU128" s="1131"/>
      <c r="CV128" s="1131"/>
      <c r="CW128" s="1131"/>
      <c r="CX128" s="1131"/>
      <c r="CY128" s="1131"/>
      <c r="CZ128" s="1131"/>
      <c r="DA128" s="1131"/>
      <c r="DB128" s="1131"/>
      <c r="DC128" s="1131"/>
      <c r="DD128" s="1131"/>
      <c r="DE128" s="1131"/>
      <c r="DF128" s="1132"/>
      <c r="DG128" s="1133" t="s">
        <v>137</v>
      </c>
      <c r="DH128" s="1134"/>
      <c r="DI128" s="1134"/>
      <c r="DJ128" s="1134"/>
      <c r="DK128" s="1134"/>
      <c r="DL128" s="1134" t="s">
        <v>396</v>
      </c>
      <c r="DM128" s="1134"/>
      <c r="DN128" s="1134"/>
      <c r="DO128" s="1134"/>
      <c r="DP128" s="1134"/>
      <c r="DQ128" s="1134" t="s">
        <v>137</v>
      </c>
      <c r="DR128" s="1134"/>
      <c r="DS128" s="1134"/>
      <c r="DT128" s="1134"/>
      <c r="DU128" s="1134"/>
      <c r="DV128" s="1135" t="s">
        <v>137</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491</v>
      </c>
      <c r="X129" s="1168"/>
      <c r="Y129" s="1168"/>
      <c r="Z129" s="1169"/>
      <c r="AA129" s="1052">
        <v>7981515</v>
      </c>
      <c r="AB129" s="1053"/>
      <c r="AC129" s="1053"/>
      <c r="AD129" s="1053"/>
      <c r="AE129" s="1054"/>
      <c r="AF129" s="1055">
        <v>7901557</v>
      </c>
      <c r="AG129" s="1053"/>
      <c r="AH129" s="1053"/>
      <c r="AI129" s="1053"/>
      <c r="AJ129" s="1054"/>
      <c r="AK129" s="1055">
        <v>7839569</v>
      </c>
      <c r="AL129" s="1053"/>
      <c r="AM129" s="1053"/>
      <c r="AN129" s="1053"/>
      <c r="AO129" s="1054"/>
      <c r="AP129" s="1170"/>
      <c r="AQ129" s="1171"/>
      <c r="AR129" s="1171"/>
      <c r="AS129" s="1171"/>
      <c r="AT129" s="1172"/>
      <c r="AU129" s="285"/>
      <c r="AV129" s="285"/>
      <c r="AW129" s="285"/>
      <c r="AX129" s="1161" t="s">
        <v>492</v>
      </c>
      <c r="AY129" s="1044"/>
      <c r="AZ129" s="1044"/>
      <c r="BA129" s="1044"/>
      <c r="BB129" s="1044"/>
      <c r="BC129" s="1044"/>
      <c r="BD129" s="1044"/>
      <c r="BE129" s="1045"/>
      <c r="BF129" s="1162" t="s">
        <v>396</v>
      </c>
      <c r="BG129" s="1163"/>
      <c r="BH129" s="1163"/>
      <c r="BI129" s="1163"/>
      <c r="BJ129" s="1163"/>
      <c r="BK129" s="1163"/>
      <c r="BL129" s="1164"/>
      <c r="BM129" s="1162">
        <v>18.79</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494</v>
      </c>
      <c r="X130" s="1168"/>
      <c r="Y130" s="1168"/>
      <c r="Z130" s="1169"/>
      <c r="AA130" s="1052">
        <v>1172238</v>
      </c>
      <c r="AB130" s="1053"/>
      <c r="AC130" s="1053"/>
      <c r="AD130" s="1053"/>
      <c r="AE130" s="1054"/>
      <c r="AF130" s="1055">
        <v>1142399</v>
      </c>
      <c r="AG130" s="1053"/>
      <c r="AH130" s="1053"/>
      <c r="AI130" s="1053"/>
      <c r="AJ130" s="1054"/>
      <c r="AK130" s="1055">
        <v>1127587</v>
      </c>
      <c r="AL130" s="1053"/>
      <c r="AM130" s="1053"/>
      <c r="AN130" s="1053"/>
      <c r="AO130" s="1054"/>
      <c r="AP130" s="1170"/>
      <c r="AQ130" s="1171"/>
      <c r="AR130" s="1171"/>
      <c r="AS130" s="1171"/>
      <c r="AT130" s="1172"/>
      <c r="AU130" s="285"/>
      <c r="AV130" s="285"/>
      <c r="AW130" s="285"/>
      <c r="AX130" s="1161" t="s">
        <v>495</v>
      </c>
      <c r="AY130" s="1044"/>
      <c r="AZ130" s="1044"/>
      <c r="BA130" s="1044"/>
      <c r="BB130" s="1044"/>
      <c r="BC130" s="1044"/>
      <c r="BD130" s="1044"/>
      <c r="BE130" s="1045"/>
      <c r="BF130" s="1198">
        <v>11.7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496</v>
      </c>
      <c r="X131" s="1206"/>
      <c r="Y131" s="1206"/>
      <c r="Z131" s="1207"/>
      <c r="AA131" s="1099">
        <v>6809277</v>
      </c>
      <c r="AB131" s="1078"/>
      <c r="AC131" s="1078"/>
      <c r="AD131" s="1078"/>
      <c r="AE131" s="1079"/>
      <c r="AF131" s="1077">
        <v>6759158</v>
      </c>
      <c r="AG131" s="1078"/>
      <c r="AH131" s="1078"/>
      <c r="AI131" s="1078"/>
      <c r="AJ131" s="1079"/>
      <c r="AK131" s="1077">
        <v>6711982</v>
      </c>
      <c r="AL131" s="1078"/>
      <c r="AM131" s="1078"/>
      <c r="AN131" s="1078"/>
      <c r="AO131" s="1079"/>
      <c r="AP131" s="1208"/>
      <c r="AQ131" s="1209"/>
      <c r="AR131" s="1209"/>
      <c r="AS131" s="1209"/>
      <c r="AT131" s="1210"/>
      <c r="AU131" s="285"/>
      <c r="AV131" s="285"/>
      <c r="AW131" s="285"/>
      <c r="AX131" s="1180" t="s">
        <v>497</v>
      </c>
      <c r="AY131" s="1131"/>
      <c r="AZ131" s="1131"/>
      <c r="BA131" s="1131"/>
      <c r="BB131" s="1131"/>
      <c r="BC131" s="1131"/>
      <c r="BD131" s="1131"/>
      <c r="BE131" s="1132"/>
      <c r="BF131" s="1181">
        <v>178.9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499</v>
      </c>
      <c r="W132" s="1191"/>
      <c r="X132" s="1191"/>
      <c r="Y132" s="1191"/>
      <c r="Z132" s="1192"/>
      <c r="AA132" s="1193">
        <v>11.398082349999999</v>
      </c>
      <c r="AB132" s="1194"/>
      <c r="AC132" s="1194"/>
      <c r="AD132" s="1194"/>
      <c r="AE132" s="1195"/>
      <c r="AF132" s="1196">
        <v>11.742779199999999</v>
      </c>
      <c r="AG132" s="1194"/>
      <c r="AH132" s="1194"/>
      <c r="AI132" s="1194"/>
      <c r="AJ132" s="1195"/>
      <c r="AK132" s="1196">
        <v>12.162249539999999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500</v>
      </c>
      <c r="W133" s="1174"/>
      <c r="X133" s="1174"/>
      <c r="Y133" s="1174"/>
      <c r="Z133" s="1175"/>
      <c r="AA133" s="1176">
        <v>11.4</v>
      </c>
      <c r="AB133" s="1177"/>
      <c r="AC133" s="1177"/>
      <c r="AD133" s="1177"/>
      <c r="AE133" s="1178"/>
      <c r="AF133" s="1176">
        <v>11.3</v>
      </c>
      <c r="AG133" s="1177"/>
      <c r="AH133" s="1177"/>
      <c r="AI133" s="1177"/>
      <c r="AJ133" s="1178"/>
      <c r="AK133" s="1176">
        <v>11.7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OGwgX//R/HOlzNj+e/JP5A/UL84suvIMJJ8FJZ/VZutabybhxol0vh82SFEHphPR2l7f8adsRkSHNLKCCHvgGw==" saltValue="og0dQGc7FdOBpVA36yAT6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IZ0jdsHWvbHWHEPrv0xQ1yVN3ifKXOLIQ22ipM7IF4EmDoaX6A6oBrLEVqua+7xlqIgaudwdcaCViOMinG7Fg==" saltValue="2xCBSqrhHfZelKhPNcam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BNmJ/QZT3h+z/daDn6r8V8OCwIUvff44wIzyNM+S4zbZr2Vcic7CkGhew5o5Exk1Jc1he9jy5JD1edMFBGZnA==" saltValue="TF1aJtFJsz1KM/anHLABv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504</v>
      </c>
      <c r="AP7" s="304"/>
      <c r="AQ7" s="305" t="s">
        <v>505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506</v>
      </c>
      <c r="AQ8" s="311" t="s">
        <v>507</v>
      </c>
      <c r="AR8" s="312" t="s">
        <v>508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509</v>
      </c>
      <c r="AL9" s="1217"/>
      <c r="AM9" s="1217"/>
      <c r="AN9" s="1218"/>
      <c r="AO9" s="313">
        <v>2134432</v>
      </c>
      <c r="AP9" s="313">
        <v>80569</v>
      </c>
      <c r="AQ9" s="314">
        <v>70630</v>
      </c>
      <c r="AR9" s="315">
        <v>14.1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510</v>
      </c>
      <c r="AL10" s="1217"/>
      <c r="AM10" s="1217"/>
      <c r="AN10" s="1218"/>
      <c r="AO10" s="316">
        <v>166578</v>
      </c>
      <c r="AP10" s="316">
        <v>6288</v>
      </c>
      <c r="AQ10" s="317">
        <v>8333</v>
      </c>
      <c r="AR10" s="318">
        <v>-24.5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511</v>
      </c>
      <c r="AL11" s="1217"/>
      <c r="AM11" s="1217"/>
      <c r="AN11" s="1218"/>
      <c r="AO11" s="316">
        <v>392134</v>
      </c>
      <c r="AP11" s="316">
        <v>14802</v>
      </c>
      <c r="AQ11" s="317">
        <v>8447</v>
      </c>
      <c r="AR11" s="318">
        <v>75.2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512</v>
      </c>
      <c r="AL12" s="1217"/>
      <c r="AM12" s="1217"/>
      <c r="AN12" s="1218"/>
      <c r="AO12" s="316">
        <v>169727</v>
      </c>
      <c r="AP12" s="316">
        <v>6407</v>
      </c>
      <c r="AQ12" s="317">
        <v>1002</v>
      </c>
      <c r="AR12" s="318">
        <v>539.4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513</v>
      </c>
      <c r="AL13" s="1217"/>
      <c r="AM13" s="1217"/>
      <c r="AN13" s="1218"/>
      <c r="AO13" s="316" t="s">
        <v>514</v>
      </c>
      <c r="AP13" s="316" t="s">
        <v>514</v>
      </c>
      <c r="AQ13" s="317">
        <v>12</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515</v>
      </c>
      <c r="AL14" s="1217"/>
      <c r="AM14" s="1217"/>
      <c r="AN14" s="1218"/>
      <c r="AO14" s="316">
        <v>121977</v>
      </c>
      <c r="AP14" s="316">
        <v>4604</v>
      </c>
      <c r="AQ14" s="317">
        <v>2952</v>
      </c>
      <c r="AR14" s="318">
        <v>56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516</v>
      </c>
      <c r="AL15" s="1217"/>
      <c r="AM15" s="1217"/>
      <c r="AN15" s="1218"/>
      <c r="AO15" s="316">
        <v>70591</v>
      </c>
      <c r="AP15" s="316">
        <v>2665</v>
      </c>
      <c r="AQ15" s="317">
        <v>1842</v>
      </c>
      <c r="AR15" s="318">
        <v>44.7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517</v>
      </c>
      <c r="AL16" s="1220"/>
      <c r="AM16" s="1220"/>
      <c r="AN16" s="1221"/>
      <c r="AO16" s="316">
        <v>-224041</v>
      </c>
      <c r="AP16" s="316">
        <v>-8457</v>
      </c>
      <c r="AQ16" s="317">
        <v>-6186</v>
      </c>
      <c r="AR16" s="318">
        <v>36.700000000000003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189</v>
      </c>
      <c r="AL17" s="1220"/>
      <c r="AM17" s="1220"/>
      <c r="AN17" s="1221"/>
      <c r="AO17" s="316">
        <v>2831398</v>
      </c>
      <c r="AP17" s="316">
        <v>106877</v>
      </c>
      <c r="AQ17" s="317">
        <v>87031</v>
      </c>
      <c r="AR17" s="318">
        <v>22.8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522</v>
      </c>
      <c r="AL21" s="1212"/>
      <c r="AM21" s="1212"/>
      <c r="AN21" s="1213"/>
      <c r="AO21" s="328">
        <v>9.81</v>
      </c>
      <c r="AP21" s="329">
        <v>8.3000000000000007</v>
      </c>
      <c r="AQ21" s="330">
        <v>1.51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523</v>
      </c>
      <c r="AL22" s="1212"/>
      <c r="AM22" s="1212"/>
      <c r="AN22" s="1213"/>
      <c r="AO22" s="333">
        <v>99.3</v>
      </c>
      <c r="AP22" s="334">
        <v>97.7</v>
      </c>
      <c r="AQ22" s="335">
        <v>1.6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504</v>
      </c>
      <c r="AP30" s="304"/>
      <c r="AQ30" s="305" t="s">
        <v>505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506</v>
      </c>
      <c r="AQ31" s="311" t="s">
        <v>507</v>
      </c>
      <c r="AR31" s="312" t="s">
        <v>508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527</v>
      </c>
      <c r="AL32" s="1228"/>
      <c r="AM32" s="1228"/>
      <c r="AN32" s="1229"/>
      <c r="AO32" s="343">
        <v>1107590</v>
      </c>
      <c r="AP32" s="343">
        <v>41808</v>
      </c>
      <c r="AQ32" s="344">
        <v>50496</v>
      </c>
      <c r="AR32" s="345">
        <v>-17.2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528</v>
      </c>
      <c r="AL33" s="1228"/>
      <c r="AM33" s="1228"/>
      <c r="AN33" s="1229"/>
      <c r="AO33" s="343" t="s">
        <v>514</v>
      </c>
      <c r="AP33" s="343" t="s">
        <v>514</v>
      </c>
      <c r="AQ33" s="344" t="s">
        <v>514</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529</v>
      </c>
      <c r="AL34" s="1228"/>
      <c r="AM34" s="1228"/>
      <c r="AN34" s="1229"/>
      <c r="AO34" s="343" t="s">
        <v>514</v>
      </c>
      <c r="AP34" s="343" t="s">
        <v>514</v>
      </c>
      <c r="AQ34" s="344">
        <v>40</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530</v>
      </c>
      <c r="AL35" s="1228"/>
      <c r="AM35" s="1228"/>
      <c r="AN35" s="1229"/>
      <c r="AO35" s="343">
        <v>622685</v>
      </c>
      <c r="AP35" s="343">
        <v>23505</v>
      </c>
      <c r="AQ35" s="344">
        <v>19688</v>
      </c>
      <c r="AR35" s="345">
        <v>19.399999999999999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531</v>
      </c>
      <c r="AL36" s="1228"/>
      <c r="AM36" s="1228"/>
      <c r="AN36" s="1229"/>
      <c r="AO36" s="343">
        <v>346969</v>
      </c>
      <c r="AP36" s="343">
        <v>13097</v>
      </c>
      <c r="AQ36" s="344">
        <v>2838</v>
      </c>
      <c r="AR36" s="345">
        <v>361.5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532</v>
      </c>
      <c r="AL37" s="1228"/>
      <c r="AM37" s="1228"/>
      <c r="AN37" s="1229"/>
      <c r="AO37" s="343">
        <v>1252</v>
      </c>
      <c r="AP37" s="343">
        <v>47</v>
      </c>
      <c r="AQ37" s="344">
        <v>486</v>
      </c>
      <c r="AR37" s="345">
        <v>-90.3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533</v>
      </c>
      <c r="AL38" s="1231"/>
      <c r="AM38" s="1231"/>
      <c r="AN38" s="1232"/>
      <c r="AO38" s="346">
        <v>510</v>
      </c>
      <c r="AP38" s="346">
        <v>19</v>
      </c>
      <c r="AQ38" s="347">
        <v>3</v>
      </c>
      <c r="AR38" s="335">
        <v>533.29999999999995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534</v>
      </c>
      <c r="AL39" s="1231"/>
      <c r="AM39" s="1231"/>
      <c r="AN39" s="1232"/>
      <c r="AO39" s="343">
        <v>-135091</v>
      </c>
      <c r="AP39" s="343">
        <v>-5099</v>
      </c>
      <c r="AQ39" s="344">
        <v>-4320</v>
      </c>
      <c r="AR39" s="345">
        <v>18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535</v>
      </c>
      <c r="AL40" s="1228"/>
      <c r="AM40" s="1228"/>
      <c r="AN40" s="1229"/>
      <c r="AO40" s="343">
        <v>-1127587</v>
      </c>
      <c r="AP40" s="343">
        <v>-42563</v>
      </c>
      <c r="AQ40" s="344">
        <v>-47973</v>
      </c>
      <c r="AR40" s="345">
        <v>-11.3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302</v>
      </c>
      <c r="AL41" s="1234"/>
      <c r="AM41" s="1234"/>
      <c r="AN41" s="1235"/>
      <c r="AO41" s="343">
        <v>816328</v>
      </c>
      <c r="AP41" s="343">
        <v>30814</v>
      </c>
      <c r="AQ41" s="344">
        <v>21258</v>
      </c>
      <c r="AR41" s="345">
        <v>45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504</v>
      </c>
      <c r="AN49" s="1224" t="s">
        <v>539</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540</v>
      </c>
      <c r="AO50" s="360" t="s">
        <v>541</v>
      </c>
      <c r="AP50" s="361" t="s">
        <v>542</v>
      </c>
      <c r="AQ50" s="362" t="s">
        <v>543</v>
      </c>
      <c r="AR50" s="363" t="s">
        <v>544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1707921</v>
      </c>
      <c r="AN51" s="365">
        <v>61115</v>
      </c>
      <c r="AO51" s="366">
        <v>-23.2</v>
      </c>
      <c r="AP51" s="367">
        <v>81768</v>
      </c>
      <c r="AQ51" s="368">
        <v>-2.2000000000000002</v>
      </c>
      <c r="AR51" s="369">
        <v>-21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722238</v>
      </c>
      <c r="AN52" s="373">
        <v>25844</v>
      </c>
      <c r="AO52" s="374">
        <v>-11</v>
      </c>
      <c r="AP52" s="375">
        <v>37917</v>
      </c>
      <c r="AQ52" s="376">
        <v>-22.3</v>
      </c>
      <c r="AR52" s="377">
        <v>11.3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2548968</v>
      </c>
      <c r="AN53" s="365">
        <v>92508</v>
      </c>
      <c r="AO53" s="366">
        <v>51.4</v>
      </c>
      <c r="AP53" s="367">
        <v>65876</v>
      </c>
      <c r="AQ53" s="368">
        <v>-19.399999999999999</v>
      </c>
      <c r="AR53" s="369">
        <v>70.8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940604</v>
      </c>
      <c r="AN54" s="373">
        <v>34137</v>
      </c>
      <c r="AO54" s="374">
        <v>32.1</v>
      </c>
      <c r="AP54" s="375">
        <v>36484</v>
      </c>
      <c r="AQ54" s="376">
        <v>-3.8</v>
      </c>
      <c r="AR54" s="377">
        <v>35.9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2071098</v>
      </c>
      <c r="AN55" s="365">
        <v>75984</v>
      </c>
      <c r="AO55" s="366">
        <v>-17.899999999999999</v>
      </c>
      <c r="AP55" s="367">
        <v>68468</v>
      </c>
      <c r="AQ55" s="368">
        <v>3.9</v>
      </c>
      <c r="AR55" s="369">
        <v>-21.8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1076421</v>
      </c>
      <c r="AN56" s="373">
        <v>39492</v>
      </c>
      <c r="AO56" s="374">
        <v>15.7</v>
      </c>
      <c r="AP56" s="375">
        <v>34140</v>
      </c>
      <c r="AQ56" s="376">
        <v>-6.4</v>
      </c>
      <c r="AR56" s="377">
        <v>22.1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2595984</v>
      </c>
      <c r="AN57" s="365">
        <v>96233</v>
      </c>
      <c r="AO57" s="366">
        <v>26.6</v>
      </c>
      <c r="AP57" s="367">
        <v>69729</v>
      </c>
      <c r="AQ57" s="368">
        <v>1.8</v>
      </c>
      <c r="AR57" s="369">
        <v>24.8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1888083</v>
      </c>
      <c r="AN58" s="373">
        <v>69991</v>
      </c>
      <c r="AO58" s="374">
        <v>77.2</v>
      </c>
      <c r="AP58" s="375">
        <v>38908</v>
      </c>
      <c r="AQ58" s="376">
        <v>14</v>
      </c>
      <c r="AR58" s="377">
        <v>63.2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4561516</v>
      </c>
      <c r="AN59" s="365">
        <v>172185</v>
      </c>
      <c r="AO59" s="366">
        <v>78.900000000000006</v>
      </c>
      <c r="AP59" s="367">
        <v>74581</v>
      </c>
      <c r="AQ59" s="368">
        <v>7</v>
      </c>
      <c r="AR59" s="369">
        <v>71.900000000000006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2910090</v>
      </c>
      <c r="AN60" s="373">
        <v>109848</v>
      </c>
      <c r="AO60" s="374">
        <v>56.9</v>
      </c>
      <c r="AP60" s="375">
        <v>41563</v>
      </c>
      <c r="AQ60" s="376">
        <v>6.8</v>
      </c>
      <c r="AR60" s="377">
        <v>50.1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2697097</v>
      </c>
      <c r="AN61" s="380">
        <v>99605</v>
      </c>
      <c r="AO61" s="381">
        <v>23.2</v>
      </c>
      <c r="AP61" s="382">
        <v>72084</v>
      </c>
      <c r="AQ61" s="383">
        <v>-1.8</v>
      </c>
      <c r="AR61" s="369">
        <v>25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1507487</v>
      </c>
      <c r="AN62" s="373">
        <v>55862</v>
      </c>
      <c r="AO62" s="374">
        <v>34.200000000000003</v>
      </c>
      <c r="AP62" s="375">
        <v>37802</v>
      </c>
      <c r="AQ62" s="376">
        <v>-2.2999999999999998</v>
      </c>
      <c r="AR62" s="377">
        <v>36.5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Gv/9wCwCg+LEvGd0xMz6F7ak6ymM/yZEpTrtZ33yAWqo6aEDPXc2NEi5qLK5KSoQKY7BFWHAGi9zVOdXfWWWRA==" saltValue="AtoH9OUvrPBp+8ulvcIlo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20" spans="125:125" ht="13.5" hidden="1" customHeight="1" x14ac:dyDescent="0.15"/>
    <row r="121" spans="125:125" ht="13.5" hidden="1" customHeight="1" x14ac:dyDescent="0.15">
      <c r="DU121" s="291"/>
    </row>
  </sheetData>
  <sheetProtection algorithmName="SHA-512" hashValue="goRUXOu5BTNTqWZpWiHmUR4bCXZFS4VdnfZ9bSImrmGBOCeRMaixdx4c/5w1tdk5Dpj/7gaoYFuFuW0Ctf3Jrw==" saltValue="SGE4ShgJqYIBECDdckrw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sheetData>
  <sheetProtection algorithmName="SHA-512" hashValue="sX2yZhISXOZ3wFaBt9CGBxPFN3aIhKs/AG1TY99oHd3ktyqMgr/mikBjMMGPoZ8WWxmY5UJRvlF+p6/9kPmq0w==" saltValue="lHqCDXD1uIHCOBWHx2tg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6" t="s">
        <v>3</v>
      </c>
      <c r="D47" s="1236"/>
      <c r="E47" s="1237"/>
      <c r="F47" s="11">
        <v>12.89</v>
      </c>
      <c r="G47" s="12">
        <v>11.58</v>
      </c>
      <c r="H47" s="12">
        <v>8.9700000000000006</v>
      </c>
      <c r="I47" s="12">
        <v>6.43</v>
      </c>
      <c r="J47" s="13">
        <v>4.7</v>
      </c>
    </row>
    <row r="48" spans="2:10" ht="57.75" customHeight="1" x14ac:dyDescent="0.15">
      <c r="B48" s="14"/>
      <c r="C48" s="1238" t="s">
        <v>4</v>
      </c>
      <c r="D48" s="1238"/>
      <c r="E48" s="1239"/>
      <c r="F48" s="15">
        <v>6.32</v>
      </c>
      <c r="G48" s="16">
        <v>5.37</v>
      </c>
      <c r="H48" s="16">
        <v>5.87</v>
      </c>
      <c r="I48" s="16">
        <v>5.0199999999999996</v>
      </c>
      <c r="J48" s="17">
        <v>4.88</v>
      </c>
    </row>
    <row r="49" spans="2:10" ht="57.75" customHeight="1" thickBot="1" x14ac:dyDescent="0.2">
      <c r="B49" s="18"/>
      <c r="C49" s="1240" t="s">
        <v>5</v>
      </c>
      <c r="D49" s="1240"/>
      <c r="E49" s="1241"/>
      <c r="F49" s="19" t="s">
        <v>560</v>
      </c>
      <c r="G49" s="20" t="s">
        <v>561</v>
      </c>
      <c r="H49" s="20" t="s">
        <v>562</v>
      </c>
      <c r="I49" s="20" t="s">
        <v>563</v>
      </c>
      <c r="J49" s="21" t="s">
        <v>564</v>
      </c>
    </row>
    <row r="50" spans="2:10" ht="13.5" customHeight="1" x14ac:dyDescent="0.15"/>
  </sheetData>
  <sheetProtection algorithmName="SHA-512" hashValue="0rlbuRuEI9A2VlOGaxm5GKINh/sYoPFIZSg6+9cGH4oCcJpDrqAQicfAL/xRJbpQyIh35yuvAi7jcTIsgyltBg==" saltValue="Ng02ODKc8EE/PU8bLpyf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2021-10-06T00:26:01Z</cp:lastPrinted>
  <dcterms:created xsi:type="dcterms:W3CDTF">2021-02-05T01:12:27Z</dcterms:created>
  <dcterms:modified xsi:type="dcterms:W3CDTF">2021-10-06T00:27:03Z</dcterms:modified>
  <cp:category/>
</cp:coreProperties>
</file>