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w5N16ELgTFLJmQwt0wNkUYWVzVQKDKF53zWLzrOMbvhLcWF6Nfz4/8CfyoHNwJmz1TEQoV082jhebfxod3uQw==" workbookSaltValue="0t+ASCT0ucHXk/0XqHOxwg==" workbookSpinCount="100000" lockStructure="1"/>
  <bookViews>
    <workbookView xWindow="0" yWindow="0" windowWidth="15345" windowHeight="1227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5"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<sst xmlns="http://schemas.openxmlformats.org/spreadsheetml/2006/main" count="261" uniqueCount="118">
  <si>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</si>
  <si>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</si>
  <si>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</si>
  <si>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</si>
  <si>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</si>
  <si>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</si>
  <si>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</si>
  <si>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</si>
  <si>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</si>
  <si>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</si>
  <si>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</si>
  <si>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</si>
  <si>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</si>
  <si>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</si>
  <si>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</si>
  <si>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</si>
  <si>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</si>
  <si>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</si>
  <si>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</si>
  <si>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</si>
  <si>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</si>
  <si>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</si>
  <si>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</si>
  <si>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</si>
  <si>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</si>
  <si>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</si>
  <si>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</si>
  <si>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</si>
  <si>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</si>
  <si>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</si>
  <si>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</si>
  <si>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</si>
  <si>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</si>
  <si>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</si>
  <si>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</si>
  <si>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</si>
  <si>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</si>
  <si>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</si>
  <si>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</si>
  <si>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</si>
  <si>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</si>
  <si>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</si>
  <si>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</si>
  <si>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</si>
  <si>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</si>
  <si>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</si>
  <si>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</si>
  <si>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</si>
  <si>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</si>
  <si>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</si>
  <si>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</si>
  <si>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</si>
  <si>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</si>
  <si>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</si>
  <si>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</si>
  <si>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</si>
  <si>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</si>
  <si>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</si>
  <si>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</si>
  <si>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</si>
  <si>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</si>
  <si>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</si>
  <si>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</si>
  <si>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</si>
  <si>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</si>
  <si>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</si>
  <si>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</si>
  <si>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</si>
  <si>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</si>
  <si>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</si>
  <si>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</si>
  <si>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</si>
  <si>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</si>
  <si>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</si>
  <si>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</si>
  <si>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</si>
  <si>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</si>
  <si>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</si>
  <si>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</si>
  <si>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</si>
  <si>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</si>
  <si>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</si>
  <si>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</si>
  <si>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</si>
  <si>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</si>
  <si>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</si>
  <si>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</si>
  <si>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</si>
  <si>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</si>
  <si>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</si>
  <si>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</si>
  <si>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</si>
  <si>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</si>
  <si>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</si>
  <si>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</si>
  <si>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</si>
  <si>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</si>
  <si>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</si>
  <si>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</si>
  <si>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簡易排水</t>
  </si>
  <si>
    <t>J2</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</si>
  <si>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</si>
  <si>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</si>
  <si>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</si>
  <si>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</si>
  <si>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</si>
  <si>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</si>
  <si>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</si>
  <si>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</si>
  <si>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</si>
  <si>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</si>
  <si>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</si>
  <si>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</si>
  <si>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</si>
  <si>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</si>
  <si>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r>
      <t xml:space="preserve"> 平成29年度から下水道事業に地方公営企業法を適用したため、4か年のみの数値となる。
</t>
    </r>
    <r>
      <rPr>
        <b/>
        <sz val="11"/>
        <color theme="1"/>
        <rFont val="ＭＳ ゴシック"/>
        <family val="3"/>
        <charset val="128"/>
      </rPr>
      <t>「①経常収支比率」</t>
    </r>
    <r>
      <rPr>
        <sz val="11"/>
        <color theme="1"/>
        <rFont val="ＭＳ ゴシック"/>
        <family val="3"/>
        <charset val="128"/>
      </rPr>
      <t xml:space="preserve">は、使用料収入等で維持管理費や支払利息等の費用を賄えたため、100％を超え平均値を上回った。
</t>
    </r>
    <r>
      <rPr>
        <b/>
        <sz val="11"/>
        <color theme="1"/>
        <rFont val="ＭＳ ゴシック"/>
        <family val="3"/>
        <charset val="128"/>
      </rPr>
      <t>「②累積欠損金比率」</t>
    </r>
    <r>
      <rPr>
        <sz val="11"/>
        <color theme="1"/>
        <rFont val="ＭＳ ゴシック"/>
        <family val="3"/>
        <charset val="128"/>
      </rPr>
      <t xml:space="preserve">は、純利益を計上し累積欠損金を減らしたものの、解消するには至らなかった。
</t>
    </r>
    <r>
      <rPr>
        <b/>
        <sz val="11"/>
        <color theme="1"/>
        <rFont val="ＭＳ ゴシック"/>
        <family val="3"/>
        <charset val="128"/>
      </rPr>
      <t>「③流動比率」</t>
    </r>
    <r>
      <rPr>
        <sz val="11"/>
        <color theme="1"/>
        <rFont val="ＭＳ ゴシック"/>
        <family val="3"/>
        <charset val="128"/>
      </rPr>
      <t xml:space="preserve">は、建設改良費に充てた企業債の償還金の割合が大きいため、短期での支払い能力が乏しく、平均値を大きく下回った。
</t>
    </r>
    <r>
      <rPr>
        <b/>
        <sz val="11"/>
        <color theme="1"/>
        <rFont val="ＭＳ ゴシック"/>
        <family val="3"/>
        <charset val="128"/>
      </rPr>
      <t>「④企業債残高対事業規模比率」</t>
    </r>
    <r>
      <rPr>
        <sz val="11"/>
        <color theme="1"/>
        <rFont val="ＭＳ ゴシック"/>
        <family val="3"/>
        <charset val="128"/>
      </rPr>
      <t xml:space="preserve">は、流動比率と同様に平均値からかけ離れており、抜本的な対策が必要となっている。
</t>
    </r>
    <r>
      <rPr>
        <b/>
        <sz val="11"/>
        <color theme="1"/>
        <rFont val="ＭＳ ゴシック"/>
        <family val="3"/>
        <charset val="128"/>
      </rPr>
      <t>「⑤経費回収率」</t>
    </r>
    <r>
      <rPr>
        <sz val="11"/>
        <color theme="1"/>
        <rFont val="ＭＳ ゴシック"/>
        <family val="3"/>
        <charset val="128"/>
      </rPr>
      <t xml:space="preserve">は、人口規模が非常に小さいため、汚水処理費を使用料収入で賄えていない状況となっている。
</t>
    </r>
    <r>
      <rPr>
        <b/>
        <sz val="11"/>
        <color theme="1"/>
        <rFont val="ＭＳ ゴシック"/>
        <family val="3"/>
        <charset val="128"/>
      </rPr>
      <t>「⑥汚水処理原価」</t>
    </r>
    <r>
      <rPr>
        <sz val="11"/>
        <color theme="1"/>
        <rFont val="ＭＳ ゴシック"/>
        <family val="3"/>
        <charset val="128"/>
      </rPr>
      <t xml:space="preserve">は、人口規模が非常に小さく有収水量が少ないことが、原価が高い要因となっている。
</t>
    </r>
    <r>
      <rPr>
        <b/>
        <sz val="11"/>
        <color theme="1"/>
        <rFont val="ＭＳ ゴシック"/>
        <family val="3"/>
        <charset val="128"/>
      </rPr>
      <t>「⑦施設利用率」</t>
    </r>
    <r>
      <rPr>
        <sz val="11"/>
        <color theme="1"/>
        <rFont val="ＭＳ ゴシック"/>
        <family val="3"/>
        <charset val="128"/>
      </rPr>
      <t xml:space="preserve">は、人口規模が小さく、処理区域内人口に対して施設規模が過大となっており、事務の最適化により適正な規模にする必要がある。
</t>
    </r>
    <r>
      <rPr>
        <b/>
        <sz val="11"/>
        <color theme="1"/>
        <rFont val="ＭＳ ゴシック"/>
        <family val="3"/>
        <charset val="128"/>
      </rPr>
      <t>「⑧水洗化率」</t>
    </r>
    <r>
      <rPr>
        <sz val="11"/>
        <color theme="1"/>
        <rFont val="ＭＳ ゴシック"/>
        <family val="3"/>
        <charset val="128"/>
      </rPr>
      <t>は、平均値を下回っているが、未接続は１世帯のみであり、例え値が100％になったとしても、経営状況が大きく改善されることはない。</t>
    </r>
    <rPh sb="1" eb="3">
      <t>ヘイセイ</t>
    </rPh>
    <rPh sb="5" eb="7">
      <t>ネンド</t>
    </rPh>
    <rPh sb="9" eb="12">
      <t>ゲスイドウ</t>
    </rPh>
    <rPh sb="12" eb="14">
      <t>ジギョウ</t>
    </rPh>
    <rPh sb="15" eb="17">
      <t>チホウ</t>
    </rPh>
    <rPh sb="17" eb="19">
      <t>コウエイ</t>
    </rPh>
    <rPh sb="19" eb="21">
      <t>キギョウ</t>
    </rPh>
    <rPh sb="21" eb="22">
      <t>ホウ</t>
    </rPh>
    <rPh sb="23" eb="25">
      <t>テキヨウ</t>
    </rPh>
    <rPh sb="32" eb="33">
      <t>ネン</t>
    </rPh>
    <rPh sb="36" eb="38">
      <t>スウチ</t>
    </rPh>
    <rPh sb="45" eb="47">
      <t>ケイジョウ</t>
    </rPh>
    <rPh sb="47" eb="49">
      <t>シュウシ</t>
    </rPh>
    <rPh sb="49" eb="51">
      <t>ヒリツ</t>
    </rPh>
    <rPh sb="54" eb="57">
      <t>シヨウリョウ</t>
    </rPh>
    <rPh sb="57" eb="59">
      <t>シュウニュウ</t>
    </rPh>
    <rPh sb="59" eb="60">
      <t>トウ</t>
    </rPh>
    <rPh sb="61" eb="63">
      <t>イジ</t>
    </rPh>
    <rPh sb="63" eb="66">
      <t>カンリヒ</t>
    </rPh>
    <rPh sb="67" eb="69">
      <t>シハライ</t>
    </rPh>
    <rPh sb="69" eb="71">
      <t>リソク</t>
    </rPh>
    <rPh sb="71" eb="72">
      <t>トウ</t>
    </rPh>
    <rPh sb="73" eb="75">
      <t>ヒヨウ</t>
    </rPh>
    <rPh sb="76" eb="77">
      <t>マカナ</t>
    </rPh>
    <rPh sb="87" eb="88">
      <t>コ</t>
    </rPh>
    <rPh sb="89" eb="92">
      <t>ヘイキンチ</t>
    </rPh>
    <rPh sb="93" eb="95">
      <t>ウワマワ</t>
    </rPh>
    <rPh sb="101" eb="103">
      <t>ルイセキ</t>
    </rPh>
    <rPh sb="103" eb="105">
      <t>ケッソン</t>
    </rPh>
    <rPh sb="105" eb="106">
      <t>キン</t>
    </rPh>
    <rPh sb="106" eb="108">
      <t>ヒリツ</t>
    </rPh>
    <rPh sb="111" eb="114">
      <t>ジュンリエキ</t>
    </rPh>
    <rPh sb="115" eb="117">
      <t>ケイジョウ</t>
    </rPh>
    <rPh sb="118" eb="120">
      <t>ルイセキ</t>
    </rPh>
    <rPh sb="120" eb="122">
      <t>ケッソン</t>
    </rPh>
    <rPh sb="122" eb="123">
      <t>キン</t>
    </rPh>
    <rPh sb="124" eb="125">
      <t>ヘ</t>
    </rPh>
    <rPh sb="132" eb="134">
      <t>カイショウ</t>
    </rPh>
    <rPh sb="138" eb="139">
      <t>イタ</t>
    </rPh>
    <rPh sb="148" eb="150">
      <t>リュウドウ</t>
    </rPh>
    <rPh sb="150" eb="152">
      <t>ヒリツ</t>
    </rPh>
    <rPh sb="155" eb="157">
      <t>ケンセツ</t>
    </rPh>
    <rPh sb="157" eb="159">
      <t>カイリョウ</t>
    </rPh>
    <rPh sb="159" eb="160">
      <t>ヒ</t>
    </rPh>
    <rPh sb="161" eb="162">
      <t>ア</t>
    </rPh>
    <rPh sb="164" eb="166">
      <t>キギョウ</t>
    </rPh>
    <rPh sb="166" eb="167">
      <t>サイ</t>
    </rPh>
    <rPh sb="168" eb="170">
      <t>ショウカン</t>
    </rPh>
    <rPh sb="170" eb="171">
      <t>キン</t>
    </rPh>
    <rPh sb="172" eb="174">
      <t>ワリアイ</t>
    </rPh>
    <rPh sb="175" eb="176">
      <t>オオ</t>
    </rPh>
    <rPh sb="181" eb="183">
      <t>タンキ</t>
    </rPh>
    <rPh sb="185" eb="187">
      <t>シハラ</t>
    </rPh>
    <rPh sb="188" eb="190">
      <t>ノウリョク</t>
    </rPh>
    <rPh sb="191" eb="192">
      <t>トボ</t>
    </rPh>
    <rPh sb="195" eb="198">
      <t>ヘイキンチ</t>
    </rPh>
    <rPh sb="199" eb="200">
      <t>オオ</t>
    </rPh>
    <rPh sb="202" eb="204">
      <t>シタマワ</t>
    </rPh>
    <rPh sb="210" eb="212">
      <t>キギョウ</t>
    </rPh>
    <rPh sb="212" eb="213">
      <t>サイ</t>
    </rPh>
    <rPh sb="213" eb="215">
      <t>ザンダカ</t>
    </rPh>
    <rPh sb="215" eb="216">
      <t>タイ</t>
    </rPh>
    <rPh sb="216" eb="218">
      <t>ジギョウ</t>
    </rPh>
    <rPh sb="218" eb="220">
      <t>キボ</t>
    </rPh>
    <rPh sb="220" eb="222">
      <t>ヒリツ</t>
    </rPh>
    <rPh sb="225" eb="227">
      <t>リュウドウ</t>
    </rPh>
    <rPh sb="227" eb="229">
      <t>ヒリツ</t>
    </rPh>
    <rPh sb="230" eb="232">
      <t>ドウヨウ</t>
    </rPh>
    <rPh sb="233" eb="236">
      <t>ヘイキンチ</t>
    </rPh>
    <rPh sb="240" eb="241">
      <t>ハナ</t>
    </rPh>
    <rPh sb="246" eb="249">
      <t>バッポンテキ</t>
    </rPh>
    <rPh sb="250" eb="252">
      <t>タイサク</t>
    </rPh>
    <rPh sb="253" eb="255">
      <t>ヒツヨウ</t>
    </rPh>
    <rPh sb="265" eb="267">
      <t>ケイヒ</t>
    </rPh>
    <rPh sb="267" eb="269">
      <t>カイシュウ</t>
    </rPh>
    <rPh sb="269" eb="270">
      <t>リツ</t>
    </rPh>
    <rPh sb="273" eb="275">
      <t>ジンコウ</t>
    </rPh>
    <rPh sb="275" eb="277">
      <t>キボ</t>
    </rPh>
    <rPh sb="278" eb="280">
      <t>ヒジョウ</t>
    </rPh>
    <rPh sb="281" eb="282">
      <t>チイ</t>
    </rPh>
    <rPh sb="287" eb="289">
      <t>オスイ</t>
    </rPh>
    <rPh sb="289" eb="291">
      <t>ショリ</t>
    </rPh>
    <rPh sb="291" eb="292">
      <t>ヒ</t>
    </rPh>
    <rPh sb="293" eb="295">
      <t>シヨウ</t>
    </rPh>
    <rPh sb="295" eb="296">
      <t>リョウ</t>
    </rPh>
    <rPh sb="296" eb="298">
      <t>シュウニュウ</t>
    </rPh>
    <rPh sb="299" eb="300">
      <t>マカナ</t>
    </rPh>
    <rPh sb="305" eb="307">
      <t>ジョウキョウ</t>
    </rPh>
    <rPh sb="317" eb="319">
      <t>オスイ</t>
    </rPh>
    <rPh sb="319" eb="321">
      <t>ショリ</t>
    </rPh>
    <rPh sb="321" eb="323">
      <t>ゲンカ</t>
    </rPh>
    <rPh sb="326" eb="328">
      <t>ジンコウ</t>
    </rPh>
    <rPh sb="328" eb="330">
      <t>キボ</t>
    </rPh>
    <rPh sb="331" eb="333">
      <t>ヒジョウ</t>
    </rPh>
    <rPh sb="334" eb="335">
      <t>チイ</t>
    </rPh>
    <rPh sb="337" eb="341">
      <t>ユウシュウスイリョウ</t>
    </rPh>
    <rPh sb="342" eb="343">
      <t>スク</t>
    </rPh>
    <rPh sb="349" eb="351">
      <t>ゲンカ</t>
    </rPh>
    <rPh sb="352" eb="353">
      <t>タカ</t>
    </rPh>
    <rPh sb="354" eb="356">
      <t>ヨウイン</t>
    </rPh>
    <rPh sb="366" eb="368">
      <t>シセツ</t>
    </rPh>
    <rPh sb="368" eb="370">
      <t>リヨウ</t>
    </rPh>
    <rPh sb="370" eb="371">
      <t>リツ</t>
    </rPh>
    <rPh sb="374" eb="376">
      <t>ジンコウ</t>
    </rPh>
    <rPh sb="376" eb="378">
      <t>キボ</t>
    </rPh>
    <rPh sb="379" eb="380">
      <t>チイ</t>
    </rPh>
    <rPh sb="383" eb="385">
      <t>ショリ</t>
    </rPh>
    <rPh sb="385" eb="387">
      <t>クイキ</t>
    </rPh>
    <rPh sb="387" eb="388">
      <t>ナイ</t>
    </rPh>
    <rPh sb="388" eb="390">
      <t>ジンコウ</t>
    </rPh>
    <rPh sb="391" eb="392">
      <t>タイ</t>
    </rPh>
    <rPh sb="394" eb="396">
      <t>シセツ</t>
    </rPh>
    <rPh sb="396" eb="398">
      <t>キボ</t>
    </rPh>
    <rPh sb="399" eb="401">
      <t>カダイ</t>
    </rPh>
    <rPh sb="408" eb="410">
      <t>ジム</t>
    </rPh>
    <rPh sb="411" eb="414">
      <t>サイテキカ</t>
    </rPh>
    <rPh sb="417" eb="419">
      <t>テキセイ</t>
    </rPh>
    <rPh sb="420" eb="422">
      <t>キボ</t>
    </rPh>
    <rPh sb="425" eb="427">
      <t>ヒツヨウ</t>
    </rPh>
    <rPh sb="434" eb="437">
      <t>スイセンカ</t>
    </rPh>
    <rPh sb="437" eb="438">
      <t>リツ</t>
    </rPh>
    <rPh sb="441" eb="444">
      <t>ヘイキンチ</t>
    </rPh>
    <rPh sb="445" eb="447">
      <t>シタマワ</t>
    </rPh>
    <rPh sb="453" eb="456">
      <t>ミセツゾク</t>
    </rPh>
    <rPh sb="458" eb="460">
      <t>セタイ</t>
    </rPh>
    <rPh sb="466" eb="467">
      <t>タト</t>
    </rPh>
    <rPh sb="468" eb="469">
      <t>アタイ</t>
    </rPh>
    <rPh sb="483" eb="485">
      <t>ケイエイ</t>
    </rPh>
    <rPh sb="485" eb="487">
      <t>ジョウキョウ</t>
    </rPh>
    <rPh sb="488" eb="489">
      <t>オオ</t>
    </rPh>
    <rPh sb="491" eb="493">
      <t>カイゼン</t>
    </rPh>
    <phoneticPr fontId="4"/>
  </si>
  <si>
    <r>
      <rPr>
        <b/>
        <sz val="11"/>
        <color theme="1"/>
        <rFont val="ＭＳ ゴシック"/>
        <family val="3"/>
        <charset val="128"/>
      </rPr>
      <t>「①有形固定資産減価償却率」</t>
    </r>
    <r>
      <rPr>
        <sz val="11"/>
        <color theme="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平成29年度の「0」は入力誤りによるもので、正しくは「5.51」となる。）
</t>
    </r>
    <r>
      <rPr>
        <b/>
        <sz val="11"/>
        <color theme="1"/>
        <rFont val="ＭＳ ゴシック"/>
        <family val="3"/>
        <charset val="128"/>
      </rPr>
      <t>「②管渠老朽化率」</t>
    </r>
    <r>
      <rPr>
        <sz val="11"/>
        <color theme="1"/>
        <rFont val="ＭＳ ゴシック"/>
        <family val="3"/>
        <charset val="128"/>
      </rPr>
      <t>及び</t>
    </r>
    <r>
      <rPr>
        <b/>
        <sz val="11"/>
        <color theme="1"/>
        <rFont val="ＭＳ ゴシック"/>
        <family val="3"/>
        <charset val="128"/>
      </rPr>
      <t>「③管渠改善率」</t>
    </r>
    <r>
      <rPr>
        <sz val="11"/>
        <color theme="1"/>
        <rFont val="ＭＳ ゴシック"/>
        <family val="3"/>
        <charset val="128"/>
      </rPr>
      <t>は、法定耐用年数を超えている管渠が無いため、低い値となっているが、今後、施設の老朽化による更新費用や維持管理費の増加が懸念される。「ストックマネジメント」の考え方に基づき、計画的かつ効率的な施設の管理を行うとともに、事業の最適化による個別処理への転換等、抜本的な対策が必要となる。</t>
    </r>
    <rPh sb="2" eb="4">
      <t>ユウケイ</t>
    </rPh>
    <rPh sb="4" eb="6">
      <t>コテイ</t>
    </rPh>
    <rPh sb="6" eb="8">
      <t>シサン</t>
    </rPh>
    <rPh sb="8" eb="10">
      <t>ゲンカ</t>
    </rPh>
    <rPh sb="10" eb="12">
      <t>ショウキャク</t>
    </rPh>
    <rPh sb="12" eb="13">
      <t>リツ</t>
    </rPh>
    <rPh sb="16" eb="18">
      <t>ヘイセイ</t>
    </rPh>
    <rPh sb="20" eb="22">
      <t>ネンド</t>
    </rPh>
    <rPh sb="23" eb="25">
      <t>チホウ</t>
    </rPh>
    <rPh sb="25" eb="27">
      <t>コウエイ</t>
    </rPh>
    <rPh sb="27" eb="29">
      <t>キギョウ</t>
    </rPh>
    <rPh sb="29" eb="30">
      <t>ホウ</t>
    </rPh>
    <rPh sb="30" eb="32">
      <t>テキヨウ</t>
    </rPh>
    <rPh sb="33" eb="34">
      <t>サイ</t>
    </rPh>
    <rPh sb="35" eb="37">
      <t>チホウ</t>
    </rPh>
    <rPh sb="37" eb="39">
      <t>コウエイ</t>
    </rPh>
    <rPh sb="39" eb="41">
      <t>キギョウ</t>
    </rPh>
    <rPh sb="41" eb="42">
      <t>ホウ</t>
    </rPh>
    <rPh sb="42" eb="44">
      <t>テキヨウ</t>
    </rPh>
    <rPh sb="44" eb="45">
      <t>マエ</t>
    </rPh>
    <rPh sb="46" eb="48">
      <t>ゲンカ</t>
    </rPh>
    <rPh sb="48" eb="50">
      <t>ショウキャク</t>
    </rPh>
    <rPh sb="50" eb="53">
      <t>ルイケイガク</t>
    </rPh>
    <rPh sb="54" eb="56">
      <t>コウジョ</t>
    </rPh>
    <rPh sb="58" eb="59">
      <t>ガク</t>
    </rPh>
    <rPh sb="60" eb="62">
      <t>ネンド</t>
    </rPh>
    <rPh sb="62" eb="64">
      <t>カイシ</t>
    </rPh>
    <rPh sb="64" eb="66">
      <t>ジテン</t>
    </rPh>
    <rPh sb="67" eb="69">
      <t>シサン</t>
    </rPh>
    <rPh sb="72" eb="74">
      <t>ケイジョウ</t>
    </rPh>
    <rPh sb="79" eb="81">
      <t>ゲンカ</t>
    </rPh>
    <rPh sb="81" eb="83">
      <t>ショウキャク</t>
    </rPh>
    <rPh sb="83" eb="86">
      <t>ルイケイガク</t>
    </rPh>
    <rPh sb="87" eb="88">
      <t>チイ</t>
    </rPh>
    <rPh sb="91" eb="94">
      <t>ヘイキンチ</t>
    </rPh>
    <rPh sb="95" eb="96">
      <t>オオ</t>
    </rPh>
    <rPh sb="98" eb="100">
      <t>シタマワ</t>
    </rPh>
    <rPh sb="105" eb="107">
      <t>ヘイセイ</t>
    </rPh>
    <rPh sb="109" eb="111">
      <t>ネンド</t>
    </rPh>
    <rPh sb="116" eb="118">
      <t>ニュウリョク</t>
    </rPh>
    <rPh sb="118" eb="119">
      <t>アヤマ</t>
    </rPh>
    <rPh sb="127" eb="128">
      <t>タダ</t>
    </rPh>
    <rPh sb="145" eb="147">
      <t>カンキョ</t>
    </rPh>
    <rPh sb="147" eb="150">
      <t>ロウキュウカ</t>
    </rPh>
    <rPh sb="150" eb="151">
      <t>リツ</t>
    </rPh>
    <rPh sb="152" eb="153">
      <t>オヨ</t>
    </rPh>
    <rPh sb="156" eb="158">
      <t>カンキョ</t>
    </rPh>
    <rPh sb="158" eb="160">
      <t>カイゼン</t>
    </rPh>
    <rPh sb="160" eb="161">
      <t>リツ</t>
    </rPh>
    <rPh sb="164" eb="166">
      <t>ホウテイ</t>
    </rPh>
    <rPh sb="166" eb="168">
      <t>タイヨウ</t>
    </rPh>
    <rPh sb="168" eb="170">
      <t>ネンスウ</t>
    </rPh>
    <rPh sb="171" eb="172">
      <t>コ</t>
    </rPh>
    <rPh sb="176" eb="178">
      <t>カンキョ</t>
    </rPh>
    <rPh sb="179" eb="180">
      <t>ナ</t>
    </rPh>
    <rPh sb="184" eb="185">
      <t>ヒク</t>
    </rPh>
    <rPh sb="186" eb="187">
      <t>アタイ</t>
    </rPh>
    <rPh sb="195" eb="197">
      <t>コンゴ</t>
    </rPh>
    <rPh sb="198" eb="200">
      <t>シセツ</t>
    </rPh>
    <rPh sb="201" eb="204">
      <t>ロウキュウカ</t>
    </rPh>
    <rPh sb="207" eb="209">
      <t>コウシン</t>
    </rPh>
    <rPh sb="209" eb="211">
      <t>ヒヨウ</t>
    </rPh>
    <rPh sb="212" eb="214">
      <t>イジ</t>
    </rPh>
    <rPh sb="214" eb="217">
      <t>カンリヒ</t>
    </rPh>
    <rPh sb="218" eb="220">
      <t>ゾウカ</t>
    </rPh>
    <rPh sb="221" eb="223">
      <t>ケネン</t>
    </rPh>
    <rPh sb="240" eb="241">
      <t>カンガ</t>
    </rPh>
    <rPh sb="242" eb="243">
      <t>カタ</t>
    </rPh>
    <rPh sb="244" eb="245">
      <t>モト</t>
    </rPh>
    <rPh sb="248" eb="251">
      <t>ケイカクテキ</t>
    </rPh>
    <rPh sb="253" eb="256">
      <t>コウリツテキ</t>
    </rPh>
    <rPh sb="257" eb="259">
      <t>シセツ</t>
    </rPh>
    <rPh sb="260" eb="262">
      <t>カンリ</t>
    </rPh>
    <rPh sb="263" eb="264">
      <t>オコナ</t>
    </rPh>
    <rPh sb="270" eb="272">
      <t>ジギョウ</t>
    </rPh>
    <rPh sb="273" eb="276">
      <t>サイテキカ</t>
    </rPh>
    <rPh sb="279" eb="281">
      <t>コベツ</t>
    </rPh>
    <rPh sb="281" eb="283">
      <t>ショリ</t>
    </rPh>
    <rPh sb="285" eb="288">
      <t>テンカンナド</t>
    </rPh>
    <rPh sb="289" eb="292">
      <t>バッポンテキ</t>
    </rPh>
    <rPh sb="293" eb="295">
      <t>タイサク</t>
    </rPh>
    <rPh sb="296" eb="298">
      <t>ヒツヨウ</t>
    </rPh>
    <phoneticPr fontId="4"/>
  </si>
  <si>
    <t>　下水道事業に地方公営企業法を適用して4年目の決算となる。
　簡易排水事業は、事業規模が非常に小さく、処理区域内人口は、平成29年度の15人から、令和2年度は9人まで減少している。
　今後、使用料収入の減少や施設の老朽化による費用の増加が懸念される中で、法適用に馴染まない事業を継続していくためには、一般会計からの繰入が必要不可欠である。</t>
    <rPh sb="1" eb="4">
      <t>ゲスイドウ</t>
    </rPh>
    <rPh sb="4" eb="6">
      <t>ジギョウ</t>
    </rPh>
    <rPh sb="7" eb="9">
      <t>チホウ</t>
    </rPh>
    <rPh sb="9" eb="11">
      <t>コウエイ</t>
    </rPh>
    <rPh sb="11" eb="13">
      <t>キギョウ</t>
    </rPh>
    <rPh sb="13" eb="14">
      <t>ホウ</t>
    </rPh>
    <rPh sb="15" eb="17">
      <t>テキヨウ</t>
    </rPh>
    <rPh sb="20" eb="22">
      <t>ネンメ</t>
    </rPh>
    <rPh sb="23" eb="25">
      <t>ケッサン</t>
    </rPh>
    <rPh sb="31" eb="33">
      <t>カンイ</t>
    </rPh>
    <rPh sb="33" eb="35">
      <t>ハイスイ</t>
    </rPh>
    <rPh sb="35" eb="37">
      <t>ジギョウ</t>
    </rPh>
    <rPh sb="39" eb="41">
      <t>ジギョウ</t>
    </rPh>
    <rPh sb="41" eb="43">
      <t>キボ</t>
    </rPh>
    <rPh sb="44" eb="46">
      <t>ヒジョウ</t>
    </rPh>
    <rPh sb="47" eb="48">
      <t>チイ</t>
    </rPh>
    <rPh sb="51" eb="53">
      <t>ショリ</t>
    </rPh>
    <rPh sb="53" eb="55">
      <t>クイキ</t>
    </rPh>
    <rPh sb="55" eb="56">
      <t>ナイ</t>
    </rPh>
    <rPh sb="56" eb="58">
      <t>ジンコウ</t>
    </rPh>
    <rPh sb="60" eb="62">
      <t>ヘイセイ</t>
    </rPh>
    <rPh sb="64" eb="66">
      <t>ネンド</t>
    </rPh>
    <rPh sb="69" eb="70">
      <t>ニン</t>
    </rPh>
    <rPh sb="73" eb="75">
      <t>レイワ</t>
    </rPh>
    <rPh sb="76" eb="78">
      <t>ネンド</t>
    </rPh>
    <rPh sb="80" eb="81">
      <t>ニン</t>
    </rPh>
    <rPh sb="83" eb="85">
      <t>ゲンショウ</t>
    </rPh>
    <rPh sb="92" eb="94">
      <t>コンゴ</t>
    </rPh>
    <rPh sb="95" eb="98">
      <t>シヨウリョウ</t>
    </rPh>
    <rPh sb="98" eb="100">
      <t>シュウニュウ</t>
    </rPh>
    <rPh sb="101" eb="103">
      <t>ゲンショウ</t>
    </rPh>
    <rPh sb="104" eb="106">
      <t>シセツ</t>
    </rPh>
    <rPh sb="107" eb="110">
      <t>ロウキュウカ</t>
    </rPh>
    <rPh sb="113" eb="115">
      <t>ヒヨウ</t>
    </rPh>
    <rPh sb="116" eb="118">
      <t>ゾウカ</t>
    </rPh>
    <rPh sb="119" eb="121">
      <t>ケネン</t>
    </rPh>
    <rPh sb="124" eb="125">
      <t>ナカ</t>
    </rPh>
    <rPh sb="127" eb="128">
      <t>ホウ</t>
    </rPh>
    <rPh sb="128" eb="130">
      <t>テキヨウ</t>
    </rPh>
    <rPh sb="131" eb="133">
      <t>ナジ</t>
    </rPh>
    <rPh sb="136" eb="138">
      <t>ジギョウ</t>
    </rPh>
    <rPh sb="139" eb="141">
      <t>ケイゾク</t>
    </rPh>
    <rPh sb="150" eb="152">
      <t>イッパン</t>
    </rPh>
    <rPh sb="152" eb="154">
      <t>カイケイ</t>
    </rPh>
    <rPh sb="157" eb="159">
      <t>クリイレ</t>
    </rPh>
    <rPh sb="160" eb="162">
      <t>ヒツヨウ</t>
    </rPh>
    <rPh sb="162" eb="165">
      <t>フカケツ</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</si>
</sst>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0A9-4232-80E6-41E80FE54FC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C0A9-4232-80E6-41E80FE54FC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20</c:v>
                </c:pt>
                <c:pt idx="2">
                  <c:v>20</c:v>
                </c:pt>
                <c:pt idx="3">
                  <c:v>10</c:v>
                </c:pt>
                <c:pt idx="4">
                  <c:v>10</c:v>
                </c:pt>
              </c:numCache>
            </c:numRef>
          </c:val>
          <c:extLst>
            <c:ext xmlns:c16="http://schemas.microsoft.com/office/drawing/2014/chart" uri="{C3380CC4-5D6E-409C-BE32-E72D297353CC}">
              <c16:uniqueId val="{00000000-26AF-4FBF-9CE2-B5BFD3ABA745}"/>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27.26</c:v>
                </c:pt>
                <c:pt idx="2">
                  <c:v>27.09</c:v>
                </c:pt>
                <c:pt idx="3">
                  <c:v>26.64</c:v>
                </c:pt>
                <c:pt idx="4">
                  <c:v>26.11</c:v>
                </c:pt>
              </c:numCache>
            </c:numRef>
          </c:val>
          <c:smooth val="0"/>
          <c:extLst>
            <c:ext xmlns:c16="http://schemas.microsoft.com/office/drawing/2014/chart" uri="{C3380CC4-5D6E-409C-BE32-E72D297353CC}">
              <c16:uniqueId val="{00000001-26AF-4FBF-9CE2-B5BFD3ABA745}"/>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86.67</c:v>
                </c:pt>
                <c:pt idx="2">
                  <c:v>85.71</c:v>
                </c:pt>
                <c:pt idx="3">
                  <c:v>77.78</c:v>
                </c:pt>
                <c:pt idx="4">
                  <c:v>77.78</c:v>
                </c:pt>
              </c:numCache>
            </c:numRef>
          </c:val>
          <c:extLst>
            <c:ext xmlns:c16="http://schemas.microsoft.com/office/drawing/2014/chart" uri="{C3380CC4-5D6E-409C-BE32-E72D297353CC}">
              <c16:uniqueId val="{00000000-2395-406D-889D-6FD0EDE17072}"/>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94.93</c:v>
                </c:pt>
                <c:pt idx="2">
                  <c:v>95.1</c:v>
                </c:pt>
                <c:pt idx="3">
                  <c:v>95.52</c:v>
                </c:pt>
                <c:pt idx="4">
                  <c:v>94.97</c:v>
                </c:pt>
              </c:numCache>
            </c:numRef>
          </c:val>
          <c:smooth val="0"/>
          <c:extLst>
            <c:ext xmlns:c16="http://schemas.microsoft.com/office/drawing/2014/chart" uri="{C3380CC4-5D6E-409C-BE32-E72D297353CC}">
              <c16:uniqueId val="{00000001-2395-406D-889D-6FD0EDE17072}"/>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5.54</c:v>
                </c:pt>
                <c:pt idx="2">
                  <c:v>5.49</c:v>
                </c:pt>
                <c:pt idx="3">
                  <c:v>113.96</c:v>
                </c:pt>
                <c:pt idx="4">
                  <c:v>146.41999999999999</c:v>
                </c:pt>
              </c:numCache>
            </c:numRef>
          </c:val>
          <c:extLst>
            <c:ext xmlns:c16="http://schemas.microsoft.com/office/drawing/2014/chart" uri="{C3380CC4-5D6E-409C-BE32-E72D297353CC}">
              <c16:uniqueId val="{00000000-00E5-4647-842C-7114B2D4D67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40.090000000000003</c:v>
                </c:pt>
                <c:pt idx="2">
                  <c:v>41.09</c:v>
                </c:pt>
                <c:pt idx="3">
                  <c:v>85.72</c:v>
                </c:pt>
                <c:pt idx="4">
                  <c:v>88.54</c:v>
                </c:pt>
              </c:numCache>
            </c:numRef>
          </c:val>
          <c:smooth val="0"/>
          <c:extLst>
            <c:ext xmlns:c16="http://schemas.microsoft.com/office/drawing/2014/chart" uri="{C3380CC4-5D6E-409C-BE32-E72D297353CC}">
              <c16:uniqueId val="{00000001-00E5-4647-842C-7114B2D4D67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formatCode="#,##0.00;&quot;△&quot;#,##0.00;&quot;-&quot;">
                  <c:v>0</c:v>
                </c:pt>
                <c:pt idx="1">
                  <c:v>0</c:v>
                </c:pt>
                <c:pt idx="2" formatCode="#,##0.00;&quot;△&quot;#,##0.00;&quot;-&quot;">
                  <c:v>10.5</c:v>
                </c:pt>
                <c:pt idx="3" formatCode="#,##0.00;&quot;△&quot;#,##0.00;&quot;-&quot;">
                  <c:v>14.32</c:v>
                </c:pt>
                <c:pt idx="4" formatCode="#,##0.00;&quot;△&quot;#,##0.00;&quot;-&quot;">
                  <c:v>18</c:v>
                </c:pt>
              </c:numCache>
            </c:numRef>
          </c:val>
          <c:extLst>
            <c:ext xmlns:c16="http://schemas.microsoft.com/office/drawing/2014/chart" uri="{C3380CC4-5D6E-409C-BE32-E72D297353CC}">
              <c16:uniqueId val="{00000000-3045-4460-8F10-A7588AA155E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34.700000000000003</c:v>
                </c:pt>
                <c:pt idx="2">
                  <c:v>37.5</c:v>
                </c:pt>
                <c:pt idx="3">
                  <c:v>29.79</c:v>
                </c:pt>
                <c:pt idx="4">
                  <c:v>32.49</c:v>
                </c:pt>
              </c:numCache>
            </c:numRef>
          </c:val>
          <c:smooth val="0"/>
          <c:extLst>
            <c:ext xmlns:c16="http://schemas.microsoft.com/office/drawing/2014/chart" uri="{C3380CC4-5D6E-409C-BE32-E72D297353CC}">
              <c16:uniqueId val="{00000001-3045-4460-8F10-A7588AA155E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3BC-4DEF-BEF8-8BEC532C374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53BC-4DEF-BEF8-8BEC532C374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1705.19</c:v>
                </c:pt>
                <c:pt idx="2">
                  <c:v>3428.15</c:v>
                </c:pt>
                <c:pt idx="3">
                  <c:v>3887.5</c:v>
                </c:pt>
                <c:pt idx="4">
                  <c:v>3543.88</c:v>
                </c:pt>
              </c:numCache>
            </c:numRef>
          </c:val>
          <c:extLst>
            <c:ext xmlns:c16="http://schemas.microsoft.com/office/drawing/2014/chart" uri="{C3380CC4-5D6E-409C-BE32-E72D297353CC}">
              <c16:uniqueId val="{00000000-759C-472A-B9A7-FBE51BD4139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4044.84</c:v>
                </c:pt>
                <c:pt idx="2">
                  <c:v>4451.38</c:v>
                </c:pt>
                <c:pt idx="3">
                  <c:v>3214.1</c:v>
                </c:pt>
                <c:pt idx="4">
                  <c:v>1351.99</c:v>
                </c:pt>
              </c:numCache>
            </c:numRef>
          </c:val>
          <c:smooth val="0"/>
          <c:extLst>
            <c:ext xmlns:c16="http://schemas.microsoft.com/office/drawing/2014/chart" uri="{C3380CC4-5D6E-409C-BE32-E72D297353CC}">
              <c16:uniqueId val="{00000001-759C-472A-B9A7-FBE51BD4139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2.94</c:v>
                </c:pt>
                <c:pt idx="2">
                  <c:v>3.34</c:v>
                </c:pt>
                <c:pt idx="3">
                  <c:v>12.95</c:v>
                </c:pt>
                <c:pt idx="4">
                  <c:v>6.26</c:v>
                </c:pt>
              </c:numCache>
            </c:numRef>
          </c:val>
          <c:extLst>
            <c:ext xmlns:c16="http://schemas.microsoft.com/office/drawing/2014/chart" uri="{C3380CC4-5D6E-409C-BE32-E72D297353CC}">
              <c16:uniqueId val="{00000000-A9AB-4233-8989-39952E38D74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686.41</c:v>
                </c:pt>
                <c:pt idx="2">
                  <c:v>827.8</c:v>
                </c:pt>
                <c:pt idx="3">
                  <c:v>632.58000000000004</c:v>
                </c:pt>
                <c:pt idx="4">
                  <c:v>205.9</c:v>
                </c:pt>
              </c:numCache>
            </c:numRef>
          </c:val>
          <c:smooth val="0"/>
          <c:extLst>
            <c:ext xmlns:c16="http://schemas.microsoft.com/office/drawing/2014/chart" uri="{C3380CC4-5D6E-409C-BE32-E72D297353CC}">
              <c16:uniqueId val="{00000001-A9AB-4233-8989-39952E38D74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7208.89</c:v>
                </c:pt>
                <c:pt idx="2">
                  <c:v>6597.78</c:v>
                </c:pt>
                <c:pt idx="3">
                  <c:v>7203.57</c:v>
                </c:pt>
                <c:pt idx="4">
                  <c:v>7361.22</c:v>
                </c:pt>
              </c:numCache>
            </c:numRef>
          </c:val>
          <c:extLst>
            <c:ext xmlns:c16="http://schemas.microsoft.com/office/drawing/2014/chart" uri="{C3380CC4-5D6E-409C-BE32-E72D297353CC}">
              <c16:uniqueId val="{00000000-2949-418F-A627-9E3ACCC97365}"/>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243.02</c:v>
                </c:pt>
                <c:pt idx="2">
                  <c:v>196.19</c:v>
                </c:pt>
                <c:pt idx="3">
                  <c:v>129.4</c:v>
                </c:pt>
                <c:pt idx="4">
                  <c:v>126.26</c:v>
                </c:pt>
              </c:numCache>
            </c:numRef>
          </c:val>
          <c:smooth val="0"/>
          <c:extLst>
            <c:ext xmlns:c16="http://schemas.microsoft.com/office/drawing/2014/chart" uri="{C3380CC4-5D6E-409C-BE32-E72D297353CC}">
              <c16:uniqueId val="{00000001-2949-418F-A627-9E3ACCC97365}"/>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35.81</c:v>
                </c:pt>
                <c:pt idx="2">
                  <c:v>22.65</c:v>
                </c:pt>
                <c:pt idx="3">
                  <c:v>22</c:v>
                </c:pt>
                <c:pt idx="4">
                  <c:v>19.329999999999998</c:v>
                </c:pt>
              </c:numCache>
            </c:numRef>
          </c:val>
          <c:extLst>
            <c:ext xmlns:c16="http://schemas.microsoft.com/office/drawing/2014/chart" uri="{C3380CC4-5D6E-409C-BE32-E72D297353CC}">
              <c16:uniqueId val="{00000000-C064-40BB-9C5B-29F63B95F2F2}"/>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41.35</c:v>
                </c:pt>
                <c:pt idx="2">
                  <c:v>39.07</c:v>
                </c:pt>
                <c:pt idx="3">
                  <c:v>38.409999999999997</c:v>
                </c:pt>
                <c:pt idx="4">
                  <c:v>35.869999999999997</c:v>
                </c:pt>
              </c:numCache>
            </c:numRef>
          </c:val>
          <c:smooth val="0"/>
          <c:extLst>
            <c:ext xmlns:c16="http://schemas.microsoft.com/office/drawing/2014/chart" uri="{C3380CC4-5D6E-409C-BE32-E72D297353CC}">
              <c16:uniqueId val="{00000001-C064-40BB-9C5B-29F63B95F2F2}"/>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621.09</c:v>
                </c:pt>
                <c:pt idx="2">
                  <c:v>985.12</c:v>
                </c:pt>
                <c:pt idx="3">
                  <c:v>986.43</c:v>
                </c:pt>
                <c:pt idx="4">
                  <c:v>1173.6099999999999</c:v>
                </c:pt>
              </c:numCache>
            </c:numRef>
          </c:val>
          <c:extLst>
            <c:ext xmlns:c16="http://schemas.microsoft.com/office/drawing/2014/chart" uri="{C3380CC4-5D6E-409C-BE32-E72D297353CC}">
              <c16:uniqueId val="{00000000-23E1-431C-8998-DA889C042FE8}"/>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456.7</c:v>
                </c:pt>
                <c:pt idx="2">
                  <c:v>485</c:v>
                </c:pt>
                <c:pt idx="3">
                  <c:v>501.56</c:v>
                </c:pt>
                <c:pt idx="4">
                  <c:v>528.78</c:v>
                </c:pt>
              </c:numCache>
            </c:numRef>
          </c:val>
          <c:smooth val="0"/>
          <c:extLst>
            <c:ext xmlns:c16="http://schemas.microsoft.com/office/drawing/2014/chart" uri="{C3380CC4-5D6E-409C-BE32-E72D297353CC}">
              <c16:uniqueId val="{00000001-23E1-431C-8998-DA889C042FE8}"/>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【88.54】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【1,351.99】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【205.90】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【126.26】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【528.78】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【35.87】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【32.49】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4" zoomScaleNormal="100" workbookViewId="0">
      <selection activeCell="CG77" sqref="CG7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酒田市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簡易排水</v>
      </c>
      <c r="Q8" s="72"/>
      <c r="R8" s="72"/>
      <c r="S8" s="72"/>
      <c r="T8" s="72"/>
      <c r="U8" s="72"/>
      <c r="V8" s="72"/>
      <c r="W8" s="72" t="str">
        <f>データ!L6</f>
        <v>J2</v>
      </c>
      <c r="X8" s="72"/>
      <c r="Y8" s="72"/>
      <c r="Z8" s="72"/>
      <c r="AA8" s="72"/>
      <c r="AB8" s="72"/>
      <c r="AC8" s="72"/>
      <c r="AD8" s="73" t="str">
        <f>データ!$M$6</f>
        <v>自治体職員</v>
      </c>
      <c r="AE8" s="73"/>
      <c r="AF8" s="73"/>
      <c r="AG8" s="73"/>
      <c r="AH8" s="73"/>
      <c r="AI8" s="73"/>
      <c r="AJ8" s="73"/>
      <c r="AK8" s="3"/>
      <c r="AL8" s="69">
        <f>データ!S6</f>
        <v>100172</v>
      </c>
      <c r="AM8" s="69"/>
      <c r="AN8" s="69"/>
      <c r="AO8" s="69"/>
      <c r="AP8" s="69"/>
      <c r="AQ8" s="69"/>
      <c r="AR8" s="69"/>
      <c r="AS8" s="69"/>
      <c r="AT8" s="68">
        <f>データ!T6</f>
        <v>602.97</v>
      </c>
      <c r="AU8" s="68"/>
      <c r="AV8" s="68"/>
      <c r="AW8" s="68"/>
      <c r="AX8" s="68"/>
      <c r="AY8" s="68"/>
      <c r="AZ8" s="68"/>
      <c r="BA8" s="68"/>
      <c r="BB8" s="68">
        <f>データ!U6</f>
        <v>166.13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72.23</v>
      </c>
      <c r="J10" s="68"/>
      <c r="K10" s="68"/>
      <c r="L10" s="68"/>
      <c r="M10" s="68"/>
      <c r="N10" s="68"/>
      <c r="O10" s="68"/>
      <c r="P10" s="68">
        <f>データ!P6</f>
        <v>0.01</v>
      </c>
      <c r="Q10" s="68"/>
      <c r="R10" s="68"/>
      <c r="S10" s="68"/>
      <c r="T10" s="68"/>
      <c r="U10" s="68"/>
      <c r="V10" s="68"/>
      <c r="W10" s="68">
        <f>データ!Q6</f>
        <v>100</v>
      </c>
      <c r="X10" s="68"/>
      <c r="Y10" s="68"/>
      <c r="Z10" s="68"/>
      <c r="AA10" s="68"/>
      <c r="AB10" s="68"/>
      <c r="AC10" s="68"/>
      <c r="AD10" s="69">
        <f>データ!R6</f>
        <v>4125</v>
      </c>
      <c r="AE10" s="69"/>
      <c r="AF10" s="69"/>
      <c r="AG10" s="69"/>
      <c r="AH10" s="69"/>
      <c r="AI10" s="69"/>
      <c r="AJ10" s="69"/>
      <c r="AK10" s="2"/>
      <c r="AL10" s="69">
        <f>データ!V6</f>
        <v>9</v>
      </c>
      <c r="AM10" s="69"/>
      <c r="AN10" s="69"/>
      <c r="AO10" s="69"/>
      <c r="AP10" s="69"/>
      <c r="AQ10" s="69"/>
      <c r="AR10" s="69"/>
      <c r="AS10" s="69"/>
      <c r="AT10" s="68">
        <f>データ!W6</f>
        <v>0.01</v>
      </c>
      <c r="AU10" s="68"/>
      <c r="AV10" s="68"/>
      <c r="AW10" s="68"/>
      <c r="AX10" s="68"/>
      <c r="AY10" s="68"/>
      <c r="AZ10" s="68"/>
      <c r="BA10" s="68"/>
      <c r="BB10" s="68">
        <f>データ!X6</f>
        <v>900</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116</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117</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【88.54】</v>
      </c>
      <c r="F85" s="26" t="str">
        <f>データ!AT6</f>
        <v>【1,351.99】</v>
      </c>
      <c r="G85" s="26" t="str">
        <f>データ!BE6</f>
        <v>【205.90】</v>
      </c>
      <c r="H85" s="26" t="str">
        <f>データ!BP6</f>
        <v>【126.26】</v>
      </c>
      <c r="I85" s="26" t="str">
        <f>データ!CA6</f>
        <v>【35.87】</v>
      </c>
      <c r="J85" s="26" t="str">
        <f>データ!CL6</f>
        <v>【528.78】</v>
      </c>
      <c r="K85" s="26" t="str">
        <f>データ!CW6</f>
        <v>【26.11】</v>
      </c>
      <c r="L85" s="26" t="str">
        <f>データ!DH6</f>
        <v>【94.97】</v>
      </c>
      <c r="M85" s="26" t="str">
        <f>データ!DS6</f>
        <v>【32.49】</v>
      </c>
      <c r="N85" s="26" t="str">
        <f>データ!ED6</f>
        <v>【0.00】</v>
      </c>
      <c r="O85" s="26" t="str">
        <f>データ!EO6</f>
        <v>【0.00】</v>
      </c>
    </row>
  </sheetData>
  <sheetProtection algorithmName="SHA-512" hashValue="An846MnHKLk/iWRj9iGmV1Ehu9ZtJ7sHGAj5bT684DK8NrcbFp+/MbJK/Bn3NYwaCPFKoUSOoSQPN3nbxh616Q==" saltValue="91UkJE+kMyiUlw06r0s7XA=="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17</v>
      </c>
      <c r="F6" s="33">
        <f t="shared" si="3"/>
        <v>8</v>
      </c>
      <c r="G6" s="33">
        <f t="shared" si="3"/>
        <v>0</v>
      </c>
      <c r="H6" s="33" t="str">
        <f t="shared" si="3"/>
        <v>山形県　酒田市</v>
      </c>
      <c r="I6" s="33" t="str">
        <f t="shared" si="3"/>
        <v>法適用</v>
      </c>
      <c r="J6" s="33" t="str">
        <f t="shared" si="3"/>
        <v>下水道事業</v>
      </c>
      <c r="K6" s="33" t="str">
        <f t="shared" si="3"/>
        <v>簡易排水</v>
      </c>
      <c r="L6" s="33" t="str">
        <f t="shared" si="3"/>
        <v>J2</v>
      </c>
      <c r="M6" s="33" t="str">
        <f t="shared" si="3"/>
        <v>自治体職員</v>
      </c>
      <c r="N6" s="34" t="str">
        <f t="shared" si="3"/>
        <v>-</v>
      </c>
      <c r="O6" s="34">
        <f t="shared" si="3"/>
        <v>72.23</v>
      </c>
      <c r="P6" s="34">
        <f t="shared" si="3"/>
        <v>0.01</v>
      </c>
      <c r="Q6" s="34">
        <f t="shared" si="3"/>
        <v>100</v>
      </c>
      <c r="R6" s="34">
        <f t="shared" si="3"/>
        <v>4125</v>
      </c>
      <c r="S6" s="34">
        <f t="shared" si="3"/>
        <v>100172</v>
      </c>
      <c r="T6" s="34">
        <f t="shared" si="3"/>
        <v>602.97</v>
      </c>
      <c r="U6" s="34">
        <f t="shared" si="3"/>
        <v>166.13</v>
      </c>
      <c r="V6" s="34">
        <f t="shared" si="3"/>
        <v>9</v>
      </c>
      <c r="W6" s="34">
        <f t="shared" si="3"/>
        <v>0.01</v>
      </c>
      <c r="X6" s="34">
        <f t="shared" si="3"/>
        <v>900</v>
      </c>
      <c r="Y6" s="35" t="str">
        <f>IF(Y7="",NA(),Y7)</f>
        <v>-</v>
      </c>
      <c r="Z6" s="35">
        <f t="shared" ref="Z6:AH6" si="4">IF(Z7="",NA(),Z7)</f>
        <v>5.54</v>
      </c>
      <c r="AA6" s="35">
        <f t="shared" si="4"/>
        <v>5.49</v>
      </c>
      <c r="AB6" s="35">
        <f t="shared" si="4"/>
        <v>113.96</v>
      </c>
      <c r="AC6" s="35">
        <f t="shared" si="4"/>
        <v>146.41999999999999</v>
      </c>
      <c r="AD6" s="35" t="str">
        <f t="shared" si="4"/>
        <v>-</v>
      </c>
      <c r="AE6" s="35">
        <f t="shared" si="4"/>
        <v>40.090000000000003</v>
      </c>
      <c r="AF6" s="35">
        <f t="shared" si="4"/>
        <v>41.09</v>
      </c>
      <c r="AG6" s="35">
        <f t="shared" si="4"/>
        <v>85.72</v>
      </c>
      <c r="AH6" s="35">
        <f t="shared" si="4"/>
        <v>88.54</v>
      </c>
      <c r="AI6" s="34" t="str">
        <f>IF(AI7="","",IF(AI7="-","【-】","【"&amp;SUBSTITUTE(TEXT(AI7,"#,##0.00"),"-","△")&amp;"】"))</f>
        <v>【88.54】</v>
      </c>
      <c r="AJ6" s="35" t="str">
        <f>IF(AJ7="",NA(),AJ7)</f>
        <v>-</v>
      </c>
      <c r="AK6" s="35">
        <f t="shared" ref="AK6:AS6" si="5">IF(AK7="",NA(),AK7)</f>
        <v>1705.19</v>
      </c>
      <c r="AL6" s="35">
        <f t="shared" si="5"/>
        <v>3428.15</v>
      </c>
      <c r="AM6" s="35">
        <f t="shared" si="5"/>
        <v>3887.5</v>
      </c>
      <c r="AN6" s="35">
        <f t="shared" si="5"/>
        <v>3543.88</v>
      </c>
      <c r="AO6" s="35" t="str">
        <f t="shared" si="5"/>
        <v>-</v>
      </c>
      <c r="AP6" s="35">
        <f t="shared" si="5"/>
        <v>4044.84</v>
      </c>
      <c r="AQ6" s="35">
        <f t="shared" si="5"/>
        <v>4451.38</v>
      </c>
      <c r="AR6" s="35">
        <f t="shared" si="5"/>
        <v>3214.1</v>
      </c>
      <c r="AS6" s="35">
        <f t="shared" si="5"/>
        <v>1351.99</v>
      </c>
      <c r="AT6" s="34" t="str">
        <f>IF(AT7="","",IF(AT7="-","【-】","【"&amp;SUBSTITUTE(TEXT(AT7,"#,##0.00"),"-","△")&amp;"】"))</f>
        <v>【1,351.99】</v>
      </c>
      <c r="AU6" s="35" t="str">
        <f>IF(AU7="",NA(),AU7)</f>
        <v>-</v>
      </c>
      <c r="AV6" s="35">
        <f t="shared" ref="AV6:BD6" si="6">IF(AV7="",NA(),AV7)</f>
        <v>2.94</v>
      </c>
      <c r="AW6" s="35">
        <f t="shared" si="6"/>
        <v>3.34</v>
      </c>
      <c r="AX6" s="35">
        <f t="shared" si="6"/>
        <v>12.95</v>
      </c>
      <c r="AY6" s="35">
        <f t="shared" si="6"/>
        <v>6.26</v>
      </c>
      <c r="AZ6" s="35" t="str">
        <f t="shared" si="6"/>
        <v>-</v>
      </c>
      <c r="BA6" s="35">
        <f t="shared" si="6"/>
        <v>686.41</v>
      </c>
      <c r="BB6" s="35">
        <f t="shared" si="6"/>
        <v>827.8</v>
      </c>
      <c r="BC6" s="35">
        <f t="shared" si="6"/>
        <v>632.58000000000004</v>
      </c>
      <c r="BD6" s="35">
        <f t="shared" si="6"/>
        <v>205.9</v>
      </c>
      <c r="BE6" s="34" t="str">
        <f>IF(BE7="","",IF(BE7="-","【-】","【"&amp;SUBSTITUTE(TEXT(BE7,"#,##0.00"),"-","△")&amp;"】"))</f>
        <v>【205.90】</v>
      </c>
      <c r="BF6" s="35" t="str">
        <f>IF(BF7="",NA(),BF7)</f>
        <v>-</v>
      </c>
      <c r="BG6" s="35">
        <f t="shared" ref="BG6:BO6" si="7">IF(BG7="",NA(),BG7)</f>
        <v>7208.89</v>
      </c>
      <c r="BH6" s="35">
        <f t="shared" si="7"/>
        <v>6597.78</v>
      </c>
      <c r="BI6" s="35">
        <f t="shared" si="7"/>
        <v>7203.57</v>
      </c>
      <c r="BJ6" s="35">
        <f t="shared" si="7"/>
        <v>7361.22</v>
      </c>
      <c r="BK6" s="35" t="str">
        <f t="shared" si="7"/>
        <v>-</v>
      </c>
      <c r="BL6" s="35">
        <f t="shared" si="7"/>
        <v>243.02</v>
      </c>
      <c r="BM6" s="35">
        <f t="shared" si="7"/>
        <v>196.19</v>
      </c>
      <c r="BN6" s="35">
        <f t="shared" si="7"/>
        <v>129.4</v>
      </c>
      <c r="BO6" s="35">
        <f t="shared" si="7"/>
        <v>126.26</v>
      </c>
      <c r="BP6" s="34" t="str">
        <f>IF(BP7="","",IF(BP7="-","【-】","【"&amp;SUBSTITUTE(TEXT(BP7,"#,##0.00"),"-","△")&amp;"】"))</f>
        <v>【126.26】</v>
      </c>
      <c r="BQ6" s="35" t="str">
        <f>IF(BQ7="",NA(),BQ7)</f>
        <v>-</v>
      </c>
      <c r="BR6" s="35">
        <f t="shared" ref="BR6:BZ6" si="8">IF(BR7="",NA(),BR7)</f>
        <v>35.81</v>
      </c>
      <c r="BS6" s="35">
        <f t="shared" si="8"/>
        <v>22.65</v>
      </c>
      <c r="BT6" s="35">
        <f t="shared" si="8"/>
        <v>22</v>
      </c>
      <c r="BU6" s="35">
        <f t="shared" si="8"/>
        <v>19.329999999999998</v>
      </c>
      <c r="BV6" s="35" t="str">
        <f t="shared" si="8"/>
        <v>-</v>
      </c>
      <c r="BW6" s="35">
        <f t="shared" si="8"/>
        <v>41.35</v>
      </c>
      <c r="BX6" s="35">
        <f t="shared" si="8"/>
        <v>39.07</v>
      </c>
      <c r="BY6" s="35">
        <f t="shared" si="8"/>
        <v>38.409999999999997</v>
      </c>
      <c r="BZ6" s="35">
        <f t="shared" si="8"/>
        <v>35.869999999999997</v>
      </c>
      <c r="CA6" s="34" t="str">
        <f>IF(CA7="","",IF(CA7="-","【-】","【"&amp;SUBSTITUTE(TEXT(CA7,"#,##0.00"),"-","△")&amp;"】"))</f>
        <v>【35.87】</v>
      </c>
      <c r="CB6" s="35" t="str">
        <f>IF(CB7="",NA(),CB7)</f>
        <v>-</v>
      </c>
      <c r="CC6" s="35">
        <f t="shared" ref="CC6:CK6" si="9">IF(CC7="",NA(),CC7)</f>
        <v>621.09</v>
      </c>
      <c r="CD6" s="35">
        <f t="shared" si="9"/>
        <v>985.12</v>
      </c>
      <c r="CE6" s="35">
        <f t="shared" si="9"/>
        <v>986.43</v>
      </c>
      <c r="CF6" s="35">
        <f t="shared" si="9"/>
        <v>1173.6099999999999</v>
      </c>
      <c r="CG6" s="35" t="str">
        <f t="shared" si="9"/>
        <v>-</v>
      </c>
      <c r="CH6" s="35">
        <f t="shared" si="9"/>
        <v>456.7</v>
      </c>
      <c r="CI6" s="35">
        <f t="shared" si="9"/>
        <v>485</v>
      </c>
      <c r="CJ6" s="35">
        <f t="shared" si="9"/>
        <v>501.56</v>
      </c>
      <c r="CK6" s="35">
        <f t="shared" si="9"/>
        <v>528.78</v>
      </c>
      <c r="CL6" s="34" t="str">
        <f>IF(CL7="","",IF(CL7="-","【-】","【"&amp;SUBSTITUTE(TEXT(CL7,"#,##0.00"),"-","△")&amp;"】"))</f>
        <v>【528.78】</v>
      </c>
      <c r="CM6" s="35" t="str">
        <f>IF(CM7="",NA(),CM7)</f>
        <v>-</v>
      </c>
      <c r="CN6" s="35">
        <f t="shared" ref="CN6:CV6" si="10">IF(CN7="",NA(),CN7)</f>
        <v>20</v>
      </c>
      <c r="CO6" s="35">
        <f t="shared" si="10"/>
        <v>20</v>
      </c>
      <c r="CP6" s="35">
        <f t="shared" si="10"/>
        <v>10</v>
      </c>
      <c r="CQ6" s="35">
        <f t="shared" si="10"/>
        <v>10</v>
      </c>
      <c r="CR6" s="35" t="str">
        <f t="shared" si="10"/>
        <v>-</v>
      </c>
      <c r="CS6" s="35">
        <f t="shared" si="10"/>
        <v>27.26</v>
      </c>
      <c r="CT6" s="35">
        <f t="shared" si="10"/>
        <v>27.09</v>
      </c>
      <c r="CU6" s="35">
        <f t="shared" si="10"/>
        <v>26.64</v>
      </c>
      <c r="CV6" s="35">
        <f t="shared" si="10"/>
        <v>26.11</v>
      </c>
      <c r="CW6" s="34" t="str">
        <f>IF(CW7="","",IF(CW7="-","【-】","【"&amp;SUBSTITUTE(TEXT(CW7,"#,##0.00"),"-","△")&amp;"】"))</f>
        <v>【26.11】</v>
      </c>
      <c r="CX6" s="35" t="str">
        <f>IF(CX7="",NA(),CX7)</f>
        <v>-</v>
      </c>
      <c r="CY6" s="35">
        <f t="shared" ref="CY6:DG6" si="11">IF(CY7="",NA(),CY7)</f>
        <v>86.67</v>
      </c>
      <c r="CZ6" s="35">
        <f t="shared" si="11"/>
        <v>85.71</v>
      </c>
      <c r="DA6" s="35">
        <f t="shared" si="11"/>
        <v>77.78</v>
      </c>
      <c r="DB6" s="35">
        <f t="shared" si="11"/>
        <v>77.78</v>
      </c>
      <c r="DC6" s="35" t="str">
        <f t="shared" si="11"/>
        <v>-</v>
      </c>
      <c r="DD6" s="35">
        <f t="shared" si="11"/>
        <v>94.93</v>
      </c>
      <c r="DE6" s="35">
        <f t="shared" si="11"/>
        <v>95.1</v>
      </c>
      <c r="DF6" s="35">
        <f t="shared" si="11"/>
        <v>95.52</v>
      </c>
      <c r="DG6" s="35">
        <f t="shared" si="11"/>
        <v>94.97</v>
      </c>
      <c r="DH6" s="34" t="str">
        <f>IF(DH7="","",IF(DH7="-","【-】","【"&amp;SUBSTITUTE(TEXT(DH7,"#,##0.00"),"-","△")&amp;"】"))</f>
        <v>【94.97】</v>
      </c>
      <c r="DI6" s="35" t="str">
        <f>IF(DI7="",NA(),DI7)</f>
        <v>-</v>
      </c>
      <c r="DJ6" s="34">
        <f t="shared" ref="DJ6:DR6" si="12">IF(DJ7="",NA(),DJ7)</f>
        <v>0</v>
      </c>
      <c r="DK6" s="35">
        <f t="shared" si="12"/>
        <v>10.5</v>
      </c>
      <c r="DL6" s="35">
        <f t="shared" si="12"/>
        <v>14.32</v>
      </c>
      <c r="DM6" s="35">
        <f t="shared" si="12"/>
        <v>18</v>
      </c>
      <c r="DN6" s="35" t="str">
        <f t="shared" si="12"/>
        <v>-</v>
      </c>
      <c r="DO6" s="35">
        <f t="shared" si="12"/>
        <v>34.700000000000003</v>
      </c>
      <c r="DP6" s="35">
        <f t="shared" si="12"/>
        <v>37.5</v>
      </c>
      <c r="DQ6" s="35">
        <f t="shared" si="12"/>
        <v>29.79</v>
      </c>
      <c r="DR6" s="35">
        <f t="shared" si="12"/>
        <v>32.49</v>
      </c>
      <c r="DS6" s="34" t="str">
        <f>IF(DS7="","",IF(DS7="-","【-】","【"&amp;SUBSTITUTE(TEXT(DS7,"#,##0.00"),"-","△")&amp;"】"))</f>
        <v>【32.49】</v>
      </c>
      <c r="DT6" s="35" t="str">
        <f>IF(DT7="",NA(),DT7)</f>
        <v>-</v>
      </c>
      <c r="DU6" s="35" t="str">
        <f t="shared" ref="DU6:EC6" si="13">IF(DU7="",NA(),DU7)</f>
        <v>-</v>
      </c>
      <c r="DV6" s="35" t="str">
        <f t="shared" si="13"/>
        <v>-</v>
      </c>
      <c r="DW6" s="35" t="str">
        <f t="shared" si="13"/>
        <v>-</v>
      </c>
      <c r="DX6" s="35" t="str">
        <f t="shared" si="13"/>
        <v>-</v>
      </c>
      <c r="DY6" s="35" t="str">
        <f t="shared" si="13"/>
        <v>-</v>
      </c>
      <c r="DZ6" s="34">
        <f t="shared" si="13"/>
        <v>0</v>
      </c>
      <c r="EA6" s="34">
        <f t="shared" si="13"/>
        <v>0</v>
      </c>
      <c r="EB6" s="34">
        <f t="shared" si="13"/>
        <v>0</v>
      </c>
      <c r="EC6" s="34">
        <f t="shared" si="13"/>
        <v>0</v>
      </c>
      <c r="ED6" s="34" t="str">
        <f>IF(ED7="","",IF(ED7="-","【-】","【"&amp;SUBSTITUTE(TEXT(ED7,"#,##0.00"),"-","△")&amp;"】"))</f>
        <v>【0.00】</v>
      </c>
      <c r="EE6" s="35" t="str">
        <f>IF(EE7="",NA(),EE7)</f>
        <v>-</v>
      </c>
      <c r="EF6" s="35" t="str">
        <f t="shared" ref="EF6:EN6" si="14">IF(EF7="",NA(),EF7)</f>
        <v>-</v>
      </c>
      <c r="EG6" s="35" t="str">
        <f t="shared" si="14"/>
        <v>-</v>
      </c>
      <c r="EH6" s="35" t="str">
        <f t="shared" si="14"/>
        <v>-</v>
      </c>
      <c r="EI6" s="35" t="str">
        <f t="shared" si="14"/>
        <v>-</v>
      </c>
      <c r="EJ6" s="35" t="str">
        <f t="shared" si="14"/>
        <v>-</v>
      </c>
      <c r="EK6" s="34">
        <f t="shared" si="14"/>
        <v>0</v>
      </c>
      <c r="EL6" s="34">
        <f t="shared" si="14"/>
        <v>0</v>
      </c>
      <c r="EM6" s="34">
        <f t="shared" si="14"/>
        <v>0</v>
      </c>
      <c r="EN6" s="34">
        <f t="shared" si="14"/>
        <v>0</v>
      </c>
      <c r="EO6" s="34" t="str">
        <f>IF(EO7="","",IF(EO7="-","【-】","【"&amp;SUBSTITUTE(TEXT(EO7,"#,##0.00"),"-","△")&amp;"】"))</f>
        <v>【0.00】</v>
      </c>
    </row>
    <row r="7" spans="1:148" s="36" customFormat="1" x14ac:dyDescent="0.15">
      <c r="A7" s="28"/>
      <c r="B7" s="37">
        <v>2020</v>
      </c>
      <c r="C7" s="37">
        <v>62049</v>
      </c>
      <c r="D7" s="37">
        <v>46</v>
      </c>
      <c r="E7" s="37">
        <v>17</v>
      </c>
      <c r="F7" s="37">
        <v>8</v>
      </c>
      <c r="G7" s="37">
        <v>0</v>
      </c>
      <c r="H7" s="37" t="s">
        <v>96</v>
      </c>
      <c r="I7" s="37" t="s">
        <v>97</v>
      </c>
      <c r="J7" s="37" t="s">
        <v>98</v>
      </c>
      <c r="K7" s="37" t="s">
        <v>99</v>
      </c>
      <c r="L7" s="37" t="s">
        <v>100</v>
      </c>
      <c r="M7" s="37" t="s">
        <v>101</v>
      </c>
      <c r="N7" s="38" t="s">
        <v>102</v>
      </c>
      <c r="O7" s="38">
        <v>72.23</v>
      </c>
      <c r="P7" s="38">
        <v>0.01</v>
      </c>
      <c r="Q7" s="38">
        <v>100</v>
      </c>
      <c r="R7" s="38">
        <v>4125</v>
      </c>
      <c r="S7" s="38">
        <v>100172</v>
      </c>
      <c r="T7" s="38">
        <v>602.97</v>
      </c>
      <c r="U7" s="38">
        <v>166.13</v>
      </c>
      <c r="V7" s="38">
        <v>9</v>
      </c>
      <c r="W7" s="38">
        <v>0.01</v>
      </c>
      <c r="X7" s="38">
        <v>900</v>
      </c>
      <c r="Y7" s="38" t="s">
        <v>102</v>
      </c>
      <c r="Z7" s="38">
        <v>5.54</v>
      </c>
      <c r="AA7" s="38">
        <v>5.49</v>
      </c>
      <c r="AB7" s="38">
        <v>113.96</v>
      </c>
      <c r="AC7" s="38">
        <v>146.41999999999999</v>
      </c>
      <c r="AD7" s="38" t="s">
        <v>102</v>
      </c>
      <c r="AE7" s="38">
        <v>40.090000000000003</v>
      </c>
      <c r="AF7" s="38">
        <v>41.09</v>
      </c>
      <c r="AG7" s="38">
        <v>85.72</v>
      </c>
      <c r="AH7" s="38">
        <v>88.54</v>
      </c>
      <c r="AI7" s="38">
        <v>88.54</v>
      </c>
      <c r="AJ7" s="38" t="s">
        <v>102</v>
      </c>
      <c r="AK7" s="38">
        <v>1705.19</v>
      </c>
      <c r="AL7" s="38">
        <v>3428.15</v>
      </c>
      <c r="AM7" s="38">
        <v>3887.5</v>
      </c>
      <c r="AN7" s="38">
        <v>3543.88</v>
      </c>
      <c r="AO7" s="38" t="s">
        <v>102</v>
      </c>
      <c r="AP7" s="38">
        <v>4044.84</v>
      </c>
      <c r="AQ7" s="38">
        <v>4451.38</v>
      </c>
      <c r="AR7" s="38">
        <v>3214.1</v>
      </c>
      <c r="AS7" s="38">
        <v>1351.99</v>
      </c>
      <c r="AT7" s="38">
        <v>1351.99</v>
      </c>
      <c r="AU7" s="38" t="s">
        <v>102</v>
      </c>
      <c r="AV7" s="38">
        <v>2.94</v>
      </c>
      <c r="AW7" s="38">
        <v>3.34</v>
      </c>
      <c r="AX7" s="38">
        <v>12.95</v>
      </c>
      <c r="AY7" s="38">
        <v>6.26</v>
      </c>
      <c r="AZ7" s="38" t="s">
        <v>102</v>
      </c>
      <c r="BA7" s="38">
        <v>686.41</v>
      </c>
      <c r="BB7" s="38">
        <v>827.8</v>
      </c>
      <c r="BC7" s="38">
        <v>632.58000000000004</v>
      </c>
      <c r="BD7" s="38">
        <v>205.9</v>
      </c>
      <c r="BE7" s="38">
        <v>205.9</v>
      </c>
      <c r="BF7" s="38" t="s">
        <v>102</v>
      </c>
      <c r="BG7" s="38">
        <v>7208.89</v>
      </c>
      <c r="BH7" s="38">
        <v>6597.78</v>
      </c>
      <c r="BI7" s="38">
        <v>7203.57</v>
      </c>
      <c r="BJ7" s="38">
        <v>7361.22</v>
      </c>
      <c r="BK7" s="38" t="s">
        <v>102</v>
      </c>
      <c r="BL7" s="38">
        <v>243.02</v>
      </c>
      <c r="BM7" s="38">
        <v>196.19</v>
      </c>
      <c r="BN7" s="38">
        <v>129.4</v>
      </c>
      <c r="BO7" s="38">
        <v>126.26</v>
      </c>
      <c r="BP7" s="38">
        <v>126.26</v>
      </c>
      <c r="BQ7" s="38" t="s">
        <v>102</v>
      </c>
      <c r="BR7" s="38">
        <v>35.81</v>
      </c>
      <c r="BS7" s="38">
        <v>22.65</v>
      </c>
      <c r="BT7" s="38">
        <v>22</v>
      </c>
      <c r="BU7" s="38">
        <v>19.329999999999998</v>
      </c>
      <c r="BV7" s="38" t="s">
        <v>102</v>
      </c>
      <c r="BW7" s="38">
        <v>41.35</v>
      </c>
      <c r="BX7" s="38">
        <v>39.07</v>
      </c>
      <c r="BY7" s="38">
        <v>38.409999999999997</v>
      </c>
      <c r="BZ7" s="38">
        <v>35.869999999999997</v>
      </c>
      <c r="CA7" s="38">
        <v>35.869999999999997</v>
      </c>
      <c r="CB7" s="38" t="s">
        <v>102</v>
      </c>
      <c r="CC7" s="38">
        <v>621.09</v>
      </c>
      <c r="CD7" s="38">
        <v>985.12</v>
      </c>
      <c r="CE7" s="38">
        <v>986.43</v>
      </c>
      <c r="CF7" s="38">
        <v>1173.6099999999999</v>
      </c>
      <c r="CG7" s="38" t="s">
        <v>102</v>
      </c>
      <c r="CH7" s="38">
        <v>456.7</v>
      </c>
      <c r="CI7" s="38">
        <v>485</v>
      </c>
      <c r="CJ7" s="38">
        <v>501.56</v>
      </c>
      <c r="CK7" s="38">
        <v>528.78</v>
      </c>
      <c r="CL7" s="38">
        <v>528.78</v>
      </c>
      <c r="CM7" s="38" t="s">
        <v>102</v>
      </c>
      <c r="CN7" s="38">
        <v>20</v>
      </c>
      <c r="CO7" s="38">
        <v>20</v>
      </c>
      <c r="CP7" s="38">
        <v>10</v>
      </c>
      <c r="CQ7" s="38">
        <v>10</v>
      </c>
      <c r="CR7" s="38" t="s">
        <v>102</v>
      </c>
      <c r="CS7" s="38">
        <v>27.26</v>
      </c>
      <c r="CT7" s="38">
        <v>27.09</v>
      </c>
      <c r="CU7" s="38">
        <v>26.64</v>
      </c>
      <c r="CV7" s="38">
        <v>26.11</v>
      </c>
      <c r="CW7" s="38">
        <v>26.11</v>
      </c>
      <c r="CX7" s="38" t="s">
        <v>102</v>
      </c>
      <c r="CY7" s="38">
        <v>86.67</v>
      </c>
      <c r="CZ7" s="38">
        <v>85.71</v>
      </c>
      <c r="DA7" s="38">
        <v>77.78</v>
      </c>
      <c r="DB7" s="38">
        <v>77.78</v>
      </c>
      <c r="DC7" s="38" t="s">
        <v>102</v>
      </c>
      <c r="DD7" s="38">
        <v>94.93</v>
      </c>
      <c r="DE7" s="38">
        <v>95.1</v>
      </c>
      <c r="DF7" s="38">
        <v>95.52</v>
      </c>
      <c r="DG7" s="38">
        <v>94.97</v>
      </c>
      <c r="DH7" s="38">
        <v>94.97</v>
      </c>
      <c r="DI7" s="38" t="s">
        <v>102</v>
      </c>
      <c r="DJ7" s="38">
        <v>0</v>
      </c>
      <c r="DK7" s="38">
        <v>10.5</v>
      </c>
      <c r="DL7" s="38">
        <v>14.32</v>
      </c>
      <c r="DM7" s="38">
        <v>18</v>
      </c>
      <c r="DN7" s="38" t="s">
        <v>102</v>
      </c>
      <c r="DO7" s="38">
        <v>34.700000000000003</v>
      </c>
      <c r="DP7" s="38">
        <v>37.5</v>
      </c>
      <c r="DQ7" s="38">
        <v>29.79</v>
      </c>
      <c r="DR7" s="38">
        <v>32.49</v>
      </c>
      <c r="DS7" s="38">
        <v>32.49</v>
      </c>
      <c r="DT7" s="38" t="s">
        <v>102</v>
      </c>
      <c r="DU7" s="38" t="s">
        <v>102</v>
      </c>
      <c r="DV7" s="38" t="s">
        <v>102</v>
      </c>
      <c r="DW7" s="38" t="s">
        <v>102</v>
      </c>
      <c r="DX7" s="38" t="s">
        <v>102</v>
      </c>
      <c r="DY7" s="38" t="s">
        <v>102</v>
      </c>
      <c r="DZ7" s="38">
        <v>0</v>
      </c>
      <c r="EA7" s="38">
        <v>0</v>
      </c>
      <c r="EB7" s="38">
        <v>0</v>
      </c>
      <c r="EC7" s="38">
        <v>0</v>
      </c>
      <c r="ED7" s="38">
        <v>0</v>
      </c>
      <c r="EE7" s="38" t="s">
        <v>102</v>
      </c>
      <c r="EF7" s="38" t="s">
        <v>102</v>
      </c>
      <c r="EG7" s="38" t="s">
        <v>102</v>
      </c>
      <c r="EH7" s="38" t="s">
        <v>102</v>
      </c>
      <c r="EI7" s="38" t="s">
        <v>102</v>
      </c>
      <c r="EJ7" s="38" t="s">
        <v>102</v>
      </c>
      <c r="EK7" s="38">
        <v>0</v>
      </c>
      <c r="EL7" s="38">
        <v>0</v>
      </c>
      <c r="EM7" s="38">
        <v>0</v>
      </c>
      <c r="EN7" s="38">
        <v>0</v>
      </c>
      <c r="EO7" s="38">
        <v>0</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2022-01-18T00:20:54Z</cp:lastPrinted>
  <dcterms:created xsi:type="dcterms:W3CDTF">2021-12-03T07:37:16Z</dcterms:created>
  <dcterms:modified xsi:type="dcterms:W3CDTF">2022-01-18T00:20:55Z</dcterms:modified>
  <cp:category/>
</cp:coreProperties>
</file>