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7_share$\02_staff\下水道用\00下水道共通\経営比較分析表\R03\提出 （再提出）\"/>
    </mc:Choice>
  </mc:AlternateContent>
  <xr:revisionPtr revIDLastSave="0" documentId="13_ncr:1_{BF10075A-1046-424B-8A24-4E09970CD3E1}" xr6:coauthVersionLast="36" xr6:coauthVersionMax="36" xr10:uidLastSave="{00000000-0000-0000-0000-000000000000}"/>
  <workbookProtection workbookAlgorithmName="SHA-512" workbookHashValue="dQcJCeRvsX5VrjOB2rZ+K2fjFvcx59G3yL3A57f/mY+PcX2CXDEFscHW1+0znX8j+r0T6DSvyjvkwyss9ExZ2A==" workbookSaltValue="V2hYVY2EXAp5+GWJ4nUg6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K86" i="4"/>
  <c r="J86" i="4"/>
  <c r="AT10" i="4"/>
  <c r="AL10" i="4"/>
  <c r="AD10" i="4"/>
  <c r="I10" i="4"/>
  <c r="P8" i="4"/>
  <c r="I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<sst xmlns="http://schemas.openxmlformats.org/spreadsheetml/2006/main" count="236" uniqueCount="122">
  <si>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</si>
  <si>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</si>
  <si>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</si>
  <si>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</si>
  <si>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</si>
  <si>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</si>
  <si>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</si>
  <si>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</si>
  <si>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</si>
  <si>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</si>
  <si>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</si>
  <si>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</si>
  <si>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</si>
  <si>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</si>
  <si>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</si>
  <si>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</si>
  <si>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</si>
  <si>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</si>
  <si>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</si>
  <si>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</si>
  <si>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</si>
  <si>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</si>
  <si>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</si>
  <si>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</si>
  <si>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</si>
  <si>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</si>
  <si>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</si>
  <si>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</si>
  <si>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</si>
  <si>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</si>
  <si>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</si>
  <si>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</si>
  <si>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</si>
  <si>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</si>
  <si>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</si>
  <si>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</si>
  <si>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</si>
  <si>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</si>
  <si>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</si>
  <si>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</si>
  <si>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</si>
  <si>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</si>
  <si>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</si>
  <si>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</si>
  <si>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</si>
  <si>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</si>
  <si>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</si>
  <si>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</si>
  <si>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</si>
  <si>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</si>
  <si>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</si>
  <si>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</si>
  <si>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</si>
  <si>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</si>
  <si>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</si>
  <si>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</si>
  <si>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</si>
  <si>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</si>
  <si>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</si>
  <si>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</si>
  <si>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</si>
  <si>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</si>
  <si>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</si>
  <si>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</si>
  <si>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</si>
  <si>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</si>
  <si>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</si>
  <si>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</si>
  <si>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</si>
  <si>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</si>
  <si>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</si>
  <si>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</si>
  <si>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</si>
  <si>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</si>
  <si>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</si>
  <si>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</si>
  <si>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</si>
  <si>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</si>
  <si>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</si>
  <si>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</si>
  <si>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</si>
  <si>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</si>
  <si>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</si>
  <si>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</si>
  <si>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</si>
  <si>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</si>
  <si>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</si>
  <si>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</si>
  <si>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</si>
  <si>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</si>
  <si>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</si>
  <si>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</si>
  <si>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</si>
  <si>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</si>
  <si>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</si>
  <si>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</si>
  <si>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</si>
  <si>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</si>
  <si>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</si>
  <si>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</si>
  <si>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</si>
  <si>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</si>
  <si>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</si>
  <si>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</si>
  <si>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</si>
  <si>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</si>
  <si>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</si>
  <si>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</si>
  <si>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</si>
  <si>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</si>
  <si>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</si>
  <si>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</si>
  <si>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</si>
  <si>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</si>
  <si>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</si>
  <si>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</si>
  <si>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</si>
  <si>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</si>
  <si>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</si>
  <si>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①収益的収支比率は100％を下回っており、総収益においては、使用料収入よりも主に地方債償還金に充てた一般会計繰入金の金額が大きい状況である。⑤経費回収率については、100％に近い数値で推移しているものの、使用料収入だけでは汚水処理経費を賄えていないことから、使用料収入の確保と汚水処理経費の削減に努めていく。
　④企業債残高対事業規模比率は、類似団体と比較すると低い比率となっている。計画的な事業実施により、適切な経営を行っていきたい。
　⑥汚水処理原価については、類似団体より高い数値で推移している。今後、人口減少により有収水量の減少が見込まれるため、より一層維持管理に要する経費の削減を図っていく。
　⑦施設利用率については、年間汚水処理水量が近年はほぼ横ばいで推移していることから、施設利用率についても同様に横ばいで推移している。
　⑧水洗化率は若干ずつではあるが増加傾向にあり、類似団体と比較しても高い水準にある。
　水洗化率は向上しているものの、処理区域内人口（分母）及び水洗便所設置済人口（分子）のいずれも年々減少しているため、使用料の増加へは直結しない点に関しては留意する必要がある。
　</t>
    <rPh sb="2" eb="5">
      <t>シュウエキテキ</t>
    </rPh>
    <rPh sb="5" eb="7">
      <t>シュウシ</t>
    </rPh>
    <rPh sb="7" eb="9">
      <t>ヒリツ</t>
    </rPh>
    <rPh sb="15" eb="17">
      <t>シタマワ</t>
    </rPh>
    <rPh sb="22" eb="25">
      <t>ソウシュウエキ</t>
    </rPh>
    <rPh sb="31" eb="34">
      <t>シヨウリョウ</t>
    </rPh>
    <rPh sb="34" eb="36">
      <t>シュウニュウ</t>
    </rPh>
    <rPh sb="39" eb="40">
      <t>オモ</t>
    </rPh>
    <rPh sb="41" eb="44">
      <t>チホウサイ</t>
    </rPh>
    <rPh sb="44" eb="47">
      <t>ショウカンキン</t>
    </rPh>
    <rPh sb="48" eb="49">
      <t>ア</t>
    </rPh>
    <rPh sb="51" eb="53">
      <t>イッパン</t>
    </rPh>
    <rPh sb="53" eb="55">
      <t>カイケイ</t>
    </rPh>
    <rPh sb="55" eb="57">
      <t>クリイレ</t>
    </rPh>
    <rPh sb="57" eb="58">
      <t>キン</t>
    </rPh>
    <rPh sb="59" eb="61">
      <t>キンガク</t>
    </rPh>
    <rPh sb="62" eb="63">
      <t>オオ</t>
    </rPh>
    <rPh sb="65" eb="67">
      <t>ジョウキョウ</t>
    </rPh>
    <rPh sb="72" eb="74">
      <t>ケイヒ</t>
    </rPh>
    <rPh sb="74" eb="76">
      <t>カイシュウ</t>
    </rPh>
    <rPh sb="76" eb="77">
      <t>リツ</t>
    </rPh>
    <rPh sb="88" eb="89">
      <t>チカ</t>
    </rPh>
    <rPh sb="90" eb="92">
      <t>スウチ</t>
    </rPh>
    <rPh sb="93" eb="95">
      <t>スイイ</t>
    </rPh>
    <rPh sb="103" eb="106">
      <t>シヨウリョウ</t>
    </rPh>
    <rPh sb="106" eb="108">
      <t>シュウニュウ</t>
    </rPh>
    <rPh sb="112" eb="114">
      <t>オスイ</t>
    </rPh>
    <rPh sb="114" eb="116">
      <t>ショリ</t>
    </rPh>
    <rPh sb="116" eb="118">
      <t>ケイヒ</t>
    </rPh>
    <rPh sb="119" eb="120">
      <t>マカナ</t>
    </rPh>
    <rPh sb="130" eb="133">
      <t>シヨウリョウ</t>
    </rPh>
    <rPh sb="133" eb="135">
      <t>シュウニュウ</t>
    </rPh>
    <rPh sb="136" eb="138">
      <t>カクホ</t>
    </rPh>
    <rPh sb="139" eb="141">
      <t>オスイ</t>
    </rPh>
    <rPh sb="141" eb="143">
      <t>ショリ</t>
    </rPh>
    <rPh sb="143" eb="145">
      <t>ケイヒ</t>
    </rPh>
    <rPh sb="146" eb="148">
      <t>サクゲン</t>
    </rPh>
    <rPh sb="149" eb="150">
      <t>ツト</t>
    </rPh>
    <rPh sb="158" eb="160">
      <t>キギョウ</t>
    </rPh>
    <rPh sb="160" eb="161">
      <t>サイ</t>
    </rPh>
    <rPh sb="161" eb="163">
      <t>ザンダカ</t>
    </rPh>
    <rPh sb="163" eb="164">
      <t>タイ</t>
    </rPh>
    <rPh sb="164" eb="166">
      <t>ジギョウ</t>
    </rPh>
    <rPh sb="166" eb="168">
      <t>キボ</t>
    </rPh>
    <rPh sb="168" eb="170">
      <t>ヒリツ</t>
    </rPh>
    <rPh sb="172" eb="174">
      <t>ルイジ</t>
    </rPh>
    <rPh sb="174" eb="176">
      <t>ダンタイ</t>
    </rPh>
    <rPh sb="177" eb="179">
      <t>ヒカク</t>
    </rPh>
    <rPh sb="182" eb="183">
      <t>ヒク</t>
    </rPh>
    <rPh sb="184" eb="186">
      <t>ヒリツ</t>
    </rPh>
    <rPh sb="193" eb="196">
      <t>ケイカクテキ</t>
    </rPh>
    <rPh sb="197" eb="199">
      <t>ジギョウ</t>
    </rPh>
    <rPh sb="199" eb="201">
      <t>ジッシ</t>
    </rPh>
    <rPh sb="205" eb="207">
      <t>テキセツ</t>
    </rPh>
    <rPh sb="208" eb="210">
      <t>ケイエイ</t>
    </rPh>
    <rPh sb="211" eb="212">
      <t>オコナ</t>
    </rPh>
    <rPh sb="222" eb="224">
      <t>オスイ</t>
    </rPh>
    <rPh sb="224" eb="226">
      <t>ショリ</t>
    </rPh>
    <rPh sb="226" eb="228">
      <t>ゲンカ</t>
    </rPh>
    <rPh sb="234" eb="236">
      <t>ルイジ</t>
    </rPh>
    <rPh sb="236" eb="238">
      <t>ダンタイ</t>
    </rPh>
    <rPh sb="240" eb="241">
      <t>タカ</t>
    </rPh>
    <rPh sb="242" eb="244">
      <t>スウチ</t>
    </rPh>
    <rPh sb="245" eb="247">
      <t>スイイ</t>
    </rPh>
    <rPh sb="252" eb="254">
      <t>コンゴ</t>
    </rPh>
    <rPh sb="255" eb="257">
      <t>ジンコウ</t>
    </rPh>
    <rPh sb="257" eb="259">
      <t>ゲンショウ</t>
    </rPh>
    <rPh sb="262" eb="264">
      <t>ユウシュウ</t>
    </rPh>
    <rPh sb="264" eb="266">
      <t>スイリョウ</t>
    </rPh>
    <rPh sb="267" eb="269">
      <t>ゲンショウ</t>
    </rPh>
    <rPh sb="270" eb="272">
      <t>ミコ</t>
    </rPh>
    <rPh sb="280" eb="282">
      <t>イッソウ</t>
    </rPh>
    <rPh sb="282" eb="284">
      <t>イジ</t>
    </rPh>
    <rPh sb="284" eb="286">
      <t>カンリ</t>
    </rPh>
    <rPh sb="287" eb="288">
      <t>ヨウ</t>
    </rPh>
    <rPh sb="290" eb="292">
      <t>ケイヒ</t>
    </rPh>
    <rPh sb="293" eb="295">
      <t>サクゲン</t>
    </rPh>
    <rPh sb="296" eb="297">
      <t>ハカ</t>
    </rPh>
    <rPh sb="305" eb="307">
      <t>シセツ</t>
    </rPh>
    <rPh sb="307" eb="309">
      <t>リヨウ</t>
    </rPh>
    <rPh sb="309" eb="310">
      <t>リツ</t>
    </rPh>
    <rPh sb="316" eb="318">
      <t>ネンカン</t>
    </rPh>
    <rPh sb="318" eb="320">
      <t>オスイ</t>
    </rPh>
    <rPh sb="320" eb="322">
      <t>ショリ</t>
    </rPh>
    <rPh sb="322" eb="324">
      <t>スイリョウ</t>
    </rPh>
    <rPh sb="325" eb="327">
      <t>キンネン</t>
    </rPh>
    <rPh sb="330" eb="331">
      <t>ヨコ</t>
    </rPh>
    <rPh sb="334" eb="336">
      <t>スイイ</t>
    </rPh>
    <rPh sb="345" eb="347">
      <t>シセツ</t>
    </rPh>
    <rPh sb="347" eb="349">
      <t>リヨウ</t>
    </rPh>
    <rPh sb="349" eb="350">
      <t>リツ</t>
    </rPh>
    <rPh sb="355" eb="357">
      <t>ドウヨウ</t>
    </rPh>
    <rPh sb="358" eb="359">
      <t>ヨコ</t>
    </rPh>
    <rPh sb="362" eb="364">
      <t>スイイ</t>
    </rPh>
    <rPh sb="372" eb="375">
      <t>スイセンカ</t>
    </rPh>
    <rPh sb="375" eb="376">
      <t>リツ</t>
    </rPh>
    <rPh sb="377" eb="379">
      <t>ジャッカン</t>
    </rPh>
    <rPh sb="386" eb="388">
      <t>ゾウカ</t>
    </rPh>
    <rPh sb="388" eb="390">
      <t>ケイコウ</t>
    </rPh>
    <rPh sb="394" eb="396">
      <t>ルイジ</t>
    </rPh>
    <rPh sb="396" eb="398">
      <t>ダンタイ</t>
    </rPh>
    <rPh sb="399" eb="401">
      <t>ヒカク</t>
    </rPh>
    <rPh sb="404" eb="405">
      <t>タカ</t>
    </rPh>
    <rPh sb="406" eb="408">
      <t>スイジュン</t>
    </rPh>
    <rPh sb="414" eb="417">
      <t>スイセンカ</t>
    </rPh>
    <rPh sb="417" eb="418">
      <t>リツ</t>
    </rPh>
    <rPh sb="419" eb="421">
      <t>コウジョウ</t>
    </rPh>
    <rPh sb="429" eb="431">
      <t>ショリ</t>
    </rPh>
    <rPh sb="431" eb="434">
      <t>クイキナイ</t>
    </rPh>
    <rPh sb="434" eb="436">
      <t>ジンコウ</t>
    </rPh>
    <rPh sb="437" eb="439">
      <t>ブンボ</t>
    </rPh>
    <rPh sb="440" eb="441">
      <t>オヨ</t>
    </rPh>
    <rPh sb="442" eb="444">
      <t>スイセン</t>
    </rPh>
    <rPh sb="444" eb="446">
      <t>ベンジョ</t>
    </rPh>
    <rPh sb="446" eb="448">
      <t>セッチ</t>
    </rPh>
    <rPh sb="448" eb="449">
      <t>ズ</t>
    </rPh>
    <rPh sb="449" eb="451">
      <t>ジンコウ</t>
    </rPh>
    <rPh sb="452" eb="454">
      <t>ブンシ</t>
    </rPh>
    <rPh sb="460" eb="462">
      <t>ネンネン</t>
    </rPh>
    <rPh sb="462" eb="464">
      <t>ゲンショウ</t>
    </rPh>
    <rPh sb="471" eb="474">
      <t>シヨウリョウ</t>
    </rPh>
    <rPh sb="475" eb="477">
      <t>ゾウカ</t>
    </rPh>
    <rPh sb="479" eb="481">
      <t>チョッケツ</t>
    </rPh>
    <rPh sb="484" eb="485">
      <t>テン</t>
    </rPh>
    <rPh sb="486" eb="487">
      <t>カン</t>
    </rPh>
    <rPh sb="490" eb="492">
      <t>リュウイ</t>
    </rPh>
    <rPh sb="494" eb="496">
      <t>ヒツヨウ</t>
    </rPh>
    <phoneticPr fontId="4"/>
  </si>
  <si>
    <t>　公共下水道事業は事業開始から34年を迎え、高い水洗化率となっているが、人口減少に伴う使用料収入の減少や施設等の老朽化に伴う更新投資の増大など、経営環境の悪化が想定される。
　そのような状況下においても、安定的な下水道事業を継続していくために、維持管理費等の徹底的な効率化や、公営企業会計の適用による、的確な経営状態の把握を行うことにより、将来にわたり持続可能な経営基盤の確保を目指していく。</t>
    <rPh sb="1" eb="3">
      <t>コウキョウ</t>
    </rPh>
    <rPh sb="3" eb="6">
      <t>ゲスイドウ</t>
    </rPh>
    <rPh sb="6" eb="8">
      <t>ジギョウ</t>
    </rPh>
    <rPh sb="9" eb="11">
      <t>ジギョウ</t>
    </rPh>
    <rPh sb="11" eb="13">
      <t>カイシ</t>
    </rPh>
    <rPh sb="17" eb="18">
      <t>ネン</t>
    </rPh>
    <rPh sb="19" eb="20">
      <t>ムカ</t>
    </rPh>
    <rPh sb="22" eb="23">
      <t>タカ</t>
    </rPh>
    <rPh sb="24" eb="27">
      <t>スイセンカ</t>
    </rPh>
    <rPh sb="27" eb="28">
      <t>リツ</t>
    </rPh>
    <rPh sb="36" eb="38">
      <t>ジンコウ</t>
    </rPh>
    <rPh sb="38" eb="40">
      <t>ゲンショウ</t>
    </rPh>
    <rPh sb="41" eb="42">
      <t>トモナ</t>
    </rPh>
    <rPh sb="43" eb="46">
      <t>シヨウリョウ</t>
    </rPh>
    <rPh sb="46" eb="48">
      <t>シュウニュウ</t>
    </rPh>
    <rPh sb="49" eb="51">
      <t>ゲンショウ</t>
    </rPh>
    <rPh sb="52" eb="54">
      <t>シセツ</t>
    </rPh>
    <rPh sb="54" eb="55">
      <t>ナド</t>
    </rPh>
    <rPh sb="56" eb="59">
      <t>ロウキュウカ</t>
    </rPh>
    <rPh sb="60" eb="61">
      <t>トモナ</t>
    </rPh>
    <rPh sb="62" eb="64">
      <t>コウシン</t>
    </rPh>
    <rPh sb="64" eb="66">
      <t>トウシ</t>
    </rPh>
    <rPh sb="67" eb="69">
      <t>ゾウダイ</t>
    </rPh>
    <rPh sb="72" eb="74">
      <t>ケイエイ</t>
    </rPh>
    <rPh sb="74" eb="76">
      <t>カンキョウ</t>
    </rPh>
    <rPh sb="77" eb="79">
      <t>アッカ</t>
    </rPh>
    <rPh sb="80" eb="82">
      <t>ソウテイ</t>
    </rPh>
    <rPh sb="93" eb="96">
      <t>ジョウキョウカ</t>
    </rPh>
    <rPh sb="102" eb="105">
      <t>アンテイテキ</t>
    </rPh>
    <rPh sb="106" eb="109">
      <t>ゲスイドウ</t>
    </rPh>
    <rPh sb="109" eb="111">
      <t>ジギョウ</t>
    </rPh>
    <rPh sb="112" eb="114">
      <t>ケイゾク</t>
    </rPh>
    <rPh sb="122" eb="124">
      <t>イジ</t>
    </rPh>
    <rPh sb="124" eb="126">
      <t>カンリ</t>
    </rPh>
    <rPh sb="126" eb="127">
      <t>ヒ</t>
    </rPh>
    <rPh sb="127" eb="128">
      <t>ナド</t>
    </rPh>
    <rPh sb="129" eb="132">
      <t>テッテイテキ</t>
    </rPh>
    <rPh sb="133" eb="136">
      <t>コウリツカ</t>
    </rPh>
    <rPh sb="138" eb="140">
      <t>コウエイ</t>
    </rPh>
    <rPh sb="140" eb="142">
      <t>キギョウ</t>
    </rPh>
    <rPh sb="142" eb="144">
      <t>カイケイ</t>
    </rPh>
    <rPh sb="145" eb="147">
      <t>テキヨウ</t>
    </rPh>
    <rPh sb="151" eb="153">
      <t>テキカク</t>
    </rPh>
    <rPh sb="154" eb="156">
      <t>ケイエイ</t>
    </rPh>
    <rPh sb="156" eb="158">
      <t>ジョウタイ</t>
    </rPh>
    <rPh sb="159" eb="161">
      <t>ハアク</t>
    </rPh>
    <rPh sb="162" eb="163">
      <t>オコナ</t>
    </rPh>
    <rPh sb="170" eb="172">
      <t>ショウライ</t>
    </rPh>
    <rPh sb="176" eb="178">
      <t>ジゾク</t>
    </rPh>
    <rPh sb="178" eb="180">
      <t>カノウ</t>
    </rPh>
    <rPh sb="181" eb="183">
      <t>ケイエイ</t>
    </rPh>
    <rPh sb="183" eb="185">
      <t>キバン</t>
    </rPh>
    <rPh sb="186" eb="188">
      <t>カクホ</t>
    </rPh>
    <rPh sb="189" eb="191">
      <t>メザ</t>
    </rPh>
    <phoneticPr fontId="4"/>
  </si>
  <si>
    <t>　管渠について、昭和51年度から事業着手し、平成18年度までに布設工事を集中して実施した。
　近年では、平成28年度～令和元年度にかけて、荒砥橋架替に伴う汚水幹線整備を行ったことにより、管渠改善率の値が高くなっている。令和2年度については、ストックマネジメント計画に基づく点検・調査を実施した。
　現在、公営企業会計の適用に向けての準備を進める中で、管渠や処理施設等の資産調査も行っているところであり、その結果を踏まえて、計画的かつ平準化を考慮した改善工事等を実施していく。
　</t>
    <rPh sb="1" eb="3">
      <t>カンキョ</t>
    </rPh>
    <rPh sb="8" eb="10">
      <t>ショウワ</t>
    </rPh>
    <rPh sb="12" eb="14">
      <t>ネンド</t>
    </rPh>
    <rPh sb="16" eb="18">
      <t>ジギョウ</t>
    </rPh>
    <rPh sb="18" eb="20">
      <t>チャクシュ</t>
    </rPh>
    <rPh sb="22" eb="24">
      <t>ヘイセイ</t>
    </rPh>
    <rPh sb="26" eb="28">
      <t>ネンド</t>
    </rPh>
    <rPh sb="31" eb="33">
      <t>フセツ</t>
    </rPh>
    <rPh sb="33" eb="35">
      <t>コウジ</t>
    </rPh>
    <rPh sb="36" eb="38">
      <t>シュウチュウ</t>
    </rPh>
    <rPh sb="40" eb="42">
      <t>ジッシ</t>
    </rPh>
    <rPh sb="47" eb="49">
      <t>キンネン</t>
    </rPh>
    <rPh sb="52" eb="54">
      <t>ヘイセイ</t>
    </rPh>
    <rPh sb="56" eb="58">
      <t>ネンド</t>
    </rPh>
    <rPh sb="59" eb="61">
      <t>レイワ</t>
    </rPh>
    <rPh sb="61" eb="62">
      <t>ガン</t>
    </rPh>
    <rPh sb="62" eb="64">
      <t>ネンド</t>
    </rPh>
    <rPh sb="69" eb="71">
      <t>アラト</t>
    </rPh>
    <rPh sb="71" eb="72">
      <t>ハシ</t>
    </rPh>
    <rPh sb="72" eb="73">
      <t>カ</t>
    </rPh>
    <rPh sb="73" eb="74">
      <t>カ</t>
    </rPh>
    <rPh sb="75" eb="76">
      <t>トモナ</t>
    </rPh>
    <rPh sb="77" eb="79">
      <t>オスイ</t>
    </rPh>
    <rPh sb="79" eb="81">
      <t>カンセン</t>
    </rPh>
    <rPh sb="81" eb="83">
      <t>セイビ</t>
    </rPh>
    <rPh sb="84" eb="85">
      <t>オコナ</t>
    </rPh>
    <rPh sb="93" eb="95">
      <t>カンキョ</t>
    </rPh>
    <rPh sb="95" eb="97">
      <t>カイゼン</t>
    </rPh>
    <rPh sb="97" eb="98">
      <t>リツ</t>
    </rPh>
    <rPh sb="99" eb="100">
      <t>アタイ</t>
    </rPh>
    <rPh sb="101" eb="102">
      <t>タカ</t>
    </rPh>
    <rPh sb="109" eb="111">
      <t>レイワ</t>
    </rPh>
    <rPh sb="112" eb="114">
      <t>ネンド</t>
    </rPh>
    <rPh sb="130" eb="132">
      <t>ケイカク</t>
    </rPh>
    <rPh sb="133" eb="134">
      <t>モト</t>
    </rPh>
    <rPh sb="136" eb="138">
      <t>テンケン</t>
    </rPh>
    <rPh sb="139" eb="141">
      <t>チョウサ</t>
    </rPh>
    <rPh sb="142" eb="144">
      <t>ジッシ</t>
    </rPh>
    <rPh sb="149" eb="151">
      <t>ゲンザイ</t>
    </rPh>
    <rPh sb="152" eb="154">
      <t>コウエイ</t>
    </rPh>
    <rPh sb="154" eb="156">
      <t>キギョウ</t>
    </rPh>
    <rPh sb="156" eb="158">
      <t>カイケイ</t>
    </rPh>
    <rPh sb="159" eb="161">
      <t>テキヨウ</t>
    </rPh>
    <rPh sb="162" eb="163">
      <t>ム</t>
    </rPh>
    <rPh sb="166" eb="168">
      <t>ジュンビ</t>
    </rPh>
    <rPh sb="169" eb="170">
      <t>スス</t>
    </rPh>
    <rPh sb="172" eb="173">
      <t>ナカ</t>
    </rPh>
    <rPh sb="175" eb="177">
      <t>カンキョ</t>
    </rPh>
    <rPh sb="178" eb="180">
      <t>ショリ</t>
    </rPh>
    <rPh sb="180" eb="182">
      <t>シセツ</t>
    </rPh>
    <rPh sb="182" eb="183">
      <t>ナド</t>
    </rPh>
    <rPh sb="184" eb="186">
      <t>シサン</t>
    </rPh>
    <rPh sb="186" eb="188">
      <t>チョウサ</t>
    </rPh>
    <rPh sb="189" eb="190">
      <t>オコナ</t>
    </rPh>
    <rPh sb="203" eb="205">
      <t>ケッカ</t>
    </rPh>
    <rPh sb="206" eb="207">
      <t>フ</t>
    </rPh>
    <rPh sb="211" eb="214">
      <t>ケイカクテキ</t>
    </rPh>
    <rPh sb="216" eb="219">
      <t>ヘイジュンカ</t>
    </rPh>
    <rPh sb="220" eb="222">
      <t>コウリョ</t>
    </rPh>
    <rPh sb="224" eb="226">
      <t>カイゼン</t>
    </rPh>
    <rPh sb="226" eb="228">
      <t>コウジ</t>
    </rPh>
    <rPh sb="228" eb="229">
      <t>ナド</t>
    </rPh>
    <rPh sb="230" eb="23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</si>
</sst>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0.41</c:v>
                </c:pt>
                <c:pt idx="1">
                  <c:v>0.17</c:v>
                </c:pt>
                <c:pt idx="2">
                  <c:v>0.4</c:v>
                </c:pt>
                <c:pt idx="3">
                  <c:v>0.61</c:v>
                </c:pt>
                <c:pt idx="4">
                  <c:v>7.0000000000000007E-2</c:v>
                </c:pt>
              </c:numCache>
            </c:numRef>
          </c:val>
          <c:extLst>
            <c:ext xmlns:c16="http://schemas.microsoft.com/office/drawing/2014/chart" uri="{C3380CC4-5D6E-409C-BE32-E72D297353CC}">
              <c16:uniqueId val="{00000000-A5B0-41A2-9B8D-3747D55238E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0.15</c:v>
                </c:pt>
                <c:pt idx="2">
                  <c:v>0.16</c:v>
                </c:pt>
                <c:pt idx="3">
                  <c:v>0.1</c:v>
                </c:pt>
                <c:pt idx="4">
                  <c:v>0.09</c:v>
                </c:pt>
              </c:numCache>
            </c:numRef>
          </c:val>
          <c:smooth val="0"/>
          <c:extLst>
            <c:ext xmlns:c16="http://schemas.microsoft.com/office/drawing/2014/chart" uri="{C3380CC4-5D6E-409C-BE32-E72D297353CC}">
              <c16:uniqueId val="{00000001-A5B0-41A2-9B8D-3747D55238E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49.78</c:v>
                </c:pt>
                <c:pt idx="1">
                  <c:v>51.04</c:v>
                </c:pt>
                <c:pt idx="2">
                  <c:v>48.69</c:v>
                </c:pt>
                <c:pt idx="3">
                  <c:v>47.94</c:v>
                </c:pt>
                <c:pt idx="4">
                  <c:v>49.56</c:v>
                </c:pt>
              </c:numCache>
            </c:numRef>
          </c:val>
          <c:extLst>
            <c:ext xmlns:c16="http://schemas.microsoft.com/office/drawing/2014/chart" uri="{C3380CC4-5D6E-409C-BE32-E72D297353CC}">
              <c16:uniqueId val="{00000000-1052-45F9-BF8C-06DF297C74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55.58</c:v>
                </c:pt>
                <c:pt idx="1">
                  <c:v>54.05</c:v>
                </c:pt>
                <c:pt idx="2">
                  <c:v>57.54</c:v>
                </c:pt>
                <c:pt idx="3">
                  <c:v>55.55</c:v>
                </c:pt>
                <c:pt idx="4">
                  <c:v>55.84</c:v>
                </c:pt>
              </c:numCache>
            </c:numRef>
          </c:val>
          <c:smooth val="0"/>
          <c:extLst>
            <c:ext xmlns:c16="http://schemas.microsoft.com/office/drawing/2014/chart" uri="{C3380CC4-5D6E-409C-BE32-E72D297353CC}">
              <c16:uniqueId val="{00000001-1052-45F9-BF8C-06DF297C74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93.11</c:v>
                </c:pt>
                <c:pt idx="1">
                  <c:v>93.61</c:v>
                </c:pt>
                <c:pt idx="2">
                  <c:v>94.05</c:v>
                </c:pt>
                <c:pt idx="3">
                  <c:v>94.46</c:v>
                </c:pt>
                <c:pt idx="4">
                  <c:v>94.75</c:v>
                </c:pt>
              </c:numCache>
            </c:numRef>
          </c:val>
          <c:extLst>
            <c:ext xmlns:c16="http://schemas.microsoft.com/office/drawing/2014/chart" uri="{C3380CC4-5D6E-409C-BE32-E72D297353CC}">
              <c16:uniqueId val="{00000000-DEF7-4429-9C0E-A3E516C2B08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93.1</c:v>
                </c:pt>
                <c:pt idx="1">
                  <c:v>92.88</c:v>
                </c:pt>
                <c:pt idx="2">
                  <c:v>92.87</c:v>
                </c:pt>
                <c:pt idx="3">
                  <c:v>91.64</c:v>
                </c:pt>
                <c:pt idx="4">
                  <c:v>92.34</c:v>
                </c:pt>
              </c:numCache>
            </c:numRef>
          </c:val>
          <c:smooth val="0"/>
          <c:extLst>
            <c:ext xmlns:c16="http://schemas.microsoft.com/office/drawing/2014/chart" uri="{C3380CC4-5D6E-409C-BE32-E72D297353CC}">
              <c16:uniqueId val="{00000001-DEF7-4429-9C0E-A3E516C2B08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88.73</c:v>
                </c:pt>
                <c:pt idx="1">
                  <c:v>94.78</c:v>
                </c:pt>
                <c:pt idx="2">
                  <c:v>95.47</c:v>
                </c:pt>
                <c:pt idx="3">
                  <c:v>71.680000000000007</c:v>
                </c:pt>
                <c:pt idx="4">
                  <c:v>95.85</c:v>
                </c:pt>
              </c:numCache>
            </c:numRef>
          </c:val>
          <c:extLst>
            <c:ext xmlns:c16="http://schemas.microsoft.com/office/drawing/2014/chart" uri="{C3380CC4-5D6E-409C-BE32-E72D297353CC}">
              <c16:uniqueId val="{00000000-B2C5-48A7-B195-50A088F14F2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C5-48A7-B195-50A088F14F2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10-4D35-B3BA-6D32B66FAA8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10-4D35-B3BA-6D32B66FAA8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04-4325-A96A-FB6AF826737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04-4325-A96A-FB6AF826737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DB5-4B25-AE38-CDA7D04E5EC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B5-4B25-AE38-CDA7D04E5EC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37-442D-AB75-331C370E626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37-442D-AB75-331C370E626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412.54</c:v>
                </c:pt>
                <c:pt idx="1">
                  <c:v>295.29000000000002</c:v>
                </c:pt>
                <c:pt idx="2">
                  <c:v>198.17</c:v>
                </c:pt>
                <c:pt idx="3">
                  <c:v>688.43</c:v>
                </c:pt>
                <c:pt idx="4">
                  <c:v>226.37</c:v>
                </c:pt>
              </c:numCache>
            </c:numRef>
          </c:val>
          <c:extLst>
            <c:ext xmlns:c16="http://schemas.microsoft.com/office/drawing/2014/chart" uri="{C3380CC4-5D6E-409C-BE32-E72D297353CC}">
              <c16:uniqueId val="{00000000-FDD5-4F79-8E03-B777BFD4C0E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671.97</c:v>
                </c:pt>
                <c:pt idx="1">
                  <c:v>798.84</c:v>
                </c:pt>
                <c:pt idx="2">
                  <c:v>692.13</c:v>
                </c:pt>
                <c:pt idx="3">
                  <c:v>807.75</c:v>
                </c:pt>
                <c:pt idx="4">
                  <c:v>812.92</c:v>
                </c:pt>
              </c:numCache>
            </c:numRef>
          </c:val>
          <c:smooth val="0"/>
          <c:extLst>
            <c:ext xmlns:c16="http://schemas.microsoft.com/office/drawing/2014/chart" uri="{C3380CC4-5D6E-409C-BE32-E72D297353CC}">
              <c16:uniqueId val="{00000001-FDD5-4F79-8E03-B777BFD4C0E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87.57</c:v>
                </c:pt>
                <c:pt idx="1">
                  <c:v>99.96</c:v>
                </c:pt>
                <c:pt idx="2">
                  <c:v>99.95</c:v>
                </c:pt>
                <c:pt idx="3">
                  <c:v>99.96</c:v>
                </c:pt>
                <c:pt idx="4">
                  <c:v>98.39</c:v>
                </c:pt>
              </c:numCache>
            </c:numRef>
          </c:val>
          <c:extLst>
            <c:ext xmlns:c16="http://schemas.microsoft.com/office/drawing/2014/chart" uri="{C3380CC4-5D6E-409C-BE32-E72D297353CC}">
              <c16:uniqueId val="{00000000-56B5-4BE5-B271-19E7FC32642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86.34</c:v>
                </c:pt>
                <c:pt idx="1">
                  <c:v>86.85</c:v>
                </c:pt>
                <c:pt idx="2">
                  <c:v>88.98</c:v>
                </c:pt>
                <c:pt idx="3">
                  <c:v>86.94</c:v>
                </c:pt>
                <c:pt idx="4">
                  <c:v>85.4</c:v>
                </c:pt>
              </c:numCache>
            </c:numRef>
          </c:val>
          <c:smooth val="0"/>
          <c:extLst>
            <c:ext xmlns:c16="http://schemas.microsoft.com/office/drawing/2014/chart" uri="{C3380CC4-5D6E-409C-BE32-E72D297353CC}">
              <c16:uniqueId val="{00000001-56B5-4BE5-B271-19E7FC32642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207.15</c:v>
                </c:pt>
                <c:pt idx="1">
                  <c:v>182.42</c:v>
                </c:pt>
                <c:pt idx="2">
                  <c:v>184.42</c:v>
                </c:pt>
                <c:pt idx="3">
                  <c:v>186.27</c:v>
                </c:pt>
                <c:pt idx="4">
                  <c:v>193.07</c:v>
                </c:pt>
              </c:numCache>
            </c:numRef>
          </c:val>
          <c:extLst>
            <c:ext xmlns:c16="http://schemas.microsoft.com/office/drawing/2014/chart" uri="{C3380CC4-5D6E-409C-BE32-E72D297353CC}">
              <c16:uniqueId val="{00000000-D876-461F-88E9-4814E810489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175.12</c:v>
                </c:pt>
                <c:pt idx="1">
                  <c:v>177.15</c:v>
                </c:pt>
                <c:pt idx="2">
                  <c:v>175.05</c:v>
                </c:pt>
                <c:pt idx="3">
                  <c:v>179.63</c:v>
                </c:pt>
                <c:pt idx="4">
                  <c:v>188.57</c:v>
                </c:pt>
              </c:numCache>
            </c:numRef>
          </c:val>
          <c:smooth val="0"/>
          <c:extLst>
            <c:ext xmlns:c16="http://schemas.microsoft.com/office/drawing/2014/chart" uri="{C3380CC4-5D6E-409C-BE32-E72D297353CC}">
              <c16:uniqueId val="{00000001-D876-461F-88E9-4814E810489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O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白鷹町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13256</v>
      </c>
      <c r="AM8" s="51"/>
      <c r="AN8" s="51"/>
      <c r="AO8" s="51"/>
      <c r="AP8" s="51"/>
      <c r="AQ8" s="51"/>
      <c r="AR8" s="51"/>
      <c r="AS8" s="51"/>
      <c r="AT8" s="46">
        <f>データ!T6</f>
        <v>157.71</v>
      </c>
      <c r="AU8" s="46"/>
      <c r="AV8" s="46"/>
      <c r="AW8" s="46"/>
      <c r="AX8" s="46"/>
      <c r="AY8" s="46"/>
      <c r="AZ8" s="46"/>
      <c r="BA8" s="46"/>
      <c r="BB8" s="46">
        <f>データ!U6</f>
        <v>84.05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42.56</v>
      </c>
      <c r="Q10" s="46"/>
      <c r="R10" s="46"/>
      <c r="S10" s="46"/>
      <c r="T10" s="46"/>
      <c r="U10" s="46"/>
      <c r="V10" s="46"/>
      <c r="W10" s="46">
        <f>データ!Q6</f>
        <v>72.91</v>
      </c>
      <c r="X10" s="46"/>
      <c r="Y10" s="46"/>
      <c r="Z10" s="46"/>
      <c r="AA10" s="46"/>
      <c r="AB10" s="46"/>
      <c r="AC10" s="46"/>
      <c r="AD10" s="51">
        <f>データ!R6</f>
        <v>3520</v>
      </c>
      <c r="AE10" s="51"/>
      <c r="AF10" s="51"/>
      <c r="AG10" s="51"/>
      <c r="AH10" s="51"/>
      <c r="AI10" s="51"/>
      <c r="AJ10" s="51"/>
      <c r="AK10" s="2"/>
      <c r="AL10" s="51">
        <f>データ!V6</f>
        <v>5599</v>
      </c>
      <c r="AM10" s="51"/>
      <c r="AN10" s="51"/>
      <c r="AO10" s="51"/>
      <c r="AP10" s="51"/>
      <c r="AQ10" s="51"/>
      <c r="AR10" s="51"/>
      <c r="AS10" s="51"/>
      <c r="AT10" s="46">
        <f>データ!W6</f>
        <v>3.5</v>
      </c>
      <c r="AU10" s="46"/>
      <c r="AV10" s="46"/>
      <c r="AW10" s="46"/>
      <c r="AX10" s="46"/>
      <c r="AY10" s="46"/>
      <c r="AZ10" s="46"/>
      <c r="BA10" s="46"/>
      <c r="BB10" s="46">
        <f>データ!X6</f>
        <v>1599.71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121</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EnjAsDxePQ+e5WhtM+7GGKwEQ8kNY8Gyr/uAumnRCwWBFwFyRhs5zbN+5vEVYxUWssZJfBrQ6xKluDbRNDnAmA==" saltValue="/I5elNn+NbUNa+od8SFJk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64025</v>
      </c>
      <c r="D6" s="33">
        <f t="shared" si="3"/>
        <v>47</v>
      </c>
      <c r="E6" s="33">
        <f t="shared" si="3"/>
        <v>17</v>
      </c>
      <c r="F6" s="33">
        <f t="shared" si="3"/>
        <v>1</v>
      </c>
      <c r="G6" s="33">
        <f t="shared" si="3"/>
        <v>0</v>
      </c>
      <c r="H6" s="33" t="str">
        <f t="shared" si="3"/>
        <v>山形県　白鷹町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42.56</v>
      </c>
      <c r="Q6" s="34">
        <f t="shared" si="3"/>
        <v>72.91</v>
      </c>
      <c r="R6" s="34">
        <f t="shared" si="3"/>
        <v>3520</v>
      </c>
      <c r="S6" s="34">
        <f t="shared" si="3"/>
        <v>13256</v>
      </c>
      <c r="T6" s="34">
        <f t="shared" si="3"/>
        <v>157.71</v>
      </c>
      <c r="U6" s="34">
        <f t="shared" si="3"/>
        <v>84.05</v>
      </c>
      <c r="V6" s="34">
        <f t="shared" si="3"/>
        <v>5599</v>
      </c>
      <c r="W6" s="34">
        <f t="shared" si="3"/>
        <v>3.5</v>
      </c>
      <c r="X6" s="34">
        <f t="shared" si="3"/>
        <v>1599.71</v>
      </c>
      <c r="Y6" s="35">
        <f>IF(Y7="",NA(),Y7)</f>
        <v>88.73</v>
      </c>
      <c r="Z6" s="35">
        <f t="shared" ref="Z6:AH6" si="4">IF(Z7="",NA(),Z7)</f>
        <v>94.78</v>
      </c>
      <c r="AA6" s="35">
        <f t="shared" si="4"/>
        <v>95.47</v>
      </c>
      <c r="AB6" s="35">
        <f t="shared" si="4"/>
        <v>71.680000000000007</v>
      </c>
      <c r="AC6" s="35">
        <f t="shared" si="4"/>
        <v>95.85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412.54</v>
      </c>
      <c r="BG6" s="35">
        <f t="shared" ref="BG6:BO6" si="7">IF(BG7="",NA(),BG7)</f>
        <v>295.29000000000002</v>
      </c>
      <c r="BH6" s="35">
        <f t="shared" si="7"/>
        <v>198.17</v>
      </c>
      <c r="BI6" s="35">
        <f t="shared" si="7"/>
        <v>688.43</v>
      </c>
      <c r="BJ6" s="35">
        <f t="shared" si="7"/>
        <v>226.37</v>
      </c>
      <c r="BK6" s="35">
        <f t="shared" si="7"/>
        <v>671.97</v>
      </c>
      <c r="BL6" s="35">
        <f t="shared" si="7"/>
        <v>798.84</v>
      </c>
      <c r="BM6" s="35">
        <f t="shared" si="7"/>
        <v>692.13</v>
      </c>
      <c r="BN6" s="35">
        <f t="shared" si="7"/>
        <v>807.75</v>
      </c>
      <c r="BO6" s="35">
        <f t="shared" si="7"/>
        <v>812.92</v>
      </c>
      <c r="BP6" s="34" t="str">
        <f>IF(BP7="","",IF(BP7="-","【-】","【"&amp;SUBSTITUTE(TEXT(BP7,"#,##0.00"),"-","△")&amp;"】"))</f>
        <v>【705.21】</v>
      </c>
      <c r="BQ6" s="35">
        <f>IF(BQ7="",NA(),BQ7)</f>
        <v>87.57</v>
      </c>
      <c r="BR6" s="35">
        <f t="shared" ref="BR6:BZ6" si="8">IF(BR7="",NA(),BR7)</f>
        <v>99.96</v>
      </c>
      <c r="BS6" s="35">
        <f t="shared" si="8"/>
        <v>99.95</v>
      </c>
      <c r="BT6" s="35">
        <f t="shared" si="8"/>
        <v>99.96</v>
      </c>
      <c r="BU6" s="35">
        <f t="shared" si="8"/>
        <v>98.39</v>
      </c>
      <c r="BV6" s="35">
        <f t="shared" si="8"/>
        <v>86.34</v>
      </c>
      <c r="BW6" s="35">
        <f t="shared" si="8"/>
        <v>86.85</v>
      </c>
      <c r="BX6" s="35">
        <f t="shared" si="8"/>
        <v>88.98</v>
      </c>
      <c r="BY6" s="35">
        <f t="shared" si="8"/>
        <v>86.94</v>
      </c>
      <c r="BZ6" s="35">
        <f t="shared" si="8"/>
        <v>85.4</v>
      </c>
      <c r="CA6" s="34" t="str">
        <f>IF(CA7="","",IF(CA7="-","【-】","【"&amp;SUBSTITUTE(TEXT(CA7,"#,##0.00"),"-","△")&amp;"】"))</f>
        <v>【98.96】</v>
      </c>
      <c r="CB6" s="35">
        <f>IF(CB7="",NA(),CB7)</f>
        <v>207.15</v>
      </c>
      <c r="CC6" s="35">
        <f t="shared" ref="CC6:CK6" si="9">IF(CC7="",NA(),CC7)</f>
        <v>182.42</v>
      </c>
      <c r="CD6" s="35">
        <f t="shared" si="9"/>
        <v>184.42</v>
      </c>
      <c r="CE6" s="35">
        <f t="shared" si="9"/>
        <v>186.27</v>
      </c>
      <c r="CF6" s="35">
        <f t="shared" si="9"/>
        <v>193.07</v>
      </c>
      <c r="CG6" s="35">
        <f t="shared" si="9"/>
        <v>175.12</v>
      </c>
      <c r="CH6" s="35">
        <f t="shared" si="9"/>
        <v>177.15</v>
      </c>
      <c r="CI6" s="35">
        <f t="shared" si="9"/>
        <v>175.05</v>
      </c>
      <c r="CJ6" s="35">
        <f t="shared" si="9"/>
        <v>179.63</v>
      </c>
      <c r="CK6" s="35">
        <f t="shared" si="9"/>
        <v>188.57</v>
      </c>
      <c r="CL6" s="34" t="str">
        <f>IF(CL7="","",IF(CL7="-","【-】","【"&amp;SUBSTITUTE(TEXT(CL7,"#,##0.00"),"-","△")&amp;"】"))</f>
        <v>【134.52】</v>
      </c>
      <c r="CM6" s="35">
        <f>IF(CM7="",NA(),CM7)</f>
        <v>49.78</v>
      </c>
      <c r="CN6" s="35">
        <f t="shared" ref="CN6:CV6" si="10">IF(CN7="",NA(),CN7)</f>
        <v>51.04</v>
      </c>
      <c r="CO6" s="35">
        <f t="shared" si="10"/>
        <v>48.69</v>
      </c>
      <c r="CP6" s="35">
        <f t="shared" si="10"/>
        <v>47.94</v>
      </c>
      <c r="CQ6" s="35">
        <f t="shared" si="10"/>
        <v>49.56</v>
      </c>
      <c r="CR6" s="35">
        <f t="shared" si="10"/>
        <v>55.58</v>
      </c>
      <c r="CS6" s="35">
        <f t="shared" si="10"/>
        <v>54.05</v>
      </c>
      <c r="CT6" s="35">
        <f t="shared" si="10"/>
        <v>57.54</v>
      </c>
      <c r="CU6" s="35">
        <f t="shared" si="10"/>
        <v>55.55</v>
      </c>
      <c r="CV6" s="35">
        <f t="shared" si="10"/>
        <v>55.84</v>
      </c>
      <c r="CW6" s="34" t="str">
        <f>IF(CW7="","",IF(CW7="-","【-】","【"&amp;SUBSTITUTE(TEXT(CW7,"#,##0.00"),"-","△")&amp;"】"))</f>
        <v>【59.57】</v>
      </c>
      <c r="CX6" s="35">
        <f>IF(CX7="",NA(),CX7)</f>
        <v>93.11</v>
      </c>
      <c r="CY6" s="35">
        <f t="shared" ref="CY6:DG6" si="11">IF(CY7="",NA(),CY7)</f>
        <v>93.61</v>
      </c>
      <c r="CZ6" s="35">
        <f t="shared" si="11"/>
        <v>94.05</v>
      </c>
      <c r="DA6" s="35">
        <f t="shared" si="11"/>
        <v>94.46</v>
      </c>
      <c r="DB6" s="35">
        <f t="shared" si="11"/>
        <v>94.75</v>
      </c>
      <c r="DC6" s="35">
        <f t="shared" si="11"/>
        <v>93.1</v>
      </c>
      <c r="DD6" s="35">
        <f t="shared" si="11"/>
        <v>92.88</v>
      </c>
      <c r="DE6" s="35">
        <f t="shared" si="11"/>
        <v>92.87</v>
      </c>
      <c r="DF6" s="35">
        <f t="shared" si="11"/>
        <v>91.64</v>
      </c>
      <c r="DG6" s="35">
        <f t="shared" si="11"/>
        <v>92.34</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0.41</v>
      </c>
      <c r="EF6" s="35">
        <f t="shared" ref="EF6:EN6" si="14">IF(EF7="",NA(),EF7)</f>
        <v>0.17</v>
      </c>
      <c r="EG6" s="35">
        <f t="shared" si="14"/>
        <v>0.4</v>
      </c>
      <c r="EH6" s="35">
        <f t="shared" si="14"/>
        <v>0.61</v>
      </c>
      <c r="EI6" s="35">
        <f t="shared" si="14"/>
        <v>7.0000000000000007E-2</v>
      </c>
      <c r="EJ6" s="35">
        <f t="shared" si="14"/>
        <v>0.16</v>
      </c>
      <c r="EK6" s="35">
        <f t="shared" si="14"/>
        <v>0.15</v>
      </c>
      <c r="EL6" s="35">
        <f t="shared" si="14"/>
        <v>0.16</v>
      </c>
      <c r="EM6" s="35">
        <f t="shared" si="14"/>
        <v>0.1</v>
      </c>
      <c r="EN6" s="35">
        <f t="shared" si="14"/>
        <v>0.09</v>
      </c>
      <c r="EO6" s="34" t="str">
        <f>IF(EO7="","",IF(EO7="-","【-】","【"&amp;SUBSTITUTE(TEXT(EO7,"#,##0.00"),"-","△")&amp;"】"))</f>
        <v>【0.30】</v>
      </c>
    </row>
    <row r="7" spans="1:145" s="36" customFormat="1" x14ac:dyDescent="0.15">
      <c r="A7" s="28"/>
      <c r="B7" s="37">
        <v>2020</v>
      </c>
      <c r="C7" s="37">
        <v>64025</v>
      </c>
      <c r="D7" s="37">
        <v>47</v>
      </c>
      <c r="E7" s="37">
        <v>17</v>
      </c>
      <c r="F7" s="37">
        <v>1</v>
      </c>
      <c r="G7" s="37">
        <v>0</v>
      </c>
      <c r="H7" s="37" t="s">
        <v>98</v>
      </c>
      <c r="I7" s="37" t="s">
        <v>99</v>
      </c>
      <c r="J7" s="37" t="s">
        <v>100</v>
      </c>
      <c r="K7" s="37" t="s">
        <v>101</v>
      </c>
      <c r="L7" s="37" t="s">
        <v>102</v>
      </c>
      <c r="M7" s="37" t="s">
        <v>103</v>
      </c>
      <c r="N7" s="38" t="s">
        <v>104</v>
      </c>
      <c r="O7" s="38" t="s">
        <v>105</v>
      </c>
      <c r="P7" s="38">
        <v>42.56</v>
      </c>
      <c r="Q7" s="38">
        <v>72.91</v>
      </c>
      <c r="R7" s="38">
        <v>3520</v>
      </c>
      <c r="S7" s="38">
        <v>13256</v>
      </c>
      <c r="T7" s="38">
        <v>157.71</v>
      </c>
      <c r="U7" s="38">
        <v>84.05</v>
      </c>
      <c r="V7" s="38">
        <v>5599</v>
      </c>
      <c r="W7" s="38">
        <v>3.5</v>
      </c>
      <c r="X7" s="38">
        <v>1599.71</v>
      </c>
      <c r="Y7" s="38">
        <v>88.73</v>
      </c>
      <c r="Z7" s="38">
        <v>94.78</v>
      </c>
      <c r="AA7" s="38">
        <v>95.47</v>
      </c>
      <c r="AB7" s="38">
        <v>71.680000000000007</v>
      </c>
      <c r="AC7" s="38">
        <v>95.85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412.54</v>
      </c>
      <c r="BG7" s="38">
        <v>295.29000000000002</v>
      </c>
      <c r="BH7" s="38">
        <v>198.17</v>
      </c>
      <c r="BI7" s="38">
        <v>688.43</v>
      </c>
      <c r="BJ7" s="38">
        <v>226.37</v>
      </c>
      <c r="BK7" s="38">
        <v>671.97</v>
      </c>
      <c r="BL7" s="38">
        <v>798.84</v>
      </c>
      <c r="BM7" s="38">
        <v>692.13</v>
      </c>
      <c r="BN7" s="38">
        <v>807.75</v>
      </c>
      <c r="BO7" s="38">
        <v>812.92</v>
      </c>
      <c r="BP7" s="38">
        <v>705.21</v>
      </c>
      <c r="BQ7" s="38">
        <v>87.57</v>
      </c>
      <c r="BR7" s="38">
        <v>99.96</v>
      </c>
      <c r="BS7" s="38">
        <v>99.95</v>
      </c>
      <c r="BT7" s="38">
        <v>99.96</v>
      </c>
      <c r="BU7" s="38">
        <v>98.39</v>
      </c>
      <c r="BV7" s="38">
        <v>86.34</v>
      </c>
      <c r="BW7" s="38">
        <v>86.85</v>
      </c>
      <c r="BX7" s="38">
        <v>88.98</v>
      </c>
      <c r="BY7" s="38">
        <v>86.94</v>
      </c>
      <c r="BZ7" s="38">
        <v>85.4</v>
      </c>
      <c r="CA7" s="38">
        <v>98.96</v>
      </c>
      <c r="CB7" s="38">
        <v>207.15</v>
      </c>
      <c r="CC7" s="38">
        <v>182.42</v>
      </c>
      <c r="CD7" s="38">
        <v>184.42</v>
      </c>
      <c r="CE7" s="38">
        <v>186.27</v>
      </c>
      <c r="CF7" s="38">
        <v>193.07</v>
      </c>
      <c r="CG7" s="38">
        <v>175.12</v>
      </c>
      <c r="CH7" s="38">
        <v>177.15</v>
      </c>
      <c r="CI7" s="38">
        <v>175.05</v>
      </c>
      <c r="CJ7" s="38">
        <v>179.63</v>
      </c>
      <c r="CK7" s="38">
        <v>188.57</v>
      </c>
      <c r="CL7" s="38">
        <v>134.52000000000001</v>
      </c>
      <c r="CM7" s="38">
        <v>49.78</v>
      </c>
      <c r="CN7" s="38">
        <v>51.04</v>
      </c>
      <c r="CO7" s="38">
        <v>48.69</v>
      </c>
      <c r="CP7" s="38">
        <v>47.94</v>
      </c>
      <c r="CQ7" s="38">
        <v>49.56</v>
      </c>
      <c r="CR7" s="38">
        <v>55.58</v>
      </c>
      <c r="CS7" s="38">
        <v>54.05</v>
      </c>
      <c r="CT7" s="38">
        <v>57.54</v>
      </c>
      <c r="CU7" s="38">
        <v>55.55</v>
      </c>
      <c r="CV7" s="38">
        <v>55.84</v>
      </c>
      <c r="CW7" s="38">
        <v>59.57</v>
      </c>
      <c r="CX7" s="38">
        <v>93.11</v>
      </c>
      <c r="CY7" s="38">
        <v>93.61</v>
      </c>
      <c r="CZ7" s="38">
        <v>94.05</v>
      </c>
      <c r="DA7" s="38">
        <v>94.46</v>
      </c>
      <c r="DB7" s="38">
        <v>94.75</v>
      </c>
      <c r="DC7" s="38">
        <v>93.1</v>
      </c>
      <c r="DD7" s="38">
        <v>92.88</v>
      </c>
      <c r="DE7" s="38">
        <v>92.87</v>
      </c>
      <c r="DF7" s="38">
        <v>91.64</v>
      </c>
      <c r="DG7" s="38">
        <v>92.34</v>
      </c>
      <c r="DH7" s="38">
        <v>95.57</v>
      </c>
      <c r="DI7" s="38"/>
      <c r="DJ7" s="38"/>
      <c r="DK7" s="38"/>
      <c r="DL7" s="38"/>
      <c r="DM7" s="38"/>
      <c r="DN7" s="38"/>
      <c r="DO7" s="38"/>
      <c r="DP7" s="38"/>
      <c r="DQ7" s="38"/>
      <c r="DR7" s="38"/>
      <c r="DS7" s="38"/>
      <c r="DT7" s="38"/>
      <c r="DU7" s="38"/>
      <c r="DV7" s="38"/>
      <c r="DW7" s="38"/>
      <c r="DX7" s="38"/>
      <c r="DY7" s="38"/>
      <c r="DZ7" s="38"/>
      <c r="EA7" s="38"/>
      <c r="EB7" s="38"/>
      <c r="EC7" s="38"/>
      <c r="ED7" s="38"/>
      <c r="EE7" s="38">
        <v>0.41</v>
      </c>
      <c r="EF7" s="38">
        <v>0.17</v>
      </c>
      <c r="EG7" s="38">
        <v>0.4</v>
      </c>
      <c r="EH7" s="38">
        <v>0.61</v>
      </c>
      <c r="EI7" s="38">
        <v>7.0000000000000007E-2</v>
      </c>
      <c r="EJ7" s="38">
        <v>0.16</v>
      </c>
      <c r="EK7" s="38">
        <v>0.15</v>
      </c>
      <c r="EL7" s="38">
        <v>0.16</v>
      </c>
      <c r="EM7" s="38">
        <v>0.1</v>
      </c>
      <c r="EN7" s="38">
        <v>0.09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cp:lastPrinted>2022-01-14T06:14:36Z</cp:lastPrinted>
  <dcterms:created xsi:type="dcterms:W3CDTF">2021-12-03T07:43:47Z</dcterms:created>
  <dcterms:modified xsi:type="dcterms:W3CDTF">2022-01-17T05:27:46Z</dcterms:modified>
  <cp:category/>
</cp:coreProperties>
</file>