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481\Desktop\"/>
    </mc:Choice>
  </mc:AlternateContent>
  <workbookProtection workbookAlgorithmName="SHA-512" workbookHashValue="ZtL8HJKcZ7rGqFo1cSNA6lxJb83HReyl1xWRatOIMPQSWHJSCocEEYiUb4HswDFgcOG65f/LrLY09GhlN5SROg==" workbookSaltValue="Z72rrqrsV4etJWXy/6LSZg==" workbookSpinCount="100000" lockStructure="1"/>
  <bookViews>
    <workbookView xWindow="0" yWindow="0" windowWidth="15345" windowHeight="370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AL10" i="4"/>
  <c r="P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<sst xmlns="http://schemas.openxmlformats.org/spreadsheetml/2006/main" count="228" uniqueCount="115">
  <si>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</si>
  <si>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</si>
  <si>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</si>
  <si>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</si>
  <si>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</si>
  <si>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</si>
  <si>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</si>
  <si>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</si>
  <si>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</si>
  <si>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</si>
  <si>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</si>
  <si>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</si>
  <si>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</si>
  <si>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</si>
  <si>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</si>
  <si>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</si>
  <si>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</si>
  <si>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</si>
  <si>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</si>
  <si>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</si>
  <si>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</si>
  <si>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</si>
  <si>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</si>
  <si>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</si>
  <si>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</si>
  <si>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</si>
  <si>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</si>
  <si>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</si>
  <si>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</si>
  <si>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</si>
  <si>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</si>
  <si>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</si>
  <si>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</si>
  <si>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</si>
  <si>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</si>
  <si>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</si>
  <si>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</si>
  <si>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</si>
  <si>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</si>
  <si>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</si>
  <si>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</si>
  <si>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</si>
  <si>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</si>
  <si>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</si>
  <si>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</si>
  <si>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</si>
  <si>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</si>
  <si>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</si>
  <si>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</si>
  <si>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</si>
  <si>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</si>
  <si>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</si>
  <si>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</si>
  <si>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</si>
  <si>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</si>
  <si>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</si>
  <si>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</si>
  <si>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</si>
  <si>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</si>
  <si>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</si>
  <si>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</si>
  <si>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</si>
  <si>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</si>
  <si>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</si>
  <si>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</si>
  <si>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</si>
  <si>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</si>
  <si>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</si>
  <si>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</si>
  <si>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</si>
  <si>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</si>
  <si>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</si>
  <si>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</si>
  <si>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</si>
  <si>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</si>
  <si>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</si>
  <si>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</si>
  <si>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</si>
  <si>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</si>
  <si>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</si>
  <si>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</si>
  <si>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</si>
  <si>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</si>
  <si>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</si>
  <si>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</si>
  <si>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</si>
  <si>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</si>
  <si>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</si>
  <si>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</si>
  <si>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</si>
  <si>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</si>
  <si>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</si>
  <si>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</si>
  <si>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遊佐町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</si>
  <si>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</si>
  <si>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</si>
  <si>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</si>
  <si>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</si>
  <si>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</si>
  <si>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</si>
  <si>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</si>
  <si>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</si>
  <si>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</si>
  <si>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</si>
  <si>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</si>
  <si>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</si>
  <si>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</si>
  <si>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</si>
  <si>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</si>
  <si>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</si>
  <si>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</si>
  <si>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</si>
  <si>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平成初期の拡張事業時に借り入れた高額の企業債がR1より毎年完済を迎えており、企業債残高が大幅に減少し、企業債残高対給水収益比率は年々改善されている。今後耐震化事業での借入の予定があるため、効率性や重要性を検討しながら、適切な投資を行う。
料金回収率については簡水統合した平成29年以降、初めて100％を超えた。給水原価が大幅に下がったことが要因であるが、次年度以降も現状の給水原価を維持できるかが課題となる。人口減少が進み給水収益が毎年減少傾向にある中で、現年度分の収納率は99％を超えているため、給水収益を伸ばすことは難しい。経常費用の抑制と有収水量の向上・維持に努める必要がある。
有収率についてはR1よりも減となったが、施設設備故障や管路漏水が要因となり、無駄水が発生している。管路経年化率からも見て取れるように、年々老朽化が進んでおり、老朽化した設備、管路より漏水が散見された。これに伴って老朽化箇所は修繕、布設替え等行う予定である。R2は管路更新率0％となっているが、耐震化事業と同時に行うことで効率化を図っており、漏水等の対策にも可能な限り費用抑制を考えている。</t>
    <rPh sb="0" eb="2">
      <t>ヘイセイ</t>
    </rPh>
    <rPh sb="2" eb="4">
      <t>ショキ</t>
    </rPh>
    <rPh sb="5" eb="10">
      <t>カクチョウジギョウジ</t>
    </rPh>
    <rPh sb="11" eb="12">
      <t>カ</t>
    </rPh>
    <rPh sb="13" eb="14">
      <t>イ</t>
    </rPh>
    <rPh sb="16" eb="18">
      <t>コウガク</t>
    </rPh>
    <rPh sb="19" eb="22">
      <t>キギョウサイ</t>
    </rPh>
    <rPh sb="27" eb="29">
      <t>マイトシ</t>
    </rPh>
    <rPh sb="29" eb="31">
      <t>カンサイ</t>
    </rPh>
    <rPh sb="32" eb="33">
      <t>ムカ</t>
    </rPh>
    <rPh sb="38" eb="41">
      <t>キギョウサイ</t>
    </rPh>
    <rPh sb="41" eb="43">
      <t>ザンダカ</t>
    </rPh>
    <rPh sb="44" eb="46">
      <t>オオハバ</t>
    </rPh>
    <rPh sb="47" eb="49">
      <t>ゲンショウ</t>
    </rPh>
    <rPh sb="51" eb="55">
      <t>キギョウサイザン</t>
    </rPh>
    <rPh sb="55" eb="56">
      <t>タカ</t>
    </rPh>
    <rPh sb="56" eb="57">
      <t>タイ</t>
    </rPh>
    <rPh sb="57" eb="63">
      <t>キュウスイシュウエキヒリツ</t>
    </rPh>
    <rPh sb="64" eb="66">
      <t>ネンネン</t>
    </rPh>
    <rPh sb="66" eb="68">
      <t>カイゼン</t>
    </rPh>
    <rPh sb="74" eb="76">
      <t>コンゴ</t>
    </rPh>
    <rPh sb="76" eb="81">
      <t>タイシンカジギョウ</t>
    </rPh>
    <rPh sb="83" eb="85">
      <t>カリイレ</t>
    </rPh>
    <rPh sb="86" eb="88">
      <t>ヨテイ</t>
    </rPh>
    <rPh sb="94" eb="97">
      <t>コウリツセイ</t>
    </rPh>
    <rPh sb="98" eb="101">
      <t>ジュウヨウセイ</t>
    </rPh>
    <rPh sb="102" eb="104">
      <t>ケントウ</t>
    </rPh>
    <rPh sb="109" eb="111">
      <t>テキセツ</t>
    </rPh>
    <rPh sb="112" eb="114">
      <t>トウシ</t>
    </rPh>
    <rPh sb="115" eb="116">
      <t>オコナ</t>
    </rPh>
    <rPh sb="119" eb="124">
      <t>リョウキンカイシュウリツ</t>
    </rPh>
    <rPh sb="129" eb="133">
      <t>カンスイトウゴウ</t>
    </rPh>
    <rPh sb="135" eb="137">
      <t>ヘイセイ</t>
    </rPh>
    <rPh sb="139" eb="140">
      <t>ネン</t>
    </rPh>
    <rPh sb="140" eb="142">
      <t>イコウ</t>
    </rPh>
    <rPh sb="143" eb="144">
      <t>ハジ</t>
    </rPh>
    <rPh sb="151" eb="152">
      <t>コ</t>
    </rPh>
    <rPh sb="155" eb="159">
      <t>キュウスイゲンカ</t>
    </rPh>
    <rPh sb="160" eb="162">
      <t>オオハバ</t>
    </rPh>
    <rPh sb="163" eb="164">
      <t>サ</t>
    </rPh>
    <rPh sb="170" eb="172">
      <t>ヨウイン</t>
    </rPh>
    <rPh sb="177" eb="182">
      <t>ジネンドイコウ</t>
    </rPh>
    <rPh sb="183" eb="185">
      <t>ゲンジョウ</t>
    </rPh>
    <rPh sb="186" eb="190">
      <t>キュウスイゲンカ</t>
    </rPh>
    <rPh sb="191" eb="193">
      <t>イジ</t>
    </rPh>
    <rPh sb="198" eb="200">
      <t>カダイ</t>
    </rPh>
    <rPh sb="204" eb="208">
      <t>ジンコウゲンショウ</t>
    </rPh>
    <rPh sb="209" eb="210">
      <t>スス</t>
    </rPh>
    <rPh sb="211" eb="213">
      <t>キュウスイ</t>
    </rPh>
    <rPh sb="213" eb="215">
      <t>シュウエキ</t>
    </rPh>
    <rPh sb="216" eb="218">
      <t>マイトシ</t>
    </rPh>
    <rPh sb="218" eb="222">
      <t>ゲンショウケイコウ</t>
    </rPh>
    <rPh sb="225" eb="226">
      <t>ナカ</t>
    </rPh>
    <rPh sb="228" eb="232">
      <t>ゲンネンドブン</t>
    </rPh>
    <rPh sb="233" eb="236">
      <t>シュウノウリツ</t>
    </rPh>
    <rPh sb="241" eb="242">
      <t>コ</t>
    </rPh>
    <rPh sb="249" eb="253">
      <t>キュウスイシュウエキ</t>
    </rPh>
    <rPh sb="254" eb="255">
      <t>ノ</t>
    </rPh>
    <rPh sb="260" eb="261">
      <t>ムズカ</t>
    </rPh>
    <rPh sb="264" eb="266">
      <t>ケイジョウ</t>
    </rPh>
    <rPh sb="266" eb="268">
      <t>ヒヨウ</t>
    </rPh>
    <rPh sb="269" eb="271">
      <t>ヨクセイ</t>
    </rPh>
    <rPh sb="272" eb="276">
      <t>ユウシュウスイリョウ</t>
    </rPh>
    <rPh sb="277" eb="279">
      <t>コウジョウ</t>
    </rPh>
    <rPh sb="280" eb="282">
      <t>イジ</t>
    </rPh>
    <rPh sb="283" eb="284">
      <t>ツト</t>
    </rPh>
    <rPh sb="286" eb="288">
      <t>ヒツヨウ</t>
    </rPh>
    <rPh sb="293" eb="296">
      <t>ユウシュウリツ</t>
    </rPh>
    <rPh sb="306" eb="307">
      <t>ゲン</t>
    </rPh>
    <rPh sb="313" eb="315">
      <t>シセツ</t>
    </rPh>
    <rPh sb="315" eb="319">
      <t>セツビコショウ</t>
    </rPh>
    <rPh sb="320" eb="322">
      <t>カンロ</t>
    </rPh>
    <rPh sb="322" eb="324">
      <t>ロウスイ</t>
    </rPh>
    <rPh sb="331" eb="334">
      <t>ムダミズ</t>
    </rPh>
    <rPh sb="335" eb="337">
      <t>ハッセイ</t>
    </rPh>
    <rPh sb="342" eb="348">
      <t>カンロケイネンカリツ</t>
    </rPh>
    <rPh sb="351" eb="352">
      <t>ミ</t>
    </rPh>
    <rPh sb="353" eb="354">
      <t>ト</t>
    </rPh>
    <rPh sb="360" eb="362">
      <t>ネンネン</t>
    </rPh>
    <rPh sb="362" eb="365">
      <t>ロウキュウカ</t>
    </rPh>
    <rPh sb="366" eb="367">
      <t>スス</t>
    </rPh>
    <rPh sb="372" eb="375">
      <t>ロウキュウカ</t>
    </rPh>
    <rPh sb="377" eb="379">
      <t>セツビ</t>
    </rPh>
    <rPh sb="380" eb="382">
      <t>カンロ</t>
    </rPh>
    <rPh sb="384" eb="386">
      <t>ロウスイ</t>
    </rPh>
    <rPh sb="387" eb="389">
      <t>サンケン</t>
    </rPh>
    <rPh sb="396" eb="397">
      <t>トモナ</t>
    </rPh>
    <rPh sb="399" eb="401">
      <t>ロウキュウ</t>
    </rPh>
    <rPh sb="401" eb="402">
      <t>カ</t>
    </rPh>
    <rPh sb="402" eb="404">
      <t>カショ</t>
    </rPh>
    <rPh sb="405" eb="407">
      <t>シュウゼン</t>
    </rPh>
    <rPh sb="408" eb="411">
      <t>フセツガ</t>
    </rPh>
    <rPh sb="412" eb="413">
      <t>トウ</t>
    </rPh>
    <rPh sb="413" eb="414">
      <t>オコナ</t>
    </rPh>
    <rPh sb="415" eb="417">
      <t>ヨテイ</t>
    </rPh>
    <rPh sb="424" eb="429">
      <t>カンロコウシンリツ</t>
    </rPh>
    <rPh sb="439" eb="442">
      <t>タイシンカ</t>
    </rPh>
    <rPh sb="442" eb="444">
      <t>ジギョウ</t>
    </rPh>
    <rPh sb="445" eb="447">
      <t>ドウジ</t>
    </rPh>
    <rPh sb="448" eb="449">
      <t>オコナ</t>
    </rPh>
    <rPh sb="453" eb="456">
      <t>コウリツカ</t>
    </rPh>
    <rPh sb="457" eb="458">
      <t>ハカ</t>
    </rPh>
    <rPh sb="463" eb="466">
      <t>ロウスイトウ</t>
    </rPh>
    <rPh sb="467" eb="469">
      <t>タイサク</t>
    </rPh>
    <rPh sb="471" eb="473">
      <t>カノウ</t>
    </rPh>
    <rPh sb="474" eb="475">
      <t>カギ</t>
    </rPh>
    <rPh sb="476" eb="480">
      <t>ヒヨウヨクセイ</t>
    </rPh>
    <rPh sb="481" eb="482">
      <t>カンガ</t>
    </rPh>
    <phoneticPr fontId="4"/>
  </si>
  <si>
    <t>老朽管の更新事業については下水道管の布設工事と同時に施工し、掘削等の効率化を図り進めてきたが、令和元年度で下水道布設工事が完了したため、今後は単独で進めていくことになる。有形固定資産減価償却率が年々上昇し、耐用年数を迎える資産が多くなってきていることに加え、管路経年化率からも見て取れるように、施設設備及び管路の更新を検討する時期となっている。現在、耐震化計画を策定し、耐震化と同時に更新を行っていく予定であるが、旧簡水区域においては人口減少が顕著であり、施設利用率が著しく低いうえ、耐用年数を迎える施設設備、管路が多く存在する。そのため、旧簡水区域の今後の運用については見直しが必要であり、施設の統廃合や給水エリアの見直しなど、在り方そのものの検討も必要である。</t>
    <rPh sb="0" eb="3">
      <t>ロウキュウカン</t>
    </rPh>
    <rPh sb="4" eb="8">
      <t>コウシンジギョウ</t>
    </rPh>
    <rPh sb="13" eb="17">
      <t>ゲスイドウカン</t>
    </rPh>
    <rPh sb="18" eb="22">
      <t>フセツコウジ</t>
    </rPh>
    <rPh sb="23" eb="25">
      <t>ドウジ</t>
    </rPh>
    <rPh sb="26" eb="28">
      <t>セコウ</t>
    </rPh>
    <rPh sb="30" eb="33">
      <t>クッサクトウ</t>
    </rPh>
    <rPh sb="34" eb="37">
      <t>コウリツカ</t>
    </rPh>
    <rPh sb="38" eb="39">
      <t>ハカ</t>
    </rPh>
    <rPh sb="40" eb="41">
      <t>スス</t>
    </rPh>
    <rPh sb="47" eb="49">
      <t>レイワ</t>
    </rPh>
    <rPh sb="49" eb="52">
      <t>ガンネンド</t>
    </rPh>
    <rPh sb="53" eb="56">
      <t>ゲスイドウ</t>
    </rPh>
    <rPh sb="56" eb="60">
      <t>フセツコウジ</t>
    </rPh>
    <rPh sb="61" eb="63">
      <t>カンリョウ</t>
    </rPh>
    <rPh sb="68" eb="70">
      <t>コンゴ</t>
    </rPh>
    <rPh sb="71" eb="73">
      <t>タンドク</t>
    </rPh>
    <rPh sb="74" eb="75">
      <t>スス</t>
    </rPh>
    <rPh sb="85" eb="91">
      <t>ユウケイコテイシサン</t>
    </rPh>
    <rPh sb="91" eb="96">
      <t>ゲンカショウキャクリツ</t>
    </rPh>
    <rPh sb="97" eb="99">
      <t>ネンネン</t>
    </rPh>
    <rPh sb="99" eb="101">
      <t>ジョウショウ</t>
    </rPh>
    <rPh sb="103" eb="107">
      <t>タイヨウネンスウ</t>
    </rPh>
    <rPh sb="108" eb="109">
      <t>ムカ</t>
    </rPh>
    <rPh sb="111" eb="113">
      <t>シサン</t>
    </rPh>
    <rPh sb="114" eb="115">
      <t>オオ</t>
    </rPh>
    <rPh sb="126" eb="127">
      <t>クワ</t>
    </rPh>
    <rPh sb="129" eb="135">
      <t>カンロケイネンカリツ</t>
    </rPh>
    <rPh sb="138" eb="139">
      <t>ミ</t>
    </rPh>
    <rPh sb="140" eb="141">
      <t>ト</t>
    </rPh>
    <rPh sb="147" eb="151">
      <t>シセツセツビ</t>
    </rPh>
    <rPh sb="151" eb="152">
      <t>オヨ</t>
    </rPh>
    <rPh sb="153" eb="155">
      <t>カンロ</t>
    </rPh>
    <rPh sb="156" eb="158">
      <t>コウシン</t>
    </rPh>
    <rPh sb="159" eb="161">
      <t>ケントウ</t>
    </rPh>
    <rPh sb="163" eb="165">
      <t>ジキ</t>
    </rPh>
    <rPh sb="172" eb="174">
      <t>ゲンザイ</t>
    </rPh>
    <rPh sb="175" eb="180">
      <t>タイシンカケイカク</t>
    </rPh>
    <rPh sb="181" eb="183">
      <t>サクテイ</t>
    </rPh>
    <rPh sb="185" eb="188">
      <t>タイシンカ</t>
    </rPh>
    <rPh sb="189" eb="191">
      <t>ドウジ</t>
    </rPh>
    <rPh sb="192" eb="194">
      <t>コウシン</t>
    </rPh>
    <rPh sb="195" eb="196">
      <t>オコナ</t>
    </rPh>
    <rPh sb="200" eb="202">
      <t>ヨテイ</t>
    </rPh>
    <rPh sb="207" eb="208">
      <t>キュウ</t>
    </rPh>
    <rPh sb="208" eb="210">
      <t>カンスイ</t>
    </rPh>
    <rPh sb="210" eb="212">
      <t>クイキ</t>
    </rPh>
    <rPh sb="217" eb="221">
      <t>ジンコウゲンショウ</t>
    </rPh>
    <rPh sb="222" eb="224">
      <t>ケンチョ</t>
    </rPh>
    <rPh sb="228" eb="233">
      <t>シセツリヨウリツ</t>
    </rPh>
    <rPh sb="234" eb="235">
      <t>イチジル</t>
    </rPh>
    <rPh sb="237" eb="238">
      <t>ヒク</t>
    </rPh>
    <rPh sb="242" eb="246">
      <t>タイヨウネンスウ</t>
    </rPh>
    <rPh sb="247" eb="248">
      <t>ムカ</t>
    </rPh>
    <rPh sb="250" eb="252">
      <t>シセツ</t>
    </rPh>
    <rPh sb="252" eb="254">
      <t>セツビ</t>
    </rPh>
    <rPh sb="255" eb="257">
      <t>カンロ</t>
    </rPh>
    <rPh sb="258" eb="259">
      <t>オオ</t>
    </rPh>
    <rPh sb="260" eb="262">
      <t>ソンザイ</t>
    </rPh>
    <rPh sb="270" eb="275">
      <t>キュウカンスイクイキ</t>
    </rPh>
    <rPh sb="276" eb="278">
      <t>コンゴ</t>
    </rPh>
    <rPh sb="279" eb="281">
      <t>ウンヨウ</t>
    </rPh>
    <rPh sb="286" eb="288">
      <t>ミナオ</t>
    </rPh>
    <rPh sb="290" eb="292">
      <t>ヒツヨウ</t>
    </rPh>
    <rPh sb="296" eb="298">
      <t>シセツ</t>
    </rPh>
    <rPh sb="299" eb="302">
      <t>トウハイゴウ</t>
    </rPh>
    <rPh sb="303" eb="305">
      <t>キュウスイ</t>
    </rPh>
    <rPh sb="309" eb="311">
      <t>ミナオ</t>
    </rPh>
    <rPh sb="315" eb="316">
      <t>ア</t>
    </rPh>
    <rPh sb="317" eb="318">
      <t>カタ</t>
    </rPh>
    <rPh sb="323" eb="325">
      <t>ケントウ</t>
    </rPh>
    <rPh sb="326" eb="328">
      <t>ヒツヨウ</t>
    </rPh>
    <phoneticPr fontId="4"/>
  </si>
  <si>
    <t>単年度の収支については累積欠損金は発生しておらず、健全な経営を行うことができている。しかし、人口減少による料金収入減により、資金は減少傾向にあり、今後も悪化していくことが予想される。
　事業を運営していくうえでの必要な投資は行わなければならないため、更新等に係る費用は十分に精査し、綿密な計画の基、行っていく必要がある。また、給水原価の上昇を抑えるため、経費の抑制に努めるなど経営努力を引き続き行い、料金収入については将来的な料金改定も視野に入れながら、経営を行っていく。</t>
    <rPh sb="0" eb="3">
      <t>タンネンド</t>
    </rPh>
    <rPh sb="4" eb="6">
      <t>シュウシ</t>
    </rPh>
    <rPh sb="11" eb="16">
      <t>ルイセキケッソンキン</t>
    </rPh>
    <rPh sb="17" eb="19">
      <t>ハッセイ</t>
    </rPh>
    <rPh sb="25" eb="27">
      <t>ケンゼン</t>
    </rPh>
    <rPh sb="28" eb="30">
      <t>ケイエイ</t>
    </rPh>
    <rPh sb="31" eb="32">
      <t>オコナ</t>
    </rPh>
    <rPh sb="46" eb="50">
      <t>ジンコウゲンショウ</t>
    </rPh>
    <rPh sb="53" eb="58">
      <t>リョウキンシュウニュウゲン</t>
    </rPh>
    <rPh sb="62" eb="64">
      <t>シキン</t>
    </rPh>
    <rPh sb="65" eb="69">
      <t>ゲンショウケイコウ</t>
    </rPh>
    <rPh sb="73" eb="75">
      <t>コンゴ</t>
    </rPh>
    <rPh sb="76" eb="78">
      <t>アッカ</t>
    </rPh>
    <rPh sb="85" eb="87">
      <t>ヨソウ</t>
    </rPh>
    <rPh sb="93" eb="95">
      <t>ジギョウ</t>
    </rPh>
    <rPh sb="96" eb="98">
      <t>ウンエイ</t>
    </rPh>
    <rPh sb="106" eb="108">
      <t>ヒツヨウ</t>
    </rPh>
    <rPh sb="109" eb="111">
      <t>トウシ</t>
    </rPh>
    <rPh sb="112" eb="113">
      <t>オコナ</t>
    </rPh>
    <rPh sb="125" eb="128">
      <t>コウシントウ</t>
    </rPh>
    <rPh sb="129" eb="130">
      <t>カカ</t>
    </rPh>
    <rPh sb="131" eb="133">
      <t>ヒヨウ</t>
    </rPh>
    <rPh sb="134" eb="136">
      <t>ジュウブン</t>
    </rPh>
    <rPh sb="137" eb="139">
      <t>セイサ</t>
    </rPh>
    <rPh sb="141" eb="143">
      <t>メンミツ</t>
    </rPh>
    <rPh sb="144" eb="146">
      <t>ケイカク</t>
    </rPh>
    <rPh sb="147" eb="148">
      <t>モト</t>
    </rPh>
    <rPh sb="149" eb="150">
      <t>オコナ</t>
    </rPh>
    <rPh sb="154" eb="156">
      <t>ヒツヨウ</t>
    </rPh>
    <rPh sb="163" eb="167">
      <t>キュウスイゲンカ</t>
    </rPh>
    <rPh sb="168" eb="170">
      <t>ジョウショウ</t>
    </rPh>
    <rPh sb="171" eb="172">
      <t>オサ</t>
    </rPh>
    <rPh sb="177" eb="179">
      <t>ケイヒ</t>
    </rPh>
    <rPh sb="180" eb="182">
      <t>ヨクセイ</t>
    </rPh>
    <rPh sb="183" eb="184">
      <t>ツト</t>
    </rPh>
    <rPh sb="188" eb="192">
      <t>ケイエイドリョク</t>
    </rPh>
    <rPh sb="193" eb="194">
      <t>ヒ</t>
    </rPh>
    <rPh sb="195" eb="196">
      <t>ツヅ</t>
    </rPh>
    <rPh sb="197" eb="198">
      <t>オコナ</t>
    </rPh>
    <rPh sb="200" eb="204">
      <t>リョウキンシュウニュウ</t>
    </rPh>
    <rPh sb="209" eb="212">
      <t>ショウライテキ</t>
    </rPh>
    <rPh sb="213" eb="217">
      <t>リョウキンカイテイ</t>
    </rPh>
    <rPh sb="218" eb="220">
      <t>シヤ</t>
    </rPh>
    <rPh sb="221" eb="222">
      <t>イ</t>
    </rPh>
    <rPh sb="227" eb="229">
      <t>ケイエイ</t>
    </rPh>
    <rPh sb="230" eb="231">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</si>
</sst>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0.67</c:v>
                </c:pt>
                <c:pt idx="1">
                  <c:v>0.39</c:v>
                </c:pt>
                <c:pt idx="2">
                  <c:v>0.72</c:v>
                </c:pt>
                <c:pt idx="3">
                  <c:v>0.55000000000000004</c:v>
                </c:pt>
                <c:pt idx="4" formatCode="#,##0.00;&quot;△&quot;#,##0.00">
                  <c:v>0</c:v>
                </c:pt>
              </c:numCache>
            </c:numRef>
          </c:val>
          <c:extLst>
            <c:ext xmlns:c16="http://schemas.microsoft.com/office/drawing/2014/chart" uri="{C3380CC4-5D6E-409C-BE32-E72D297353CC}">
              <c16:uniqueId val="{00000000-7618-48AD-8816-2E92E0C2653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0.43</c:v>
                </c:pt>
                <c:pt idx="3">
                  <c:v>0.42</c:v>
                </c:pt>
                <c:pt idx="4">
                  <c:v>0.44</c:v>
                </c:pt>
              </c:numCache>
            </c:numRef>
          </c:val>
          <c:smooth val="0"/>
          <c:extLst>
            <c:ext xmlns:c16="http://schemas.microsoft.com/office/drawing/2014/chart" uri="{C3380CC4-5D6E-409C-BE32-E72D297353CC}">
              <c16:uniqueId val="{00000001-7618-48AD-8816-2E92E0C2653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40.36</c:v>
                </c:pt>
                <c:pt idx="1">
                  <c:v>56.94</c:v>
                </c:pt>
                <c:pt idx="2">
                  <c:v>62.5</c:v>
                </c:pt>
                <c:pt idx="3">
                  <c:v>56.13</c:v>
                </c:pt>
                <c:pt idx="4">
                  <c:v>57.58</c:v>
                </c:pt>
              </c:numCache>
            </c:numRef>
          </c:val>
          <c:extLst>
            <c:ext xmlns:c16="http://schemas.microsoft.com/office/drawing/2014/chart" uri="{C3380CC4-5D6E-409C-BE32-E72D297353CC}">
              <c16:uniqueId val="{00000000-C3AA-4158-A2F3-B3F74246000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55.22</c:v>
                </c:pt>
                <c:pt idx="3">
                  <c:v>54.05</c:v>
                </c:pt>
                <c:pt idx="4">
                  <c:v>54.43</c:v>
                </c:pt>
              </c:numCache>
            </c:numRef>
          </c:val>
          <c:smooth val="0"/>
          <c:extLst>
            <c:ext xmlns:c16="http://schemas.microsoft.com/office/drawing/2014/chart" uri="{C3380CC4-5D6E-409C-BE32-E72D297353CC}">
              <c16:uniqueId val="{00000001-C3AA-4158-A2F3-B3F74246000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83.34</c:v>
                </c:pt>
                <c:pt idx="1">
                  <c:v>81.41</c:v>
                </c:pt>
                <c:pt idx="2">
                  <c:v>73.08</c:v>
                </c:pt>
                <c:pt idx="3">
                  <c:v>79.39</c:v>
                </c:pt>
                <c:pt idx="4">
                  <c:v>77.16</c:v>
                </c:pt>
              </c:numCache>
            </c:numRef>
          </c:val>
          <c:extLst>
            <c:ext xmlns:c16="http://schemas.microsoft.com/office/drawing/2014/chart" uri="{C3380CC4-5D6E-409C-BE32-E72D297353CC}">
              <c16:uniqueId val="{00000000-7083-4529-876B-432D206C2F8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80.930000000000007</c:v>
                </c:pt>
                <c:pt idx="3">
                  <c:v>80.510000000000005</c:v>
                </c:pt>
                <c:pt idx="4">
                  <c:v>79.44</c:v>
                </c:pt>
              </c:numCache>
            </c:numRef>
          </c:val>
          <c:smooth val="0"/>
          <c:extLst>
            <c:ext xmlns:c16="http://schemas.microsoft.com/office/drawing/2014/chart" uri="{C3380CC4-5D6E-409C-BE32-E72D297353CC}">
              <c16:uniqueId val="{00000001-7083-4529-876B-432D206C2F8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120.9</c:v>
                </c:pt>
                <c:pt idx="1">
                  <c:v>106.07</c:v>
                </c:pt>
                <c:pt idx="2">
                  <c:v>103.14</c:v>
                </c:pt>
                <c:pt idx="3">
                  <c:v>106.21</c:v>
                </c:pt>
                <c:pt idx="4">
                  <c:v>110.72</c:v>
                </c:pt>
              </c:numCache>
            </c:numRef>
          </c:val>
          <c:extLst>
            <c:ext xmlns:c16="http://schemas.microsoft.com/office/drawing/2014/chart" uri="{C3380CC4-5D6E-409C-BE32-E72D297353CC}">
              <c16:uniqueId val="{00000000-F4FB-4F53-9258-FB6E6E92668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108.76</c:v>
                </c:pt>
                <c:pt idx="3">
                  <c:v>108.46</c:v>
                </c:pt>
                <c:pt idx="4">
                  <c:v>109.02</c:v>
                </c:pt>
              </c:numCache>
            </c:numRef>
          </c:val>
          <c:smooth val="0"/>
          <c:extLst>
            <c:ext xmlns:c16="http://schemas.microsoft.com/office/drawing/2014/chart" uri="{C3380CC4-5D6E-409C-BE32-E72D297353CC}">
              <c16:uniqueId val="{00000001-F4FB-4F53-9258-FB6E6E92668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51.52</c:v>
                </c:pt>
                <c:pt idx="1">
                  <c:v>50.59</c:v>
                </c:pt>
                <c:pt idx="2">
                  <c:v>51.42</c:v>
                </c:pt>
                <c:pt idx="3">
                  <c:v>53.13</c:v>
                </c:pt>
                <c:pt idx="4">
                  <c:v>55.11</c:v>
                </c:pt>
              </c:numCache>
            </c:numRef>
          </c:val>
          <c:extLst>
            <c:ext xmlns:c16="http://schemas.microsoft.com/office/drawing/2014/chart" uri="{C3380CC4-5D6E-409C-BE32-E72D297353CC}">
              <c16:uniqueId val="{00000000-0610-4960-8C9F-D55CD81C12B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47.97</c:v>
                </c:pt>
                <c:pt idx="3">
                  <c:v>49.12</c:v>
                </c:pt>
                <c:pt idx="4">
                  <c:v>49.39</c:v>
                </c:pt>
              </c:numCache>
            </c:numRef>
          </c:val>
          <c:smooth val="0"/>
          <c:extLst>
            <c:ext xmlns:c16="http://schemas.microsoft.com/office/drawing/2014/chart" uri="{C3380CC4-5D6E-409C-BE32-E72D297353CC}">
              <c16:uniqueId val="{00000001-0610-4960-8C9F-D55CD81C12B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4.34</c:v>
                </c:pt>
                <c:pt idx="1">
                  <c:v>5.93</c:v>
                </c:pt>
                <c:pt idx="2">
                  <c:v>4.7300000000000004</c:v>
                </c:pt>
                <c:pt idx="3">
                  <c:v>9.94</c:v>
                </c:pt>
                <c:pt idx="4">
                  <c:v>10.1</c:v>
                </c:pt>
              </c:numCache>
            </c:numRef>
          </c:val>
          <c:extLst>
            <c:ext xmlns:c16="http://schemas.microsoft.com/office/drawing/2014/chart" uri="{C3380CC4-5D6E-409C-BE32-E72D297353CC}">
              <c16:uniqueId val="{00000000-B0E1-4721-B773-18013A6953E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15.33</c:v>
                </c:pt>
                <c:pt idx="3">
                  <c:v>16.760000000000002</c:v>
                </c:pt>
                <c:pt idx="4">
                  <c:v>18.57</c:v>
                </c:pt>
              </c:numCache>
            </c:numRef>
          </c:val>
          <c:smooth val="0"/>
          <c:extLst>
            <c:ext xmlns:c16="http://schemas.microsoft.com/office/drawing/2014/chart" uri="{C3380CC4-5D6E-409C-BE32-E72D297353CC}">
              <c16:uniqueId val="{00000001-B0E1-4721-B773-18013A6953E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412-4D78-8527-52BA87012B2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7.48</c:v>
                </c:pt>
                <c:pt idx="3">
                  <c:v>11.94</c:v>
                </c:pt>
                <c:pt idx="4">
                  <c:v>11</c:v>
                </c:pt>
              </c:numCache>
            </c:numRef>
          </c:val>
          <c:smooth val="0"/>
          <c:extLst>
            <c:ext xmlns:c16="http://schemas.microsoft.com/office/drawing/2014/chart" uri="{C3380CC4-5D6E-409C-BE32-E72D297353CC}">
              <c16:uniqueId val="{00000001-C412-4D78-8527-52BA87012B2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306.3</c:v>
                </c:pt>
                <c:pt idx="1">
                  <c:v>287.02</c:v>
                </c:pt>
                <c:pt idx="2">
                  <c:v>370.4</c:v>
                </c:pt>
                <c:pt idx="3">
                  <c:v>273.23</c:v>
                </c:pt>
                <c:pt idx="4">
                  <c:v>329.02</c:v>
                </c:pt>
              </c:numCache>
            </c:numRef>
          </c:val>
          <c:extLst>
            <c:ext xmlns:c16="http://schemas.microsoft.com/office/drawing/2014/chart" uri="{C3380CC4-5D6E-409C-BE32-E72D297353CC}">
              <c16:uniqueId val="{00000000-6A40-4A02-BFEC-ED1BAFBEA50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359.7</c:v>
                </c:pt>
                <c:pt idx="3">
                  <c:v>362.93</c:v>
                </c:pt>
                <c:pt idx="4">
                  <c:v>371.81</c:v>
                </c:pt>
              </c:numCache>
            </c:numRef>
          </c:val>
          <c:smooth val="0"/>
          <c:extLst>
            <c:ext xmlns:c16="http://schemas.microsoft.com/office/drawing/2014/chart" uri="{C3380CC4-5D6E-409C-BE32-E72D297353CC}">
              <c16:uniqueId val="{00000001-6A40-4A02-BFEC-ED1BAFBEA50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444.58</c:v>
                </c:pt>
                <c:pt idx="1">
                  <c:v>467</c:v>
                </c:pt>
                <c:pt idx="2">
                  <c:v>480.72</c:v>
                </c:pt>
                <c:pt idx="3">
                  <c:v>442.38</c:v>
                </c:pt>
                <c:pt idx="4">
                  <c:v>397.02</c:v>
                </c:pt>
              </c:numCache>
            </c:numRef>
          </c:val>
          <c:extLst>
            <c:ext xmlns:c16="http://schemas.microsoft.com/office/drawing/2014/chart" uri="{C3380CC4-5D6E-409C-BE32-E72D297353CC}">
              <c16:uniqueId val="{00000000-7512-4812-9FFF-14A46B10A56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447.01</c:v>
                </c:pt>
                <c:pt idx="3">
                  <c:v>439.05</c:v>
                </c:pt>
                <c:pt idx="4">
                  <c:v>465.85</c:v>
                </c:pt>
              </c:numCache>
            </c:numRef>
          </c:val>
          <c:smooth val="0"/>
          <c:extLst>
            <c:ext xmlns:c16="http://schemas.microsoft.com/office/drawing/2014/chart" uri="{C3380CC4-5D6E-409C-BE32-E72D297353CC}">
              <c16:uniqueId val="{00000001-7512-4812-9FFF-14A46B10A56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118.43</c:v>
                </c:pt>
                <c:pt idx="1">
                  <c:v>101.37</c:v>
                </c:pt>
                <c:pt idx="2">
                  <c:v>97.94</c:v>
                </c:pt>
                <c:pt idx="3">
                  <c:v>98.62</c:v>
                </c:pt>
                <c:pt idx="4">
                  <c:v>105.2</c:v>
                </c:pt>
              </c:numCache>
            </c:numRef>
          </c:val>
          <c:extLst>
            <c:ext xmlns:c16="http://schemas.microsoft.com/office/drawing/2014/chart" uri="{C3380CC4-5D6E-409C-BE32-E72D297353CC}">
              <c16:uniqueId val="{00000000-551D-4DF6-8184-22789CC55F9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95.81</c:v>
                </c:pt>
                <c:pt idx="3">
                  <c:v>95.26</c:v>
                </c:pt>
                <c:pt idx="4">
                  <c:v>92.39</c:v>
                </c:pt>
              </c:numCache>
            </c:numRef>
          </c:val>
          <c:smooth val="0"/>
          <c:extLst>
            <c:ext xmlns:c16="http://schemas.microsoft.com/office/drawing/2014/chart" uri="{C3380CC4-5D6E-409C-BE32-E72D297353CC}">
              <c16:uniqueId val="{00000001-551D-4DF6-8184-22789CC55F9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229.67</c:v>
                </c:pt>
                <c:pt idx="1">
                  <c:v>267.49</c:v>
                </c:pt>
                <c:pt idx="2">
                  <c:v>276.61</c:v>
                </c:pt>
                <c:pt idx="3">
                  <c:v>275.32</c:v>
                </c:pt>
                <c:pt idx="4">
                  <c:v>258.39</c:v>
                </c:pt>
              </c:numCache>
            </c:numRef>
          </c:val>
          <c:extLst>
            <c:ext xmlns:c16="http://schemas.microsoft.com/office/drawing/2014/chart" uri="{C3380CC4-5D6E-409C-BE32-E72D297353CC}">
              <c16:uniqueId val="{00000000-1B60-4F3D-80F4-EB2A0FD6B01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189.58</c:v>
                </c:pt>
                <c:pt idx="3">
                  <c:v>192.82</c:v>
                </c:pt>
                <c:pt idx="4">
                  <c:v>192.98</c:v>
                </c:pt>
              </c:numCache>
            </c:numRef>
          </c:val>
          <c:smooth val="0"/>
          <c:extLst>
            <c:ext xmlns:c16="http://schemas.microsoft.com/office/drawing/2014/chart" uri="{C3380CC4-5D6E-409C-BE32-E72D297353CC}">
              <c16:uniqueId val="{00000001-1B60-4F3D-80F4-EB2A0FD6B01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山形県　遊佐町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3" t="str">
        <f>データ!$M$6</f>
        <v>非設置</v>
      </c>
      <c r="AE8" s="83"/>
      <c r="AF8" s="83"/>
      <c r="AG8" s="83"/>
      <c r="AH8" s="83"/>
      <c r="AI8" s="83"/>
      <c r="AJ8" s="83"/>
      <c r="AK8" s="4"/>
      <c r="AL8" s="71">
        <f>データ!$R$6</f>
        <v>13396</v>
      </c>
      <c r="AM8" s="71"/>
      <c r="AN8" s="71"/>
      <c r="AO8" s="71"/>
      <c r="AP8" s="71"/>
      <c r="AQ8" s="71"/>
      <c r="AR8" s="71"/>
      <c r="AS8" s="71"/>
      <c r="AT8" s="67">
        <f>データ!$S$6</f>
        <v>208.39</v>
      </c>
      <c r="AU8" s="68"/>
      <c r="AV8" s="68"/>
      <c r="AW8" s="68"/>
      <c r="AX8" s="68"/>
      <c r="AY8" s="68"/>
      <c r="AZ8" s="68"/>
      <c r="BA8" s="68"/>
      <c r="BB8" s="70">
        <f>データ!$T$6</f>
        <v>64.28</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69.37</v>
      </c>
      <c r="J10" s="68"/>
      <c r="K10" s="68"/>
      <c r="L10" s="68"/>
      <c r="M10" s="68"/>
      <c r="N10" s="68"/>
      <c r="O10" s="69"/>
      <c r="P10" s="70">
        <f>データ!$P$6</f>
        <v>99.54</v>
      </c>
      <c r="Q10" s="70"/>
      <c r="R10" s="70"/>
      <c r="S10" s="70"/>
      <c r="T10" s="70"/>
      <c r="U10" s="70"/>
      <c r="V10" s="70"/>
      <c r="W10" s="71">
        <f>データ!$Q$6</f>
        <v>5280</v>
      </c>
      <c r="X10" s="71"/>
      <c r="Y10" s="71"/>
      <c r="Z10" s="71"/>
      <c r="AA10" s="71"/>
      <c r="AB10" s="71"/>
      <c r="AC10" s="71"/>
      <c r="AD10" s="2"/>
      <c r="AE10" s="2"/>
      <c r="AF10" s="2"/>
      <c r="AG10" s="2"/>
      <c r="AH10" s="4"/>
      <c r="AI10" s="4"/>
      <c r="AJ10" s="4"/>
      <c r="AK10" s="4"/>
      <c r="AL10" s="71">
        <f>データ!$U$6</f>
        <v>13067</v>
      </c>
      <c r="AM10" s="71"/>
      <c r="AN10" s="71"/>
      <c r="AO10" s="71"/>
      <c r="AP10" s="71"/>
      <c r="AQ10" s="71"/>
      <c r="AR10" s="71"/>
      <c r="AS10" s="71"/>
      <c r="AT10" s="67">
        <f>データ!$V$6</f>
        <v>70.81</v>
      </c>
      <c r="AU10" s="68"/>
      <c r="AV10" s="68"/>
      <c r="AW10" s="68"/>
      <c r="AX10" s="68"/>
      <c r="AY10" s="68"/>
      <c r="AZ10" s="68"/>
      <c r="BA10" s="68"/>
      <c r="BB10" s="70">
        <f>データ!$W$6</f>
        <v>184.54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114</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Ux4a4PDDh63eaobAZNH6olV5mSfNZU/PAfZydrHFgaleZiK6wblNEqlzxXqTu03ACj/Nf22yb0Ez6Gks1lShgQ==" saltValue="nRvEjBLl+n78rMcl2qoi/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64611</v>
      </c>
      <c r="D6" s="34">
        <f t="shared" si="3"/>
        <v>46</v>
      </c>
      <c r="E6" s="34">
        <f t="shared" si="3"/>
        <v>1</v>
      </c>
      <c r="F6" s="34">
        <f t="shared" si="3"/>
        <v>0</v>
      </c>
      <c r="G6" s="34">
        <f t="shared" si="3"/>
        <v>1</v>
      </c>
      <c r="H6" s="34" t="str">
        <f t="shared" si="3"/>
        <v>山形県　遊佐町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69.37</v>
      </c>
      <c r="P6" s="35">
        <f t="shared" si="3"/>
        <v>99.54</v>
      </c>
      <c r="Q6" s="35">
        <f t="shared" si="3"/>
        <v>5280</v>
      </c>
      <c r="R6" s="35">
        <f t="shared" si="3"/>
        <v>13396</v>
      </c>
      <c r="S6" s="35">
        <f t="shared" si="3"/>
        <v>208.39</v>
      </c>
      <c r="T6" s="35">
        <f t="shared" si="3"/>
        <v>64.28</v>
      </c>
      <c r="U6" s="35">
        <f t="shared" si="3"/>
        <v>13067</v>
      </c>
      <c r="V6" s="35">
        <f t="shared" si="3"/>
        <v>70.81</v>
      </c>
      <c r="W6" s="35">
        <f t="shared" si="3"/>
        <v>184.54</v>
      </c>
      <c r="X6" s="36">
        <f>IF(X7="",NA(),X7)</f>
        <v>120.9</v>
      </c>
      <c r="Y6" s="36">
        <f t="shared" ref="Y6:AG6" si="4">IF(Y7="",NA(),Y7)</f>
        <v>106.07</v>
      </c>
      <c r="Z6" s="36">
        <f t="shared" si="4"/>
        <v>103.14</v>
      </c>
      <c r="AA6" s="36">
        <f t="shared" si="4"/>
        <v>106.21</v>
      </c>
      <c r="AB6" s="36">
        <f t="shared" si="4"/>
        <v>110.72</v>
      </c>
      <c r="AC6" s="36">
        <f t="shared" si="4"/>
        <v>111.34</v>
      </c>
      <c r="AD6" s="36">
        <f t="shared" si="4"/>
        <v>110.02</v>
      </c>
      <c r="AE6" s="36">
        <f t="shared" si="4"/>
        <v>108.76</v>
      </c>
      <c r="AF6" s="36">
        <f t="shared" si="4"/>
        <v>108.46</v>
      </c>
      <c r="AG6" s="36">
        <f t="shared" si="4"/>
        <v>109.02</v>
      </c>
      <c r="AH6" s="35" t="str">
        <f>IF(AH7="","",IF(AH7="-","【-】","【"&amp;SUBSTITUTE(TEXT(AH7,"#,##0.00"),"-","△")&amp;"】"))</f>
        <v>【110.27】</v>
      </c>
      <c r="AI6" s="35">
        <f>IF(AI7="",NA(),AI7)</f>
        <v>0</v>
      </c>
      <c r="AJ6" s="35">
        <f t="shared" ref="AJ6:AR6" si="5">IF(AJ7="",NA(),AJ7)</f>
        <v>0</v>
      </c>
      <c r="AK6" s="35">
        <f t="shared" si="5"/>
        <v>0</v>
      </c>
      <c r="AL6" s="35">
        <f t="shared" si="5"/>
        <v>0</v>
      </c>
      <c r="AM6" s="35">
        <f t="shared" si="5"/>
        <v>0</v>
      </c>
      <c r="AN6" s="36">
        <f t="shared" si="5"/>
        <v>10.130000000000001</v>
      </c>
      <c r="AO6" s="36">
        <f t="shared" si="5"/>
        <v>7.31</v>
      </c>
      <c r="AP6" s="36">
        <f t="shared" si="5"/>
        <v>7.48</v>
      </c>
      <c r="AQ6" s="36">
        <f t="shared" si="5"/>
        <v>11.94</v>
      </c>
      <c r="AR6" s="36">
        <f t="shared" si="5"/>
        <v>11</v>
      </c>
      <c r="AS6" s="35" t="str">
        <f>IF(AS7="","",IF(AS7="-","【-】","【"&amp;SUBSTITUTE(TEXT(AS7,"#,##0.00"),"-","△")&amp;"】"))</f>
        <v>【1.15】</v>
      </c>
      <c r="AT6" s="36">
        <f>IF(AT7="",NA(),AT7)</f>
        <v>306.3</v>
      </c>
      <c r="AU6" s="36">
        <f t="shared" ref="AU6:BC6" si="6">IF(AU7="",NA(),AU7)</f>
        <v>287.02</v>
      </c>
      <c r="AV6" s="36">
        <f t="shared" si="6"/>
        <v>370.4</v>
      </c>
      <c r="AW6" s="36">
        <f t="shared" si="6"/>
        <v>273.23</v>
      </c>
      <c r="AX6" s="36">
        <f t="shared" si="6"/>
        <v>329.02</v>
      </c>
      <c r="AY6" s="36">
        <f t="shared" si="6"/>
        <v>388.67</v>
      </c>
      <c r="AZ6" s="36">
        <f t="shared" si="6"/>
        <v>355.27</v>
      </c>
      <c r="BA6" s="36">
        <f t="shared" si="6"/>
        <v>359.7</v>
      </c>
      <c r="BB6" s="36">
        <f t="shared" si="6"/>
        <v>362.93</v>
      </c>
      <c r="BC6" s="36">
        <f t="shared" si="6"/>
        <v>371.81</v>
      </c>
      <c r="BD6" s="35" t="str">
        <f>IF(BD7="","",IF(BD7="-","【-】","【"&amp;SUBSTITUTE(TEXT(BD7,"#,##0.00"),"-","△")&amp;"】"))</f>
        <v>【260.31】</v>
      </c>
      <c r="BE6" s="36">
        <f>IF(BE7="",NA(),BE7)</f>
        <v>444.58</v>
      </c>
      <c r="BF6" s="36">
        <f t="shared" ref="BF6:BN6" si="7">IF(BF7="",NA(),BF7)</f>
        <v>467</v>
      </c>
      <c r="BG6" s="36">
        <f t="shared" si="7"/>
        <v>480.72</v>
      </c>
      <c r="BH6" s="36">
        <f t="shared" si="7"/>
        <v>442.38</v>
      </c>
      <c r="BI6" s="36">
        <f t="shared" si="7"/>
        <v>397.02</v>
      </c>
      <c r="BJ6" s="36">
        <f t="shared" si="7"/>
        <v>422.5</v>
      </c>
      <c r="BK6" s="36">
        <f t="shared" si="7"/>
        <v>458.27</v>
      </c>
      <c r="BL6" s="36">
        <f t="shared" si="7"/>
        <v>447.01</v>
      </c>
      <c r="BM6" s="36">
        <f t="shared" si="7"/>
        <v>439.05</v>
      </c>
      <c r="BN6" s="36">
        <f t="shared" si="7"/>
        <v>465.85</v>
      </c>
      <c r="BO6" s="35" t="str">
        <f>IF(BO7="","",IF(BO7="-","【-】","【"&amp;SUBSTITUTE(TEXT(BO7,"#,##0.00"),"-","△")&amp;"】"))</f>
        <v>【275.67】</v>
      </c>
      <c r="BP6" s="36">
        <f>IF(BP7="",NA(),BP7)</f>
        <v>118.43</v>
      </c>
      <c r="BQ6" s="36">
        <f t="shared" ref="BQ6:BY6" si="8">IF(BQ7="",NA(),BQ7)</f>
        <v>101.37</v>
      </c>
      <c r="BR6" s="36">
        <f t="shared" si="8"/>
        <v>97.94</v>
      </c>
      <c r="BS6" s="36">
        <f t="shared" si="8"/>
        <v>98.62</v>
      </c>
      <c r="BT6" s="36">
        <f t="shared" si="8"/>
        <v>105.2</v>
      </c>
      <c r="BU6" s="36">
        <f t="shared" si="8"/>
        <v>101.64</v>
      </c>
      <c r="BV6" s="36">
        <f t="shared" si="8"/>
        <v>96.77</v>
      </c>
      <c r="BW6" s="36">
        <f t="shared" si="8"/>
        <v>95.81</v>
      </c>
      <c r="BX6" s="36">
        <f t="shared" si="8"/>
        <v>95.26</v>
      </c>
      <c r="BY6" s="36">
        <f t="shared" si="8"/>
        <v>92.39</v>
      </c>
      <c r="BZ6" s="35" t="str">
        <f>IF(BZ7="","",IF(BZ7="-","【-】","【"&amp;SUBSTITUTE(TEXT(BZ7,"#,##0.00"),"-","△")&amp;"】"))</f>
        <v>【100.05】</v>
      </c>
      <c r="CA6" s="36">
        <f>IF(CA7="",NA(),CA7)</f>
        <v>229.67</v>
      </c>
      <c r="CB6" s="36">
        <f t="shared" ref="CB6:CJ6" si="9">IF(CB7="",NA(),CB7)</f>
        <v>267.49</v>
      </c>
      <c r="CC6" s="36">
        <f t="shared" si="9"/>
        <v>276.61</v>
      </c>
      <c r="CD6" s="36">
        <f t="shared" si="9"/>
        <v>275.32</v>
      </c>
      <c r="CE6" s="36">
        <f t="shared" si="9"/>
        <v>258.39</v>
      </c>
      <c r="CF6" s="36">
        <f t="shared" si="9"/>
        <v>179.16</v>
      </c>
      <c r="CG6" s="36">
        <f t="shared" si="9"/>
        <v>187.18</v>
      </c>
      <c r="CH6" s="36">
        <f t="shared" si="9"/>
        <v>189.58</v>
      </c>
      <c r="CI6" s="36">
        <f t="shared" si="9"/>
        <v>192.82</v>
      </c>
      <c r="CJ6" s="36">
        <f t="shared" si="9"/>
        <v>192.98</v>
      </c>
      <c r="CK6" s="35" t="str">
        <f>IF(CK7="","",IF(CK7="-","【-】","【"&amp;SUBSTITUTE(TEXT(CK7,"#,##0.00"),"-","△")&amp;"】"))</f>
        <v>【166.40】</v>
      </c>
      <c r="CL6" s="36">
        <f>IF(CL7="",NA(),CL7)</f>
        <v>40.36</v>
      </c>
      <c r="CM6" s="36">
        <f t="shared" ref="CM6:CU6" si="10">IF(CM7="",NA(),CM7)</f>
        <v>56.94</v>
      </c>
      <c r="CN6" s="36">
        <f t="shared" si="10"/>
        <v>62.5</v>
      </c>
      <c r="CO6" s="36">
        <f t="shared" si="10"/>
        <v>56.13</v>
      </c>
      <c r="CP6" s="36">
        <f t="shared" si="10"/>
        <v>57.58</v>
      </c>
      <c r="CQ6" s="36">
        <f t="shared" si="10"/>
        <v>54.24</v>
      </c>
      <c r="CR6" s="36">
        <f t="shared" si="10"/>
        <v>55.88</v>
      </c>
      <c r="CS6" s="36">
        <f t="shared" si="10"/>
        <v>55.22</v>
      </c>
      <c r="CT6" s="36">
        <f t="shared" si="10"/>
        <v>54.05</v>
      </c>
      <c r="CU6" s="36">
        <f t="shared" si="10"/>
        <v>54.43</v>
      </c>
      <c r="CV6" s="35" t="str">
        <f>IF(CV7="","",IF(CV7="-","【-】","【"&amp;SUBSTITUTE(TEXT(CV7,"#,##0.00"),"-","△")&amp;"】"))</f>
        <v>【60.69】</v>
      </c>
      <c r="CW6" s="36">
        <f>IF(CW7="",NA(),CW7)</f>
        <v>83.34</v>
      </c>
      <c r="CX6" s="36">
        <f t="shared" ref="CX6:DF6" si="11">IF(CX7="",NA(),CX7)</f>
        <v>81.41</v>
      </c>
      <c r="CY6" s="36">
        <f t="shared" si="11"/>
        <v>73.08</v>
      </c>
      <c r="CZ6" s="36">
        <f t="shared" si="11"/>
        <v>79.39</v>
      </c>
      <c r="DA6" s="36">
        <f t="shared" si="11"/>
        <v>77.16</v>
      </c>
      <c r="DB6" s="36">
        <f t="shared" si="11"/>
        <v>81.680000000000007</v>
      </c>
      <c r="DC6" s="36">
        <f t="shared" si="11"/>
        <v>80.989999999999995</v>
      </c>
      <c r="DD6" s="36">
        <f t="shared" si="11"/>
        <v>80.930000000000007</v>
      </c>
      <c r="DE6" s="36">
        <f t="shared" si="11"/>
        <v>80.510000000000005</v>
      </c>
      <c r="DF6" s="36">
        <f t="shared" si="11"/>
        <v>79.44</v>
      </c>
      <c r="DG6" s="35" t="str">
        <f>IF(DG7="","",IF(DG7="-","【-】","【"&amp;SUBSTITUTE(TEXT(DG7,"#,##0.00"),"-","△")&amp;"】"))</f>
        <v>【89.82】</v>
      </c>
      <c r="DH6" s="36">
        <f>IF(DH7="",NA(),DH7)</f>
        <v>51.52</v>
      </c>
      <c r="DI6" s="36">
        <f t="shared" ref="DI6:DQ6" si="12">IF(DI7="",NA(),DI7)</f>
        <v>50.59</v>
      </c>
      <c r="DJ6" s="36">
        <f t="shared" si="12"/>
        <v>51.42</v>
      </c>
      <c r="DK6" s="36">
        <f t="shared" si="12"/>
        <v>53.13</v>
      </c>
      <c r="DL6" s="36">
        <f t="shared" si="12"/>
        <v>55.11</v>
      </c>
      <c r="DM6" s="36">
        <f t="shared" si="12"/>
        <v>48.14</v>
      </c>
      <c r="DN6" s="36">
        <f t="shared" si="12"/>
        <v>46.61</v>
      </c>
      <c r="DO6" s="36">
        <f t="shared" si="12"/>
        <v>47.97</v>
      </c>
      <c r="DP6" s="36">
        <f t="shared" si="12"/>
        <v>49.12</v>
      </c>
      <c r="DQ6" s="36">
        <f t="shared" si="12"/>
        <v>49.39</v>
      </c>
      <c r="DR6" s="35" t="str">
        <f>IF(DR7="","",IF(DR7="-","【-】","【"&amp;SUBSTITUTE(TEXT(DR7,"#,##0.00"),"-","△")&amp;"】"))</f>
        <v>【50.19】</v>
      </c>
      <c r="DS6" s="36">
        <f>IF(DS7="",NA(),DS7)</f>
        <v>4.34</v>
      </c>
      <c r="DT6" s="36">
        <f t="shared" ref="DT6:EB6" si="13">IF(DT7="",NA(),DT7)</f>
        <v>5.93</v>
      </c>
      <c r="DU6" s="36">
        <f t="shared" si="13"/>
        <v>4.7300000000000004</v>
      </c>
      <c r="DV6" s="36">
        <f t="shared" si="13"/>
        <v>9.94</v>
      </c>
      <c r="DW6" s="36">
        <f t="shared" si="13"/>
        <v>10.1</v>
      </c>
      <c r="DX6" s="36">
        <f t="shared" si="13"/>
        <v>11.13</v>
      </c>
      <c r="DY6" s="36">
        <f t="shared" si="13"/>
        <v>10.84</v>
      </c>
      <c r="DZ6" s="36">
        <f t="shared" si="13"/>
        <v>15.33</v>
      </c>
      <c r="EA6" s="36">
        <f t="shared" si="13"/>
        <v>16.760000000000002</v>
      </c>
      <c r="EB6" s="36">
        <f t="shared" si="13"/>
        <v>18.57</v>
      </c>
      <c r="EC6" s="35" t="str">
        <f>IF(EC7="","",IF(EC7="-","【-】","【"&amp;SUBSTITUTE(TEXT(EC7,"#,##0.00"),"-","△")&amp;"】"))</f>
        <v>【20.63】</v>
      </c>
      <c r="ED6" s="36">
        <f>IF(ED7="",NA(),ED7)</f>
        <v>0.67</v>
      </c>
      <c r="EE6" s="36">
        <f t="shared" ref="EE6:EM6" si="14">IF(EE7="",NA(),EE7)</f>
        <v>0.39</v>
      </c>
      <c r="EF6" s="36">
        <f t="shared" si="14"/>
        <v>0.72</v>
      </c>
      <c r="EG6" s="36">
        <f t="shared" si="14"/>
        <v>0.55000000000000004</v>
      </c>
      <c r="EH6" s="35">
        <f t="shared" si="14"/>
        <v>0</v>
      </c>
      <c r="EI6" s="36">
        <f t="shared" si="14"/>
        <v>0.47</v>
      </c>
      <c r="EJ6" s="36">
        <f t="shared" si="14"/>
        <v>0.39</v>
      </c>
      <c r="EK6" s="36">
        <f t="shared" si="14"/>
        <v>0.43</v>
      </c>
      <c r="EL6" s="36">
        <f t="shared" si="14"/>
        <v>0.42</v>
      </c>
      <c r="EM6" s="36">
        <f t="shared" si="14"/>
        <v>0.44</v>
      </c>
      <c r="EN6" s="35" t="str">
        <f>IF(EN7="","",IF(EN7="-","【-】","【"&amp;SUBSTITUTE(TEXT(EN7,"#,##0.00"),"-","△")&amp;"】"))</f>
        <v>【0.69】</v>
      </c>
    </row>
    <row r="7" spans="1:144" s="37" customFormat="1" x14ac:dyDescent="0.15">
      <c r="A7" s="29"/>
      <c r="B7" s="38">
        <v>2020</v>
      </c>
      <c r="C7" s="38">
        <v>64611</v>
      </c>
      <c r="D7" s="38">
        <v>46</v>
      </c>
      <c r="E7" s="38">
        <v>1</v>
      </c>
      <c r="F7" s="38">
        <v>0</v>
      </c>
      <c r="G7" s="38">
        <v>1</v>
      </c>
      <c r="H7" s="38" t="s">
        <v>93</v>
      </c>
      <c r="I7" s="38" t="s">
        <v>94</v>
      </c>
      <c r="J7" s="38" t="s">
        <v>95</v>
      </c>
      <c r="K7" s="38" t="s">
        <v>96</v>
      </c>
      <c r="L7" s="38" t="s">
        <v>97</v>
      </c>
      <c r="M7" s="38" t="s">
        <v>98</v>
      </c>
      <c r="N7" s="39" t="s">
        <v>99</v>
      </c>
      <c r="O7" s="39">
        <v>69.37</v>
      </c>
      <c r="P7" s="39">
        <v>99.54</v>
      </c>
      <c r="Q7" s="39">
        <v>5280</v>
      </c>
      <c r="R7" s="39">
        <v>13396</v>
      </c>
      <c r="S7" s="39">
        <v>208.39</v>
      </c>
      <c r="T7" s="39">
        <v>64.28</v>
      </c>
      <c r="U7" s="39">
        <v>13067</v>
      </c>
      <c r="V7" s="39">
        <v>70.81</v>
      </c>
      <c r="W7" s="39">
        <v>184.54</v>
      </c>
      <c r="X7" s="39">
        <v>120.9</v>
      </c>
      <c r="Y7" s="39">
        <v>106.07</v>
      </c>
      <c r="Z7" s="39">
        <v>103.14</v>
      </c>
      <c r="AA7" s="39">
        <v>106.21</v>
      </c>
      <c r="AB7" s="39">
        <v>110.72</v>
      </c>
      <c r="AC7" s="39">
        <v>111.34</v>
      </c>
      <c r="AD7" s="39">
        <v>110.02</v>
      </c>
      <c r="AE7" s="39">
        <v>108.76</v>
      </c>
      <c r="AF7" s="39">
        <v>108.46</v>
      </c>
      <c r="AG7" s="39">
        <v>109.02</v>
      </c>
      <c r="AH7" s="39">
        <v>110.27</v>
      </c>
      <c r="AI7" s="39">
        <v>0</v>
      </c>
      <c r="AJ7" s="39">
        <v>0</v>
      </c>
      <c r="AK7" s="39">
        <v>0</v>
      </c>
      <c r="AL7" s="39">
        <v>0</v>
      </c>
      <c r="AM7" s="39">
        <v>0</v>
      </c>
      <c r="AN7" s="39">
        <v>10.130000000000001</v>
      </c>
      <c r="AO7" s="39">
        <v>7.31</v>
      </c>
      <c r="AP7" s="39">
        <v>7.48</v>
      </c>
      <c r="AQ7" s="39">
        <v>11.94</v>
      </c>
      <c r="AR7" s="39">
        <v>11</v>
      </c>
      <c r="AS7" s="39">
        <v>1.1499999999999999</v>
      </c>
      <c r="AT7" s="39">
        <v>306.3</v>
      </c>
      <c r="AU7" s="39">
        <v>287.02</v>
      </c>
      <c r="AV7" s="39">
        <v>370.4</v>
      </c>
      <c r="AW7" s="39">
        <v>273.23</v>
      </c>
      <c r="AX7" s="39">
        <v>329.02</v>
      </c>
      <c r="AY7" s="39">
        <v>388.67</v>
      </c>
      <c r="AZ7" s="39">
        <v>355.27</v>
      </c>
      <c r="BA7" s="39">
        <v>359.7</v>
      </c>
      <c r="BB7" s="39">
        <v>362.93</v>
      </c>
      <c r="BC7" s="39">
        <v>371.81</v>
      </c>
      <c r="BD7" s="39">
        <v>260.31</v>
      </c>
      <c r="BE7" s="39">
        <v>444.58</v>
      </c>
      <c r="BF7" s="39">
        <v>467</v>
      </c>
      <c r="BG7" s="39">
        <v>480.72</v>
      </c>
      <c r="BH7" s="39">
        <v>442.38</v>
      </c>
      <c r="BI7" s="39">
        <v>397.02</v>
      </c>
      <c r="BJ7" s="39">
        <v>422.5</v>
      </c>
      <c r="BK7" s="39">
        <v>458.27</v>
      </c>
      <c r="BL7" s="39">
        <v>447.01</v>
      </c>
      <c r="BM7" s="39">
        <v>439.05</v>
      </c>
      <c r="BN7" s="39">
        <v>465.85</v>
      </c>
      <c r="BO7" s="39">
        <v>275.67</v>
      </c>
      <c r="BP7" s="39">
        <v>118.43</v>
      </c>
      <c r="BQ7" s="39">
        <v>101.37</v>
      </c>
      <c r="BR7" s="39">
        <v>97.94</v>
      </c>
      <c r="BS7" s="39">
        <v>98.62</v>
      </c>
      <c r="BT7" s="39">
        <v>105.2</v>
      </c>
      <c r="BU7" s="39">
        <v>101.64</v>
      </c>
      <c r="BV7" s="39">
        <v>96.77</v>
      </c>
      <c r="BW7" s="39">
        <v>95.81</v>
      </c>
      <c r="BX7" s="39">
        <v>95.26</v>
      </c>
      <c r="BY7" s="39">
        <v>92.39</v>
      </c>
      <c r="BZ7" s="39">
        <v>100.05</v>
      </c>
      <c r="CA7" s="39">
        <v>229.67</v>
      </c>
      <c r="CB7" s="39">
        <v>267.49</v>
      </c>
      <c r="CC7" s="39">
        <v>276.61</v>
      </c>
      <c r="CD7" s="39">
        <v>275.32</v>
      </c>
      <c r="CE7" s="39">
        <v>258.39</v>
      </c>
      <c r="CF7" s="39">
        <v>179.16</v>
      </c>
      <c r="CG7" s="39">
        <v>187.18</v>
      </c>
      <c r="CH7" s="39">
        <v>189.58</v>
      </c>
      <c r="CI7" s="39">
        <v>192.82</v>
      </c>
      <c r="CJ7" s="39">
        <v>192.98</v>
      </c>
      <c r="CK7" s="39">
        <v>166.4</v>
      </c>
      <c r="CL7" s="39">
        <v>40.36</v>
      </c>
      <c r="CM7" s="39">
        <v>56.94</v>
      </c>
      <c r="CN7" s="39">
        <v>62.5</v>
      </c>
      <c r="CO7" s="39">
        <v>56.13</v>
      </c>
      <c r="CP7" s="39">
        <v>57.58</v>
      </c>
      <c r="CQ7" s="39">
        <v>54.24</v>
      </c>
      <c r="CR7" s="39">
        <v>55.88</v>
      </c>
      <c r="CS7" s="39">
        <v>55.22</v>
      </c>
      <c r="CT7" s="39">
        <v>54.05</v>
      </c>
      <c r="CU7" s="39">
        <v>54.43</v>
      </c>
      <c r="CV7" s="39">
        <v>60.69</v>
      </c>
      <c r="CW7" s="39">
        <v>83.34</v>
      </c>
      <c r="CX7" s="39">
        <v>81.41</v>
      </c>
      <c r="CY7" s="39">
        <v>73.08</v>
      </c>
      <c r="CZ7" s="39">
        <v>79.39</v>
      </c>
      <c r="DA7" s="39">
        <v>77.16</v>
      </c>
      <c r="DB7" s="39">
        <v>81.680000000000007</v>
      </c>
      <c r="DC7" s="39">
        <v>80.989999999999995</v>
      </c>
      <c r="DD7" s="39">
        <v>80.930000000000007</v>
      </c>
      <c r="DE7" s="39">
        <v>80.510000000000005</v>
      </c>
      <c r="DF7" s="39">
        <v>79.44</v>
      </c>
      <c r="DG7" s="39">
        <v>89.82</v>
      </c>
      <c r="DH7" s="39">
        <v>51.52</v>
      </c>
      <c r="DI7" s="39">
        <v>50.59</v>
      </c>
      <c r="DJ7" s="39">
        <v>51.42</v>
      </c>
      <c r="DK7" s="39">
        <v>53.13</v>
      </c>
      <c r="DL7" s="39">
        <v>55.11</v>
      </c>
      <c r="DM7" s="39">
        <v>48.14</v>
      </c>
      <c r="DN7" s="39">
        <v>46.61</v>
      </c>
      <c r="DO7" s="39">
        <v>47.97</v>
      </c>
      <c r="DP7" s="39">
        <v>49.12</v>
      </c>
      <c r="DQ7" s="39">
        <v>49.39</v>
      </c>
      <c r="DR7" s="39">
        <v>50.19</v>
      </c>
      <c r="DS7" s="39">
        <v>4.34</v>
      </c>
      <c r="DT7" s="39">
        <v>5.93</v>
      </c>
      <c r="DU7" s="39">
        <v>4.7300000000000004</v>
      </c>
      <c r="DV7" s="39">
        <v>9.94</v>
      </c>
      <c r="DW7" s="39">
        <v>10.1</v>
      </c>
      <c r="DX7" s="39">
        <v>11.13</v>
      </c>
      <c r="DY7" s="39">
        <v>10.84</v>
      </c>
      <c r="DZ7" s="39">
        <v>15.33</v>
      </c>
      <c r="EA7" s="39">
        <v>16.760000000000002</v>
      </c>
      <c r="EB7" s="39">
        <v>18.57</v>
      </c>
      <c r="EC7" s="39">
        <v>20.63</v>
      </c>
      <c r="ED7" s="39">
        <v>0.67</v>
      </c>
      <c r="EE7" s="39">
        <v>0.39</v>
      </c>
      <c r="EF7" s="39">
        <v>0.72</v>
      </c>
      <c r="EG7" s="39">
        <v>0.55000000000000004</v>
      </c>
      <c r="EH7" s="39">
        <v>0</v>
      </c>
      <c r="EI7" s="39">
        <v>0.47</v>
      </c>
      <c r="EJ7" s="39">
        <v>0.39</v>
      </c>
      <c r="EK7" s="39">
        <v>0.43</v>
      </c>
      <c r="EL7" s="39">
        <v>0.42</v>
      </c>
      <c r="EM7" s="39">
        <v>0.44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阿曽　豪</cp:lastModifiedBy>
  <cp:lastPrinted>2022-01-11T05:23:24Z</cp:lastPrinted>
  <dcterms:created xsi:type="dcterms:W3CDTF">2021-12-03T06:44:23Z</dcterms:created>
  <dcterms:modified xsi:type="dcterms:W3CDTF">2022-01-11T05:23:59Z</dcterms:modified>
  <cp:category/>
</cp:coreProperties>
</file>