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財政係\09　財政状況資料集\R03（R02決算）\06　追加分\02　回答\"/>
    </mc:Choice>
  </mc:AlternateContent>
  <bookViews>
    <workbookView xWindow="0" yWindow="0" windowWidth="15360" windowHeight="7632" tabRatio="8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CO35" i="10"/>
  <c r="CO36" i="10" s="1"/>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<sst xmlns="http://schemas.openxmlformats.org/spreadsheetml/2006/main" count="1134" uniqueCount="623">
  <si>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</si>
  <si>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</si>
  <si>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</si>
  <si>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</si>
  <si>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</si>
  <si>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</si>
  <si>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</si>
  <si>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</si>
  <si>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</si>
  <si>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</si>
  <si>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</si>
  <si>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</si>
  <si>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</si>
  <si>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</si>
  <si>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</si>
  <si>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</si>
  <si>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</si>
  <si>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</si>
  <si>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</si>
  <si>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</si>
  <si>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</si>
  <si>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</si>
  <si>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</si>
  <si>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</si>
  <si>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</si>
  <si>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</si>
  <si>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</si>
  <si>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</si>
  <si>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</si>
  <si>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</si>
  <si>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</si>
  <si>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</si>
  <si>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</si>
  <si>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</si>
  <si>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</si>
  <si>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</si>
  <si>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</si>
  <si>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</si>
  <si>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</si>
  <si>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</si>
  <si>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</si>
  <si>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</si>
  <si>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</si>
  <si>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</si>
  <si>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</si>
  <si>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</si>
  <si>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</si>
  <si>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</si>
  <si>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</si>
  <si>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</si>
  <si>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</si>
  <si>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</si>
  <si>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</si>
  <si>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</si>
  <si>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</si>
  <si>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</si>
  <si>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</si>
  <si>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</si>
  <si>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</si>
  <si>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</si>
  <si>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</si>
  <si>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</si>
  <si>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</si>
  <si>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</si>
  <si>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</si>
  <si>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</si>
  <si>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</si>
  <si>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</si>
  <si>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</si>
  <si>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</si>
  <si>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</si>
  <si>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</si>
  <si>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</si>
  <si>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</si>
  <si>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</si>
  <si>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</si>
  <si>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</si>
  <si>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</si>
  <si>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</si>
  <si>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</si>
  <si>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</si>
  <si>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</si>
  <si>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</si>
  <si>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</si>
  <si>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</si>
  <si>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</si>
  <si>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</si>
  <si>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</si>
  <si>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</si>
  <si>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</si>
  <si>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</si>
  <si>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</si>
  <si>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</si>
  <si>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</si>
  <si>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</si>
  <si>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</si>
  <si>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</si>
  <si>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</si>
  <si>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村山市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</si>
  <si>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</si>
  <si>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</si>
  <si>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</si>
  <si>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</si>
  <si>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</si>
  <si>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</si>
  <si>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</si>
  <si>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</si>
  <si>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</si>
  <si>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</si>
  <si>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</si>
  <si>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</si>
  <si>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</si>
  <si>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</si>
  <si>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</si>
  <si>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</si>
  <si>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</si>
  <si>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</si>
  <si>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</si>
  <si>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</si>
  <si>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</si>
  <si>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</si>
  <si>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</si>
  <si>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</si>
  <si>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</si>
  <si>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</si>
  <si>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</si>
  <si>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</si>
  <si>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</si>
  <si>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</si>
  <si>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</si>
  <si>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</si>
  <si>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</si>
  <si>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</si>
  <si>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</si>
  <si>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</si>
  <si>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</si>
  <si>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</si>
  <si>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</si>
  <si>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</si>
  <si>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</si>
  <si>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</si>
  <si>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</si>
  <si>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</si>
  <si>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</si>
  <si>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</si>
  <si>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</si>
  <si>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</si>
  <si>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</si>
  <si>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</si>
  <si>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</si>
  <si>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</si>
  <si>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</si>
  <si>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</si>
  <si>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</si>
  <si>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</si>
  <si>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</si>
  <si>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</si>
  <si>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</si>
  <si>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</si>
  <si>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</si>
  <si>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</si>
  <si>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</si>
  <si>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</si>
  <si>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</si>
  <si>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</si>
  <si>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</si>
  <si>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</si>
  <si>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</si>
  <si>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</si>
  <si>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</si>
  <si>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</si>
  <si>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</si>
  <si>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</si>
  <si>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</si>
  <si>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</si>
  <si>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</si>
  <si>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</si>
  <si>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</si>
  <si>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</si>
  <si>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</si>
  <si>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</si>
  <si>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</si>
  <si>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</si>
  <si>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</si>
  <si>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</si>
  <si>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</si>
  <si>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</si>
  <si>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</si>
  <si>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</si>
  <si>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</si>
  <si>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</si>
  <si>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</si>
  <si>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</si>
  <si>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</si>
  <si>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</si>
  <si>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</si>
  <si>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</si>
  <si>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</si>
  <si>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</si>
  <si>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</si>
  <si>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</si>
  <si>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</si>
  <si>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</si>
  <si>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</si>
  <si>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</si>
  <si>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</si>
  <si>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</si>
  <si>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</si>
  <si>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</si>
  <si>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</si>
  <si>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</si>
  <si>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山形県村山市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</si>
  <si>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</si>
  <si>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</si>
  <si>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</si>
  <si>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</si>
  <si>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</si>
  <si>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</si>
  <si>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</si>
  <si>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</si>
  <si>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</si>
  <si>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</si>
  <si>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</si>
  <si>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</si>
  <si>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</si>
  <si>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</si>
  <si>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</si>
  <si>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</si>
  <si>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</si>
  <si>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</si>
  <si>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</si>
  <si>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</si>
  <si>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</si>
  <si>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</si>
  <si>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</si>
  <si>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</si>
  <si>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</si>
  <si>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</si>
  <si>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</si>
  <si>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</si>
  <si>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</si>
  <si>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</si>
  <si>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</si>
  <si>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</si>
  <si>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</si>
  <si>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</si>
  <si>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</si>
  <si>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</si>
  <si>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</si>
  <si>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</si>
  <si>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</si>
  <si>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</si>
  <si>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</si>
  <si>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</si>
  <si>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</si>
  <si>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</si>
  <si>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</si>
  <si>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</si>
  <si>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</si>
  <si>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</si>
  <si>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</si>
  <si>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</si>
  <si>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</si>
  <si>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</si>
  <si>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</si>
  <si>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</si>
  <si>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</si>
  <si>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</si>
  <si>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</si>
  <si>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</si>
  <si>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</si>
  <si>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</si>
  <si>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</si>
  <si>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</si>
  <si>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</si>
  <si>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</si>
  <si>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</si>
  <si>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</si>
  <si>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</si>
  <si>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</si>
  <si>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</si>
  <si>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</si>
  <si>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</si>
  <si>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</si>
  <si>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</si>
  <si>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</si>
  <si>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</si>
  <si>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</si>
  <si>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</si>
  <si>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</si>
  <si>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</si>
  <si>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</si>
  <si>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</si>
  <si>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</si>
  <si>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</si>
  <si>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</si>
  <si>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</si>
  <si>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</si>
  <si>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</si>
  <si>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</si>
  <si>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</si>
  <si>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</si>
  <si>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</si>
  <si>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</si>
  <si>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</si>
  <si>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</si>
  <si>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</si>
  <si>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</si>
  <si>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</si>
  <si>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</si>
  <si>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</si>
  <si>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</si>
  <si>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</si>
  <si>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</si>
  <si>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</si>
  <si>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</si>
  <si>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</si>
  <si>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</si>
  <si>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</si>
  <si>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</si>
  <si>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</si>
  <si>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</si>
  <si>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</si>
  <si>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</si>
  <si>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</si>
  <si>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</si>
  <si>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</si>
  <si>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</si>
  <si>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</si>
  <si>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</si>
  <si>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</si>
  <si>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</si>
  <si>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</si>
  <si>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</si>
  <si>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</si>
  <si>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</si>
  <si>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</si>
  <si>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</si>
  <si>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</si>
  <si>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</si>
  <si>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</si>
  <si>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</si>
  <si>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</si>
  <si>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</si>
  <si>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</si>
  <si>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</si>
  <si>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</si>
  <si>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</si>
  <si>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</si>
  <si>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</si>
  <si>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</si>
  <si>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</si>
  <si>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</si>
  <si>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</si>
  <si>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</si>
  <si>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</si>
  <si>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</si>
  <si>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</si>
  <si>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</si>
  <si>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</si>
  <si>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</si>
  <si>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</si>
  <si>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</si>
  <si>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</si>
  <si>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</si>
  <si>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</si>
  <si>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</si>
  <si>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山形県村山市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</si>
  <si>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</si>
  <si>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</si>
  <si>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</si>
  <si>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</si>
  <si>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</si>
  <si>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</si>
  <si>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</si>
  <si>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</si>
  <si>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</si>
  <si>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</si>
  <si>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</si>
  <si>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</si>
  <si>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</si>
  <si>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</si>
  <si>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</si>
  <si>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</si>
  <si>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</si>
  <si>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</si>
  <si>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</si>
  <si>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</si>
  <si>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村山市土地区画整理事業特別会計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</si>
  <si>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</si>
  <si>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</si>
  <si>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</si>
  <si>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</si>
  <si>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</si>
  <si>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</si>
  <si>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</si>
  <si>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</si>
  <si>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</si>
  <si>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</si>
  <si>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</si>
  <si>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</si>
  <si>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</si>
  <si>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村山市国民健康保険事業特別会計</t>
    <phoneticPr fontId="5"/>
  </si>
  <si>
    <t>村山市介護保険事業特別会計</t>
    <phoneticPr fontId="5"/>
  </si>
  <si>
    <t>村山市後期高齢者医療事業特別会計</t>
    <phoneticPr fontId="5"/>
  </si>
  <si>
    <t>村山市水道事業会計</t>
    <phoneticPr fontId="5"/>
  </si>
  <si>
    <t>法適用企業</t>
    <phoneticPr fontId="5"/>
  </si>
  <si>
    <t>村山市下水道事業会計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</si>
  <si>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</si>
  <si>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</si>
  <si>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</si>
  <si>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</si>
  <si>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</si>
  <si>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</si>
  <si>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</si>
  <si>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</si>
  <si>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</si>
  <si>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</si>
  <si>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</si>
  <si>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</si>
  <si>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</si>
  <si>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</si>
  <si>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</si>
  <si>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</si>
  <si>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</si>
  <si>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</si>
  <si>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</si>
  <si>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</si>
  <si>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</si>
  <si>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</si>
  <si>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</si>
  <si>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</si>
  <si>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</si>
  <si>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</si>
  <si>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</si>
  <si>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</si>
  <si>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</si>
  <si>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</si>
  <si>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</si>
  <si>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</si>
  <si>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</si>
  <si>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</si>
  <si>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</si>
  <si>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</si>
  <si>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</si>
  <si>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</si>
  <si>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</si>
  <si>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</si>
  <si>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</si>
  <si>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</si>
  <si>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</si>
  <si>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</si>
  <si>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</si>
  <si>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</si>
  <si>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</si>
  <si>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</si>
  <si>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</si>
  <si>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</si>
  <si>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</si>
  <si>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</si>
  <si>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</si>
  <si>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</si>
  <si>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</si>
  <si>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</si>
  <si>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</si>
  <si>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</si>
  <si>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</si>
  <si>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</si>
  <si>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</si>
  <si>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</si>
  <si>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</si>
  <si>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</si>
  <si>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</si>
  <si>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</si>
  <si>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</si>
  <si>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村山市下水道事業会計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</si>
  <si>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</si>
  <si>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</si>
  <si>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村山市水道事業会計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</si>
  <si>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</si>
  <si>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村山市介護保険事業特別会計</t>
    <phoneticPr fontId="5"/>
  </si>
  <si>
    <t>(Ｆ)</t>
    <phoneticPr fontId="5"/>
  </si>
  <si>
    <t>村山市後期高齢者医療事業特別会計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</si>
  <si>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</si>
  <si>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</si>
  <si>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</si>
  <si>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</si>
  <si>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</si>
  <si>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</si>
  <si>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</si>
  <si>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</si>
  <si>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</si>
  <si>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</si>
  <si>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</si>
  <si>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</si>
  <si>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</si>
  <si>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</si>
  <si>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</si>
  <si>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</si>
  <si>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</si>
  <si>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</si>
  <si>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</si>
  <si>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</si>
  <si>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</si>
  <si>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</si>
  <si>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</si>
  <si>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</si>
  <si>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</si>
  <si>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</si>
  <si>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</si>
  <si>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</si>
  <si>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</si>
  <si>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</si>
  <si>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</si>
  <si>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</si>
  <si>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</si>
  <si>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</si>
  <si>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</si>
  <si>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</si>
  <si>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</si>
  <si>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</si>
  <si>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</si>
  <si>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</si>
  <si>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</si>
  <si>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</si>
  <si>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</si>
  <si>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</si>
  <si>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</si>
  <si>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</si>
  <si>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</si>
  <si>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</si>
  <si>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</si>
  <si>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</si>
  <si>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</si>
  <si>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</si>
  <si>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</si>
  <si>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</si>
  <si>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</si>
  <si>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</si>
  <si>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</si>
  <si>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</si>
  <si>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</si>
  <si>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</si>
  <si>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</si>
  <si>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</si>
  <si>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</si>
  <si>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</si>
  <si>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</si>
  <si>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</si>
  <si>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</si>
  <si>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</si>
  <si>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</si>
  <si>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</si>
  <si>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</si>
  <si>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</si>
  <si>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</si>
  <si>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</si>
  <si>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</si>
  <si>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</si>
  <si>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</si>
  <si>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</si>
  <si>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</si>
  <si>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</si>
  <si>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</si>
  <si>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</si>
  <si>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</si>
  <si>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</si>
  <si>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6.12</t>
  </si>
  <si>
    <t>▲ 6.96</t>
  </si>
  <si>
    <t>▲ 2.43</t>
  </si>
  <si>
    <t>▲ 4.00</t>
  </si>
  <si>
    <t>村山市水道事業会計</t>
  </si>
  <si>
    <t>一般会計</t>
  </si>
  <si>
    <t>村山市国民健康保険事業特別会計</t>
  </si>
  <si>
    <t>村山市介護保険事業特別会計</t>
  </si>
  <si>
    <t>村山市下水道事業会計</t>
  </si>
  <si>
    <t>村山市後期高齢者医療事業特別会計</t>
  </si>
  <si>
    <t>村山市土地区画整理事業特別会計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</si>
  <si>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</si>
  <si>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</si>
  <si>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</si>
  <si>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</si>
  <si>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</si>
  <si>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</si>
  <si>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</si>
  <si>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</si>
  <si>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ふるさとづくり基金</t>
    <rPh sb="7" eb="9">
      <t>キキン</t>
    </rPh>
    <phoneticPr fontId="2"/>
  </si>
  <si>
    <t>公共施設等整備基金</t>
    <rPh sb="0" eb="2">
      <t>コウキョウ</t>
    </rPh>
    <rPh sb="2" eb="4">
      <t>シセツ</t>
    </rPh>
    <rPh sb="4" eb="5">
      <t>トウ</t>
    </rPh>
    <rPh sb="5" eb="7">
      <t>セイビ</t>
    </rPh>
    <rPh sb="7" eb="9">
      <t>キキン</t>
    </rPh>
    <phoneticPr fontId="2"/>
  </si>
  <si>
    <t>夢応援奨学基金</t>
    <rPh sb="0" eb="1">
      <t>ユメ</t>
    </rPh>
    <rPh sb="1" eb="3">
      <t>オウエン</t>
    </rPh>
    <rPh sb="3" eb="5">
      <t>ショウガク</t>
    </rPh>
    <rPh sb="5" eb="7">
      <t>キキン</t>
    </rPh>
    <phoneticPr fontId="2"/>
  </si>
  <si>
    <t>阿部厚生基金</t>
    <rPh sb="0" eb="2">
      <t>アベ</t>
    </rPh>
    <rPh sb="2" eb="4">
      <t>コウセイ</t>
    </rPh>
    <rPh sb="4" eb="6">
      <t>キキン</t>
    </rPh>
    <phoneticPr fontId="2"/>
  </si>
  <si>
    <t>中小企業緊急融資基金</t>
    <rPh sb="0" eb="2">
      <t>チュウショウ</t>
    </rPh>
    <rPh sb="2" eb="4">
      <t>キギョウ</t>
    </rPh>
    <rPh sb="4" eb="6">
      <t>キンキュウ</t>
    </rPh>
    <rPh sb="6" eb="8">
      <t>ユウシ</t>
    </rPh>
    <rPh sb="8" eb="10">
      <t>キキン</t>
    </rPh>
    <phoneticPr fontId="2"/>
  </si>
  <si>
    <t>北村山広域行政事務組合</t>
    <rPh sb="0" eb="1">
      <t>キタ</t>
    </rPh>
    <rPh sb="1" eb="3">
      <t>ムラヤマ</t>
    </rPh>
    <rPh sb="3" eb="5">
      <t>コウイキ</t>
    </rPh>
    <rPh sb="5" eb="7">
      <t>ギョウセイ</t>
    </rPh>
    <rPh sb="7" eb="9">
      <t>ジム</t>
    </rPh>
    <rPh sb="9" eb="11">
      <t>クミアイ</t>
    </rPh>
    <phoneticPr fontId="2"/>
  </si>
  <si>
    <t>東根市外二市一町共立衛生処理組合</t>
    <rPh sb="0" eb="3">
      <t>ヒガシネシ</t>
    </rPh>
    <rPh sb="3" eb="4">
      <t>ソト</t>
    </rPh>
    <rPh sb="4" eb="6">
      <t>ニシ</t>
    </rPh>
    <rPh sb="6" eb="8">
      <t>イッチョウ</t>
    </rPh>
    <rPh sb="8" eb="10">
      <t>キョウリツ</t>
    </rPh>
    <rPh sb="10" eb="12">
      <t>エイセイ</t>
    </rPh>
    <rPh sb="12" eb="14">
      <t>ショリ</t>
    </rPh>
    <rPh sb="14" eb="16">
      <t>クミアイ</t>
    </rPh>
    <phoneticPr fontId="2"/>
  </si>
  <si>
    <t>山形県消防補償等組合</t>
    <rPh sb="0" eb="3">
      <t>ヤマガタケン</t>
    </rPh>
    <rPh sb="3" eb="5">
      <t>ショウボウ</t>
    </rPh>
    <rPh sb="5" eb="7">
      <t>ホショウ</t>
    </rPh>
    <rPh sb="7" eb="8">
      <t>トウ</t>
    </rPh>
    <rPh sb="8" eb="10">
      <t>クミアイ</t>
    </rPh>
    <phoneticPr fontId="2"/>
  </si>
  <si>
    <t>山形県自治会館管理組合</t>
    <rPh sb="0" eb="3">
      <t>ヤマガタケン</t>
    </rPh>
    <rPh sb="3" eb="5">
      <t>ジチ</t>
    </rPh>
    <rPh sb="5" eb="7">
      <t>カイカン</t>
    </rPh>
    <rPh sb="7" eb="9">
      <t>カンリ</t>
    </rPh>
    <rPh sb="9" eb="11">
      <t>クミアイ</t>
    </rPh>
    <phoneticPr fontId="2"/>
  </si>
  <si>
    <t>河北町ほか２市広域斎場事務組合</t>
    <rPh sb="0" eb="3">
      <t>カホクチョウ</t>
    </rPh>
    <rPh sb="6" eb="7">
      <t>シ</t>
    </rPh>
    <rPh sb="7" eb="9">
      <t>コウイキ</t>
    </rPh>
    <rPh sb="9" eb="11">
      <t>サイジョウ</t>
    </rPh>
    <rPh sb="11" eb="13">
      <t>ジム</t>
    </rPh>
    <rPh sb="13" eb="15">
      <t>クミアイ</t>
    </rPh>
    <phoneticPr fontId="2"/>
  </si>
  <si>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</si>
  <si>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</si>
  <si>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北村山公立病院組合</t>
    <rPh sb="0" eb="1">
      <t>キタ</t>
    </rPh>
    <rPh sb="1" eb="3">
      <t>ムラヤマ</t>
    </rPh>
    <rPh sb="3" eb="5">
      <t>コウリツ</t>
    </rPh>
    <rPh sb="5" eb="7">
      <t>ビョウイン</t>
    </rPh>
    <rPh sb="7" eb="9">
      <t>クミアイ</t>
    </rPh>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</si>
  <si>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</si>
  <si>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法適用企業</t>
  </si>
  <si>
    <t>-</t>
    <phoneticPr fontId="2"/>
  </si>
  <si>
    <t>-</t>
    <phoneticPr fontId="2"/>
  </si>
  <si>
    <t>〇</t>
    <phoneticPr fontId="2"/>
  </si>
  <si>
    <t>村山市余暇開発公社</t>
    <rPh sb="0" eb="3">
      <t>ムラヤマシ</t>
    </rPh>
    <rPh sb="3" eb="5">
      <t>ヨカ</t>
    </rPh>
    <rPh sb="5" eb="7">
      <t>カイハツ</t>
    </rPh>
    <rPh sb="7" eb="9">
      <t>コウシャ</t>
    </rPh>
    <phoneticPr fontId="2"/>
  </si>
  <si>
    <t>-</t>
    <phoneticPr fontId="2"/>
  </si>
  <si>
    <t>村山市土地開発公社</t>
    <rPh sb="0" eb="3">
      <t>ムラヤマシ</t>
    </rPh>
    <rPh sb="3" eb="5">
      <t>トチ</t>
    </rPh>
    <rPh sb="5" eb="7">
      <t>カイハツ</t>
    </rPh>
    <rPh sb="7" eb="9">
      <t>コウシャ</t>
    </rPh>
    <phoneticPr fontId="2"/>
  </si>
  <si>
    <t>-</t>
    <phoneticPr fontId="2"/>
  </si>
  <si>
    <t>-</t>
    <phoneticPr fontId="2"/>
  </si>
  <si>
    <t>村山市スポーツ協会</t>
    <rPh sb="0" eb="3">
      <t>ムラヤマシ</t>
    </rPh>
    <rPh sb="7" eb="9">
      <t>キョウカイ</t>
    </rPh>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</si>
  <si>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</si>
  <si>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</si>
  <si>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</si>
  <si>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</si>
  <si>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</si>
  <si>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</si>
  <si>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</si>
  <si>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</si>
  <si>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</si>
  <si>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</si>
  <si>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</si>
  <si>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将来負担比率は令和2年度決算も類似団体内平均値を上回っている。将来負担額が過度に大きくならないように引き続き注視していく。</t>
    <rPh sb="0" eb="2">
      <t>ショウライ</t>
    </rPh>
    <rPh sb="2" eb="4">
      <t>フタン</t>
    </rPh>
    <rPh sb="4" eb="6">
      <t>ヒリツ</t>
    </rPh>
    <rPh sb="15" eb="17">
      <t>ルイジ</t>
    </rPh>
    <rPh sb="17" eb="19">
      <t>ダンタイ</t>
    </rPh>
    <rPh sb="19" eb="20">
      <t>ナイ</t>
    </rPh>
    <rPh sb="20" eb="23">
      <t>ヘイキンチ</t>
    </rPh>
    <rPh sb="24" eb="26">
      <t>ウワマワ</t>
    </rPh>
    <rPh sb="31" eb="33">
      <t>ショウライ</t>
    </rPh>
    <rPh sb="33" eb="35">
      <t>フタン</t>
    </rPh>
    <rPh sb="35" eb="36">
      <t>ガク</t>
    </rPh>
    <rPh sb="37" eb="39">
      <t>カド</t>
    </rPh>
    <rPh sb="40" eb="41">
      <t>オオ</t>
    </rPh>
    <rPh sb="50" eb="51">
      <t>ヒ</t>
    </rPh>
    <rPh sb="52" eb="53">
      <t>ツヅ</t>
    </rPh>
    <rPh sb="54" eb="56">
      <t>チュウシ</t>
    </rPh>
    <phoneticPr fontId="5"/>
  </si>
  <si>
    <t>将来負担比率、実質公債費比率ともに年々減少しているものの、ともに類似団体内平均値を上回っている。村山市行財政改革プランに基づき、市債借入れの抑制を継続し積極的に任意繰上償還を実施していくことにより、今後も緩やかながら低下していくものと想定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</si>
</sst>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4" xfId="16" applyFont="1" applyBorder="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78864</c:v>
                </c:pt>
                <c:pt idx="1">
                  <c:v>85042</c:v>
                </c:pt>
                <c:pt idx="2">
                  <c:v>83774</c:v>
                </c:pt>
                <c:pt idx="3">
                  <c:v>132981</c:v>
                </c:pt>
                <c:pt idx="4">
                  <c:v>128523</c:v>
                </c:pt>
              </c:numCache>
            </c:numRef>
          </c:val>
          <c:smooth val="0"/>
          <c:extLst>
            <c:ext xmlns:c16="http://schemas.microsoft.com/office/drawing/2014/chart" uri="{C3380CC4-5D6E-409C-BE32-E72D297353CC}">
              <c16:uniqueId val="{00000000-93E0-4EC6-94B5-DEECDAF5E2A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68500</c:v>
                </c:pt>
                <c:pt idx="1">
                  <c:v>79625</c:v>
                </c:pt>
                <c:pt idx="2">
                  <c:v>93027</c:v>
                </c:pt>
                <c:pt idx="3">
                  <c:v>80838</c:v>
                </c:pt>
                <c:pt idx="4">
                  <c:v>81905</c:v>
                </c:pt>
              </c:numCache>
            </c:numRef>
          </c:val>
          <c:smooth val="0"/>
          <c:extLst>
            <c:ext xmlns:c16="http://schemas.microsoft.com/office/drawing/2014/chart" uri="{C3380CC4-5D6E-409C-BE32-E72D297353CC}">
              <c16:uniqueId val="{00000001-93E0-4EC6-94B5-DEECDAF5E2A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10.57</c:v>
                </c:pt>
                <c:pt idx="1">
                  <c:v>7.86</c:v>
                </c:pt>
                <c:pt idx="2">
                  <c:v>9.52</c:v>
                </c:pt>
                <c:pt idx="3">
                  <c:v>10.199999999999999</c:v>
                </c:pt>
                <c:pt idx="4">
                  <c:v>16.690000000000001</c:v>
                </c:pt>
              </c:numCache>
            </c:numRef>
          </c:val>
          <c:extLst>
            <c:ext xmlns:c16="http://schemas.microsoft.com/office/drawing/2014/chart" uri="{C3380CC4-5D6E-409C-BE32-E72D297353CC}">
              <c16:uniqueId val="{00000000-CFFA-4957-9363-100B5DB1228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14.69</c:v>
                </c:pt>
                <c:pt idx="1">
                  <c:v>14.72</c:v>
                </c:pt>
                <c:pt idx="2">
                  <c:v>12.03</c:v>
                </c:pt>
                <c:pt idx="3">
                  <c:v>10.34</c:v>
                </c:pt>
                <c:pt idx="4">
                  <c:v>12.5</c:v>
                </c:pt>
              </c:numCache>
            </c:numRef>
          </c:val>
          <c:extLst>
            <c:ext xmlns:c16="http://schemas.microsoft.com/office/drawing/2014/chart" uri="{C3380CC4-5D6E-409C-BE32-E72D297353CC}">
              <c16:uniqueId val="{00000001-CFFA-4957-9363-100B5DB1228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-6.12</c:v>
                </c:pt>
                <c:pt idx="1">
                  <c:v>-6.96</c:v>
                </c:pt>
                <c:pt idx="2">
                  <c:v>-2.4300000000000002</c:v>
                </c:pt>
                <c:pt idx="3">
                  <c:v>-4</c:v>
                </c:pt>
                <c:pt idx="4">
                  <c:v>4.8</c:v>
                </c:pt>
              </c:numCache>
            </c:numRef>
          </c:val>
          <c:smooth val="0"/>
          <c:extLst>
            <c:ext xmlns:c16="http://schemas.microsoft.com/office/drawing/2014/chart" uri="{C3380CC4-5D6E-409C-BE32-E72D297353CC}">
              <c16:uniqueId val="{00000002-CFFA-4957-9363-100B5DB1228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0.18</c:v>
                </c:pt>
                <c:pt idx="2">
                  <c:v>#N/A</c:v>
                </c:pt>
                <c:pt idx="3">
                  <c:v>0.17</c:v>
                </c:pt>
                <c:pt idx="4">
                  <c:v>#N/A</c:v>
                </c:pt>
                <c:pt idx="5">
                  <c:v>0.17</c:v>
                </c:pt>
                <c:pt idx="6">
                  <c:v>#N/A</c:v>
                </c:pt>
                <c:pt idx="7">
                  <c:v>0.14000000000000001</c:v>
                </c:pt>
                <c:pt idx="8">
                  <c:v>0</c:v>
                </c:pt>
                <c:pt idx="9">
                  <c:v>0</c:v>
                </c:pt>
              </c:numCache>
            </c:numRef>
          </c:val>
          <c:extLst>
            <c:ext xmlns:c16="http://schemas.microsoft.com/office/drawing/2014/chart" uri="{C3380CC4-5D6E-409C-BE32-E72D297353CC}">
              <c16:uniqueId val="{00000000-5C3D-44F0-9FDB-AF576775BBB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C3D-44F0-9FDB-AF576775BBB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C3D-44F0-9FDB-AF576775BBB1}"/>
            </c:ext>
          </c:extLst>
        </c:ser>
        <c:ser>
          <c:idx val="3"/>
          <c:order val="3"/>
          <c:tx>
            <c:strRef>
              <c:f>データシート!$A$30</c:f>
              <c:strCache>
                <c:ptCount val="1"/>
                <c:pt idx="0">
                  <c:v>村山市土地区画整理事業特別会計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C3D-44F0-9FDB-AF576775BBB1}"/>
            </c:ext>
          </c:extLst>
        </c:ser>
        <c:ser>
          <c:idx val="4"/>
          <c:order val="4"/>
          <c:tx>
            <c:strRef>
              <c:f>データシート!$A$31</c:f>
              <c:strCache>
                <c:ptCount val="1"/>
                <c:pt idx="0">
                  <c:v>村山市後期高齢者医療事業特別会計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0.03</c:v>
                </c:pt>
                <c:pt idx="2">
                  <c:v>#N/A</c:v>
                </c:pt>
                <c:pt idx="3">
                  <c:v>0.02</c:v>
                </c:pt>
                <c:pt idx="4">
                  <c:v>#N/A</c:v>
                </c:pt>
                <c:pt idx="5">
                  <c:v>0.04</c:v>
                </c:pt>
                <c:pt idx="6">
                  <c:v>#N/A</c:v>
                </c:pt>
                <c:pt idx="7">
                  <c:v>0.05</c:v>
                </c:pt>
                <c:pt idx="8">
                  <c:v>#N/A</c:v>
                </c:pt>
                <c:pt idx="9">
                  <c:v>0.06</c:v>
                </c:pt>
              </c:numCache>
            </c:numRef>
          </c:val>
          <c:extLst>
            <c:ext xmlns:c16="http://schemas.microsoft.com/office/drawing/2014/chart" uri="{C3380CC4-5D6E-409C-BE32-E72D297353CC}">
              <c16:uniqueId val="{00000004-5C3D-44F0-9FDB-AF576775BBB1}"/>
            </c:ext>
          </c:extLst>
        </c:ser>
        <c:ser>
          <c:idx val="5"/>
          <c:order val="5"/>
          <c:tx>
            <c:strRef>
              <c:f>データシート!$A$32</c:f>
              <c:strCache>
                <c:ptCount val="1"/>
                <c:pt idx="0">
                  <c:v>村山市下水道事業会計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0.62</c:v>
                </c:pt>
              </c:numCache>
            </c:numRef>
          </c:val>
          <c:extLst>
            <c:ext xmlns:c16="http://schemas.microsoft.com/office/drawing/2014/chart" uri="{C3380CC4-5D6E-409C-BE32-E72D297353CC}">
              <c16:uniqueId val="{00000005-5C3D-44F0-9FDB-AF576775BBB1}"/>
            </c:ext>
          </c:extLst>
        </c:ser>
        <c:ser>
          <c:idx val="6"/>
          <c:order val="6"/>
          <c:tx>
            <c:strRef>
              <c:f>データシート!$A$33</c:f>
              <c:strCache>
                <c:ptCount val="1"/>
                <c:pt idx="0">
                  <c:v>村山市介護保険事業特別会計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1.02</c:v>
                </c:pt>
                <c:pt idx="2">
                  <c:v>#N/A</c:v>
                </c:pt>
                <c:pt idx="3">
                  <c:v>0.22</c:v>
                </c:pt>
                <c:pt idx="4">
                  <c:v>#N/A</c:v>
                </c:pt>
                <c:pt idx="5">
                  <c:v>0.48</c:v>
                </c:pt>
                <c:pt idx="6">
                  <c:v>#N/A</c:v>
                </c:pt>
                <c:pt idx="7">
                  <c:v>0.62</c:v>
                </c:pt>
                <c:pt idx="8">
                  <c:v>#N/A</c:v>
                </c:pt>
                <c:pt idx="9">
                  <c:v>1.1399999999999999</c:v>
                </c:pt>
              </c:numCache>
            </c:numRef>
          </c:val>
          <c:extLst>
            <c:ext xmlns:c16="http://schemas.microsoft.com/office/drawing/2014/chart" uri="{C3380CC4-5D6E-409C-BE32-E72D297353CC}">
              <c16:uniqueId val="{00000006-5C3D-44F0-9FDB-AF576775BBB1}"/>
            </c:ext>
          </c:extLst>
        </c:ser>
        <c:ser>
          <c:idx val="7"/>
          <c:order val="7"/>
          <c:tx>
            <c:strRef>
              <c:f>データシート!$A$34</c:f>
              <c:strCache>
                <c:ptCount val="1"/>
                <c:pt idx="0">
                  <c:v>村山市国民健康保険事業特別会計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1.76</c:v>
                </c:pt>
                <c:pt idx="2">
                  <c:v>#N/A</c:v>
                </c:pt>
                <c:pt idx="3">
                  <c:v>2.64</c:v>
                </c:pt>
                <c:pt idx="4">
                  <c:v>#N/A</c:v>
                </c:pt>
                <c:pt idx="5">
                  <c:v>0.96</c:v>
                </c:pt>
                <c:pt idx="6">
                  <c:v>#N/A</c:v>
                </c:pt>
                <c:pt idx="7">
                  <c:v>1.23</c:v>
                </c:pt>
                <c:pt idx="8">
                  <c:v>#N/A</c:v>
                </c:pt>
                <c:pt idx="9">
                  <c:v>1.44</c:v>
                </c:pt>
              </c:numCache>
            </c:numRef>
          </c:val>
          <c:extLst>
            <c:ext xmlns:c16="http://schemas.microsoft.com/office/drawing/2014/chart" uri="{C3380CC4-5D6E-409C-BE32-E72D297353CC}">
              <c16:uniqueId val="{00000007-5C3D-44F0-9FDB-AF576775BBB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10.57</c:v>
                </c:pt>
                <c:pt idx="2">
                  <c:v>#N/A</c:v>
                </c:pt>
                <c:pt idx="3">
                  <c:v>7.85</c:v>
                </c:pt>
                <c:pt idx="4">
                  <c:v>#N/A</c:v>
                </c:pt>
                <c:pt idx="5">
                  <c:v>9.52</c:v>
                </c:pt>
                <c:pt idx="6">
                  <c:v>#N/A</c:v>
                </c:pt>
                <c:pt idx="7">
                  <c:v>10.199999999999999</c:v>
                </c:pt>
                <c:pt idx="8">
                  <c:v>#N/A</c:v>
                </c:pt>
                <c:pt idx="9">
                  <c:v>16.68</c:v>
                </c:pt>
              </c:numCache>
            </c:numRef>
          </c:val>
          <c:extLst>
            <c:ext xmlns:c16="http://schemas.microsoft.com/office/drawing/2014/chart" uri="{C3380CC4-5D6E-409C-BE32-E72D297353CC}">
              <c16:uniqueId val="{00000008-5C3D-44F0-9FDB-AF576775BBB1}"/>
            </c:ext>
          </c:extLst>
        </c:ser>
        <c:ser>
          <c:idx val="9"/>
          <c:order val="9"/>
          <c:tx>
            <c:strRef>
              <c:f>データシート!$A$36</c:f>
              <c:strCache>
                <c:ptCount val="1"/>
                <c:pt idx="0">
                  <c:v>村山市水道事業会計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18.059999999999999</c:v>
                </c:pt>
                <c:pt idx="2">
                  <c:v>#N/A</c:v>
                </c:pt>
                <c:pt idx="3">
                  <c:v>18.53</c:v>
                </c:pt>
                <c:pt idx="4">
                  <c:v>#N/A</c:v>
                </c:pt>
                <c:pt idx="5">
                  <c:v>19.309999999999999</c:v>
                </c:pt>
                <c:pt idx="6">
                  <c:v>#N/A</c:v>
                </c:pt>
                <c:pt idx="7">
                  <c:v>21.05</c:v>
                </c:pt>
                <c:pt idx="8">
                  <c:v>#N/A</c:v>
                </c:pt>
                <c:pt idx="9">
                  <c:v>20.63</c:v>
                </c:pt>
              </c:numCache>
            </c:numRef>
          </c:val>
          <c:extLst>
            <c:ext xmlns:c16="http://schemas.microsoft.com/office/drawing/2014/chart" uri="{C3380CC4-5D6E-409C-BE32-E72D297353CC}">
              <c16:uniqueId val="{00000009-5C3D-44F0-9FDB-AF576775BBB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1449</c:v>
                </c:pt>
                <c:pt idx="5">
                  <c:v>1435</c:v>
                </c:pt>
                <c:pt idx="8">
                  <c:v>1468</c:v>
                </c:pt>
                <c:pt idx="11">
                  <c:v>1397</c:v>
                </c:pt>
                <c:pt idx="14">
                  <c:v>1345</c:v>
                </c:pt>
              </c:numCache>
            </c:numRef>
          </c:val>
          <c:extLst>
            <c:ext xmlns:c16="http://schemas.microsoft.com/office/drawing/2014/chart" uri="{C3380CC4-5D6E-409C-BE32-E72D297353CC}">
              <c16:uniqueId val="{00000000-54D3-4D82-90E9-BE078579573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4D3-4D82-90E9-BE078579573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6</c:v>
                </c:pt>
                <c:pt idx="3">
                  <c:v>5</c:v>
                </c:pt>
                <c:pt idx="6">
                  <c:v>5</c:v>
                </c:pt>
                <c:pt idx="9">
                  <c:v>2</c:v>
                </c:pt>
                <c:pt idx="12">
                  <c:v>2</c:v>
                </c:pt>
              </c:numCache>
            </c:numRef>
          </c:val>
          <c:extLst>
            <c:ext xmlns:c16="http://schemas.microsoft.com/office/drawing/2014/chart" uri="{C3380CC4-5D6E-409C-BE32-E72D297353CC}">
              <c16:uniqueId val="{00000002-54D3-4D82-90E9-BE078579573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122</c:v>
                </c:pt>
                <c:pt idx="3">
                  <c:v>131</c:v>
                </c:pt>
                <c:pt idx="6">
                  <c:v>128</c:v>
                </c:pt>
                <c:pt idx="9">
                  <c:v>115</c:v>
                </c:pt>
                <c:pt idx="12">
                  <c:v>109</c:v>
                </c:pt>
              </c:numCache>
            </c:numRef>
          </c:val>
          <c:extLst>
            <c:ext xmlns:c16="http://schemas.microsoft.com/office/drawing/2014/chart" uri="{C3380CC4-5D6E-409C-BE32-E72D297353CC}">
              <c16:uniqueId val="{00000003-54D3-4D82-90E9-BE078579573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520</c:v>
                </c:pt>
                <c:pt idx="3">
                  <c:v>498</c:v>
                </c:pt>
                <c:pt idx="6">
                  <c:v>591</c:v>
                </c:pt>
                <c:pt idx="9">
                  <c:v>566</c:v>
                </c:pt>
                <c:pt idx="12">
                  <c:v>475</c:v>
                </c:pt>
              </c:numCache>
            </c:numRef>
          </c:val>
          <c:extLst>
            <c:ext xmlns:c16="http://schemas.microsoft.com/office/drawing/2014/chart" uri="{C3380CC4-5D6E-409C-BE32-E72D297353CC}">
              <c16:uniqueId val="{00000004-54D3-4D82-90E9-BE078579573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4D3-4D82-90E9-BE078579573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4D3-4D82-90E9-BE078579573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1542</c:v>
                </c:pt>
                <c:pt idx="3">
                  <c:v>1508</c:v>
                </c:pt>
                <c:pt idx="6">
                  <c:v>1460</c:v>
                </c:pt>
                <c:pt idx="9">
                  <c:v>1290</c:v>
                </c:pt>
                <c:pt idx="12">
                  <c:v>1299</c:v>
                </c:pt>
              </c:numCache>
            </c:numRef>
          </c:val>
          <c:extLst>
            <c:ext xmlns:c16="http://schemas.microsoft.com/office/drawing/2014/chart" uri="{C3380CC4-5D6E-409C-BE32-E72D297353CC}">
              <c16:uniqueId val="{00000007-54D3-4D82-90E9-BE078579573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741</c:v>
                </c:pt>
                <c:pt idx="2">
                  <c:v>#N/A</c:v>
                </c:pt>
                <c:pt idx="3">
                  <c:v>#N/A</c:v>
                </c:pt>
                <c:pt idx="4">
                  <c:v>707</c:v>
                </c:pt>
                <c:pt idx="5">
                  <c:v>#N/A</c:v>
                </c:pt>
                <c:pt idx="6">
                  <c:v>#N/A</c:v>
                </c:pt>
                <c:pt idx="7">
                  <c:v>716</c:v>
                </c:pt>
                <c:pt idx="8">
                  <c:v>#N/A</c:v>
                </c:pt>
                <c:pt idx="9">
                  <c:v>#N/A</c:v>
                </c:pt>
                <c:pt idx="10">
                  <c:v>576</c:v>
                </c:pt>
                <c:pt idx="11">
                  <c:v>#N/A</c:v>
                </c:pt>
                <c:pt idx="12">
                  <c:v>#N/A</c:v>
                </c:pt>
                <c:pt idx="13">
                  <c:v>540</c:v>
                </c:pt>
                <c:pt idx="14">
                  <c:v>#N/A</c:v>
                </c:pt>
              </c:numCache>
            </c:numRef>
          </c:val>
          <c:smooth val="0"/>
          <c:extLst>
            <c:ext xmlns:c16="http://schemas.microsoft.com/office/drawing/2014/chart" uri="{C3380CC4-5D6E-409C-BE32-E72D297353CC}">
              <c16:uniqueId val="{00000008-54D3-4D82-90E9-BE078579573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13229</c:v>
                </c:pt>
                <c:pt idx="5">
                  <c:v>13129</c:v>
                </c:pt>
                <c:pt idx="8">
                  <c:v>13261</c:v>
                </c:pt>
                <c:pt idx="11">
                  <c:v>12994</c:v>
                </c:pt>
                <c:pt idx="14">
                  <c:v>12850</c:v>
                </c:pt>
              </c:numCache>
            </c:numRef>
          </c:val>
          <c:extLst>
            <c:ext xmlns:c16="http://schemas.microsoft.com/office/drawing/2014/chart" uri="{C3380CC4-5D6E-409C-BE32-E72D297353CC}">
              <c16:uniqueId val="{00000000-70B8-4AD6-9BB4-F47E69EDC60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2053</c:v>
                </c:pt>
                <c:pt idx="5">
                  <c:v>1870</c:v>
                </c:pt>
                <c:pt idx="8">
                  <c:v>1682</c:v>
                </c:pt>
                <c:pt idx="11">
                  <c:v>1494</c:v>
                </c:pt>
                <c:pt idx="14">
                  <c:v>1372</c:v>
                </c:pt>
              </c:numCache>
            </c:numRef>
          </c:val>
          <c:extLst>
            <c:ext xmlns:c16="http://schemas.microsoft.com/office/drawing/2014/chart" uri="{C3380CC4-5D6E-409C-BE32-E72D297353CC}">
              <c16:uniqueId val="{00000001-70B8-4AD6-9BB4-F47E69EDC60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2368</c:v>
                </c:pt>
                <c:pt idx="5">
                  <c:v>2414</c:v>
                </c:pt>
                <c:pt idx="8">
                  <c:v>2244</c:v>
                </c:pt>
                <c:pt idx="11">
                  <c:v>2054</c:v>
                </c:pt>
                <c:pt idx="14">
                  <c:v>2507</c:v>
                </c:pt>
              </c:numCache>
            </c:numRef>
          </c:val>
          <c:extLst>
            <c:ext xmlns:c16="http://schemas.microsoft.com/office/drawing/2014/chart" uri="{C3380CC4-5D6E-409C-BE32-E72D297353CC}">
              <c16:uniqueId val="{00000002-70B8-4AD6-9BB4-F47E69EDC60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0B8-4AD6-9BB4-F47E69EDC60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0B8-4AD6-9BB4-F47E69EDC60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150</c:v>
                </c:pt>
              </c:numCache>
            </c:numRef>
          </c:val>
          <c:extLst>
            <c:ext xmlns:c16="http://schemas.microsoft.com/office/drawing/2014/chart" uri="{C3380CC4-5D6E-409C-BE32-E72D297353CC}">
              <c16:uniqueId val="{00000005-70B8-4AD6-9BB4-F47E69EDC60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2483</c:v>
                </c:pt>
                <c:pt idx="3">
                  <c:v>2444</c:v>
                </c:pt>
                <c:pt idx="6">
                  <c:v>2336</c:v>
                </c:pt>
                <c:pt idx="9">
                  <c:v>2261</c:v>
                </c:pt>
                <c:pt idx="12">
                  <c:v>2215</c:v>
                </c:pt>
              </c:numCache>
            </c:numRef>
          </c:val>
          <c:extLst>
            <c:ext xmlns:c16="http://schemas.microsoft.com/office/drawing/2014/chart" uri="{C3380CC4-5D6E-409C-BE32-E72D297353CC}">
              <c16:uniqueId val="{00000006-70B8-4AD6-9BB4-F47E69EDC60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533</c:v>
                </c:pt>
                <c:pt idx="3">
                  <c:v>431</c:v>
                </c:pt>
                <c:pt idx="6">
                  <c:v>365</c:v>
                </c:pt>
                <c:pt idx="9">
                  <c:v>362</c:v>
                </c:pt>
                <c:pt idx="12">
                  <c:v>357</c:v>
                </c:pt>
              </c:numCache>
            </c:numRef>
          </c:val>
          <c:extLst>
            <c:ext xmlns:c16="http://schemas.microsoft.com/office/drawing/2014/chart" uri="{C3380CC4-5D6E-409C-BE32-E72D297353CC}">
              <c16:uniqueId val="{00000007-70B8-4AD6-9BB4-F47E69EDC60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7704</c:v>
                </c:pt>
                <c:pt idx="3">
                  <c:v>7391</c:v>
                </c:pt>
                <c:pt idx="6">
                  <c:v>6948</c:v>
                </c:pt>
                <c:pt idx="9">
                  <c:v>6585</c:v>
                </c:pt>
                <c:pt idx="12">
                  <c:v>6136</c:v>
                </c:pt>
              </c:numCache>
            </c:numRef>
          </c:val>
          <c:extLst>
            <c:ext xmlns:c16="http://schemas.microsoft.com/office/drawing/2014/chart" uri="{C3380CC4-5D6E-409C-BE32-E72D297353CC}">
              <c16:uniqueId val="{00000008-70B8-4AD6-9BB4-F47E69EDC60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6</c:v>
                </c:pt>
                <c:pt idx="3">
                  <c:v>3</c:v>
                </c:pt>
                <c:pt idx="6">
                  <c:v>0</c:v>
                </c:pt>
                <c:pt idx="9">
                  <c:v>0</c:v>
                </c:pt>
                <c:pt idx="12">
                  <c:v>0</c:v>
                </c:pt>
              </c:numCache>
            </c:numRef>
          </c:val>
          <c:extLst>
            <c:ext xmlns:c16="http://schemas.microsoft.com/office/drawing/2014/chart" uri="{C3380CC4-5D6E-409C-BE32-E72D297353CC}">
              <c16:uniqueId val="{00000009-70B8-4AD6-9BB4-F47E69EDC60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13927</c:v>
                </c:pt>
                <c:pt idx="3">
                  <c:v>13931</c:v>
                </c:pt>
                <c:pt idx="6">
                  <c:v>13919</c:v>
                </c:pt>
                <c:pt idx="9">
                  <c:v>13887</c:v>
                </c:pt>
                <c:pt idx="12">
                  <c:v>13772</c:v>
                </c:pt>
              </c:numCache>
            </c:numRef>
          </c:val>
          <c:extLst>
            <c:ext xmlns:c16="http://schemas.microsoft.com/office/drawing/2014/chart" uri="{C3380CC4-5D6E-409C-BE32-E72D297353CC}">
              <c16:uniqueId val="{0000000A-70B8-4AD6-9BB4-F47E69EDC60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7002</c:v>
                </c:pt>
                <c:pt idx="2">
                  <c:v>#N/A</c:v>
                </c:pt>
                <c:pt idx="3">
                  <c:v>#N/A</c:v>
                </c:pt>
                <c:pt idx="4">
                  <c:v>6789</c:v>
                </c:pt>
                <c:pt idx="5">
                  <c:v>#N/A</c:v>
                </c:pt>
                <c:pt idx="6">
                  <c:v>#N/A</c:v>
                </c:pt>
                <c:pt idx="7">
                  <c:v>6380</c:v>
                </c:pt>
                <c:pt idx="8">
                  <c:v>#N/A</c:v>
                </c:pt>
                <c:pt idx="9">
                  <c:v>#N/A</c:v>
                </c:pt>
                <c:pt idx="10">
                  <c:v>6553</c:v>
                </c:pt>
                <c:pt idx="11">
                  <c:v>#N/A</c:v>
                </c:pt>
                <c:pt idx="12">
                  <c:v>#N/A</c:v>
                </c:pt>
                <c:pt idx="13">
                  <c:v>5900</c:v>
                </c:pt>
                <c:pt idx="14">
                  <c:v>#N/A</c:v>
                </c:pt>
              </c:numCache>
            </c:numRef>
          </c:val>
          <c:smooth val="0"/>
          <c:extLst>
            <c:ext xmlns:c16="http://schemas.microsoft.com/office/drawing/2014/chart" uri="{C3380CC4-5D6E-409C-BE32-E72D297353CC}">
              <c16:uniqueId val="{0000000B-70B8-4AD6-9BB4-F47E69EDC60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880</c:v>
                </c:pt>
                <c:pt idx="1">
                  <c:v>750</c:v>
                </c:pt>
                <c:pt idx="2">
                  <c:v>920</c:v>
                </c:pt>
              </c:numCache>
            </c:numRef>
          </c:val>
          <c:extLst>
            <c:ext xmlns:c16="http://schemas.microsoft.com/office/drawing/2014/chart" uri="{C3380CC4-5D6E-409C-BE32-E72D297353CC}">
              <c16:uniqueId val="{00000000-7AB4-472E-A48B-A42578F74D1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89</c:v>
                </c:pt>
                <c:pt idx="1">
                  <c:v>101</c:v>
                </c:pt>
                <c:pt idx="2">
                  <c:v>74</c:v>
                </c:pt>
              </c:numCache>
            </c:numRef>
          </c:val>
          <c:extLst>
            <c:ext xmlns:c16="http://schemas.microsoft.com/office/drawing/2014/chart" uri="{C3380CC4-5D6E-409C-BE32-E72D297353CC}">
              <c16:uniqueId val="{00000001-7AB4-472E-A48B-A42578F74D1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724</c:v>
                </c:pt>
                <c:pt idx="1">
                  <c:v>672</c:v>
                </c:pt>
                <c:pt idx="2">
                  <c:v>1207</c:v>
                </c:pt>
              </c:numCache>
            </c:numRef>
          </c:val>
          <c:extLst>
            <c:ext xmlns:c16="http://schemas.microsoft.com/office/drawing/2014/chart" uri="{C3380CC4-5D6E-409C-BE32-E72D297353CC}">
              <c16:uniqueId val="{00000002-7AB4-472E-A48B-A42578F74D1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{44DB0CFE-1302-4F6F-9FBD-AD9CF0B11791}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64EF-4DED-9380-21E272CDC51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{30E1D1BC-7401-4AFB-A273-AF5A83390140}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4EF-4DED-9380-21E272CDC51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{80D38D43-416E-4B76-9E2D-6552F02F813F}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4EF-4DED-9380-21E272CDC51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{6CC891A2-2D85-463C-AA53-58740112875C}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4EF-4DED-9380-21E272CDC51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{FF79055C-49D8-4878-9FE6-40FF0EFA76F7}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4EF-4DED-9380-21E272CDC51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{92954A4F-9085-415B-94C5-FFBFA75D5A99}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64EF-4DED-9380-21E272CDC51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{BA3A91E8-4665-4297-B34C-DD25A72FF7D5}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64EF-4DED-9380-21E272CDC51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{412A86D5-7D9B-4B4A-A3A6-E70C6A40C61F}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64EF-4DED-9380-21E272CDC51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{EE249286-D041-425C-B99B-D252C81D3825}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64EF-4DED-9380-21E272CDC51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51.3</c:v>
                </c:pt>
                <c:pt idx="8">
                  <c:v>53.3</c:v>
                </c:pt>
                <c:pt idx="16">
                  <c:v>53.4</c:v>
                </c:pt>
                <c:pt idx="24">
                  <c:v>54.7</c:v>
                </c:pt>
                <c:pt idx="32">
                  <c:v>55.1</c:v>
                </c:pt>
              </c:numCache>
            </c:numRef>
          </c:xVal>
          <c:yVal>
            <c:numRef>
              <c:f>公会計指標分析・財政指標組合せ分析表!$BP$51:$DC$51</c:f>
              <c:numCache>
                <c:formatCode>#,##0.0;"▲ "#,##0.0</c:formatCode>
                <c:ptCount val="40"/>
                <c:pt idx="0">
                  <c:v>115.2</c:v>
                </c:pt>
                <c:pt idx="8">
                  <c:v>113</c:v>
                </c:pt>
                <c:pt idx="16">
                  <c:v>105.1</c:v>
                </c:pt>
                <c:pt idx="24">
                  <c:v>108.1</c:v>
                </c:pt>
                <c:pt idx="32">
                  <c:v>95.2</c:v>
                </c:pt>
              </c:numCache>
            </c:numRef>
          </c:yVal>
          <c:smooth val="0"/>
          <c:extLst>
            <c:ext xmlns:c16="http://schemas.microsoft.com/office/drawing/2014/chart" uri="{C3380CC4-5D6E-409C-BE32-E72D297353CC}">
              <c16:uniqueId val="{00000009-64EF-4DED-9380-21E272CDC51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{93C5983D-1F3B-496A-AFC7-AEC1DC943825}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64EF-4DED-9380-21E272CDC51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{C7770AB4-58CC-49CA-88D2-0EB7AF634EE3}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4EF-4DED-9380-21E272CDC51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{645997ED-B60E-444D-AC92-0D1E3633CEC9}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4EF-4DED-9380-21E272CDC51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{814BA1AE-3B5B-4D7B-AB04-0E16468BEE8F}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4EF-4DED-9380-21E272CDC51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{8D9FCB8E-CCEB-43FA-A352-EFA085D9EC90}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4EF-4DED-9380-21E272CDC51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{3DAE005C-0656-47AE-AAA9-9BE29FE679BB}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64EF-4DED-9380-21E272CDC51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{A653C8F2-69A1-4D00-AADE-DC917AE5D0D3}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64EF-4DED-9380-21E272CDC51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{6F9A9094-1C36-4B73-BA58-0C27BCAD0821}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64EF-4DED-9380-21E272CDC51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{CA951277-5A2A-483C-88B3-ADABC10214C6}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64EF-4DED-9380-21E272CDC51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53.6</c:v>
                </c:pt>
                <c:pt idx="8">
                  <c:v>56.1</c:v>
                </c:pt>
                <c:pt idx="16">
                  <c:v>57.5</c:v>
                </c:pt>
                <c:pt idx="24">
                  <c:v>58.5</c:v>
                </c:pt>
                <c:pt idx="32">
                  <c:v>58.9</c:v>
                </c:pt>
              </c:numCache>
            </c:numRef>
          </c:xVal>
          <c:yVal>
            <c:numRef>
              <c:f>公会計指標分析・財政指標組合せ分析表!$BP$55:$DC$55</c:f>
              <c:numCache>
                <c:formatCode>#,##0.0;"▲ "#,##0.0</c:formatCode>
                <c:ptCount val="40"/>
                <c:pt idx="0">
                  <c:v>20.2</c:v>
                </c:pt>
                <c:pt idx="8">
                  <c:v>19</c:v>
                </c:pt>
                <c:pt idx="16">
                  <c:v>15.4</c:v>
                </c:pt>
                <c:pt idx="24">
                  <c:v>14.9</c:v>
                </c:pt>
                <c:pt idx="32">
                  <c:v>14.5</c:v>
                </c:pt>
              </c:numCache>
            </c:numRef>
          </c:yVal>
          <c:smooth val="0"/>
          <c:extLst>
            <c:ext xmlns:c16="http://schemas.microsoft.com/office/drawing/2014/chart" uri="{C3380CC4-5D6E-409C-BE32-E72D297353CC}">
              <c16:uniqueId val="{00000013-64EF-4DED-9380-21E272CDC51D}"/>
            </c:ext>
          </c:extLst>
        </c:ser>
        <c:dLbls>
          <c:showLegendKey val="0"/>
          <c:showVal val="1"/>
          <c:showCatName val="0"/>
          <c:showSerName val="0"/>
          <c:showPercent val="0"/>
          <c:showBubbleSize val="0"/>
        </c:dLbls>
        <c:axId val="46179840"/>
        <c:axId val="46181760"/>
      </c:scatterChart>
      <c:valAx>
        <c:axId val="46179840"/>
        <c:scaling>
          <c:orientation val="maxMin"/>
          <c:max val="6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{3BE1E1FE-54D9-4600-B749-9FC1D7532BC6}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375-4C44-BED2-F3372970E10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{68DE14A9-2CEA-4D6B-8535-F335590AF27D}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375-4C44-BED2-F3372970E10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{9F50492B-B753-4A47-AB3C-CA4423FFA252}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375-4C44-BED2-F3372970E10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{C8C41F54-6466-4AB0-BC8C-ECC03F95AF54}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375-4C44-BED2-F3372970E10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{9C884703-758B-4491-A579-91FE4A4331F0}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375-4C44-BED2-F3372970E103}"/>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{FAE9F378-A2D9-40F6-BD29-16E9B4D2D4FD}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375-4C44-BED2-F3372970E103}"/>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{B9218390-4827-4C0D-8AC9-FF688DBDD753}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375-4C44-BED2-F3372970E103}"/>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{56F67765-22D3-40AD-8E38-336FF62DDADC}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375-4C44-BED2-F3372970E103}"/>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{08BBFEA4-A367-4E27-BD25-920FFDB076CE}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375-4C44-BED2-F3372970E10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12.9</c:v>
                </c:pt>
                <c:pt idx="8">
                  <c:v>12.2</c:v>
                </c:pt>
                <c:pt idx="16">
                  <c:v>11.9</c:v>
                </c:pt>
                <c:pt idx="24">
                  <c:v>11</c:v>
                </c:pt>
                <c:pt idx="32">
                  <c:v>10</c:v>
                </c:pt>
              </c:numCache>
            </c:numRef>
          </c:xVal>
          <c:yVal>
            <c:numRef>
              <c:f>公会計指標分析・財政指標組合せ分析表!$BP$73:$DC$73</c:f>
              <c:numCache>
                <c:formatCode>#,##0.0;"▲ "#,##0.0</c:formatCode>
                <c:ptCount val="40"/>
                <c:pt idx="0">
                  <c:v>115.2</c:v>
                </c:pt>
                <c:pt idx="8">
                  <c:v>113</c:v>
                </c:pt>
                <c:pt idx="16">
                  <c:v>105.1</c:v>
                </c:pt>
                <c:pt idx="24">
                  <c:v>108.1</c:v>
                </c:pt>
                <c:pt idx="32">
                  <c:v>95.2</c:v>
                </c:pt>
              </c:numCache>
            </c:numRef>
          </c:yVal>
          <c:smooth val="0"/>
          <c:extLst>
            <c:ext xmlns:c16="http://schemas.microsoft.com/office/drawing/2014/chart" uri="{C3380CC4-5D6E-409C-BE32-E72D297353CC}">
              <c16:uniqueId val="{00000009-C375-4C44-BED2-F3372970E10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910650943309546E-2"/>
                  <c:y val="-2.4523993651650415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{CBFD0320-56B3-4E02-9C7E-C8665FCE59E7}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375-4C44-BED2-F3372970E10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{5A154B2D-2238-44A0-801F-8781DFD3C1E5}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375-4C44-BED2-F3372970E10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{9748CDDC-5AAA-4DF6-AD34-C548954CD6B6}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375-4C44-BED2-F3372970E10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{75125F23-F775-4934-88D3-4887785D9973}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375-4C44-BED2-F3372970E10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{408F6C45-925A-4B4E-A1F5-7B62DC5E0958}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375-4C44-BED2-F3372970E103}"/>
                </c:ext>
              </c:extLst>
            </c:dLbl>
            <c:dLbl>
              <c:idx val="8"/>
              <c:layout>
                <c:manualLayout>
                  <c:x val="-2.4289473805126076E-2"/>
                  <c:y val="-3.80032769210641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{3D2D3434-A2E1-4147-9786-693538681051}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375-4C44-BED2-F3372970E103}"/>
                </c:ext>
              </c:extLst>
            </c:dLbl>
            <c:dLbl>
              <c:idx val="16"/>
              <c:layout>
                <c:manualLayout>
                  <c:x val="-3.1697991619110633E-2"/>
                  <c:y val="-0.11378704259928886"/>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{00B4BF36-4CFA-4A5C-8F37-4EE18224EBD2}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375-4C44-BED2-F3372970E103}"/>
                </c:ext>
              </c:extLst>
            </c:dLbl>
            <c:dLbl>
              <c:idx val="24"/>
              <c:layout>
                <c:manualLayout>
                  <c:x val="-3.1570342725075584E-2"/>
                  <c:y val="-8.791724404362744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{54C83D0E-A34E-4413-BA78-C68473D441D8}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375-4C44-BED2-F3372970E103}"/>
                </c:ext>
              </c:extLst>
            </c:dLbl>
            <c:dLbl>
              <c:idx val="32"/>
              <c:layout>
                <c:manualLayout>
                  <c:x val="-3.1570342725075584E-2"/>
                  <c:y val="-4.7849623297922403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{955A99B2-7715-48C5-BEF3-0EEE0EB5C044}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375-4C44-BED2-F3372970E10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8.5</c:v>
                </c:pt>
                <c:pt idx="32">
                  <c:v>8.4</c:v>
                </c:pt>
              </c:numCache>
            </c:numRef>
          </c:xVal>
          <c:yVal>
            <c:numRef>
              <c:f>公会計指標分析・財政指標組合せ分析表!$BP$77:$DC$77</c:f>
              <c:numCache>
                <c:formatCode>#,##0.0;"▲ "#,##0.0</c:formatCode>
                <c:ptCount val="40"/>
                <c:pt idx="0">
                  <c:v>20.2</c:v>
                </c:pt>
                <c:pt idx="8">
                  <c:v>19</c:v>
                </c:pt>
                <c:pt idx="16">
                  <c:v>15.4</c:v>
                </c:pt>
                <c:pt idx="24">
                  <c:v>14.9</c:v>
                </c:pt>
                <c:pt idx="32">
                  <c:v>14.5</c:v>
                </c:pt>
              </c:numCache>
            </c:numRef>
          </c:yVal>
          <c:smooth val="0"/>
          <c:extLst>
            <c:ext xmlns:c16="http://schemas.microsoft.com/office/drawing/2014/chart" uri="{C3380CC4-5D6E-409C-BE32-E72D297353CC}">
              <c16:uniqueId val="{00000013-C375-4C44-BED2-F3372970E103}"/>
            </c:ext>
          </c:extLst>
        </c:ser>
        <c:dLbls>
          <c:showLegendKey val="0"/>
          <c:showVal val="1"/>
          <c:showCatName val="0"/>
          <c:showSerName val="0"/>
          <c:showPercent val="0"/>
          <c:showBubbleSize val="0"/>
        </c:dLbls>
        <c:axId val="84219776"/>
        <c:axId val="84234240"/>
      </c:scatterChart>
      <c:valAx>
        <c:axId val="84219776"/>
        <c:scaling>
          <c:orientation val="maxMin"/>
          <c:max val="14"/>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山形県村山市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年度のピーク以降減少傾向にあった元利償還金が、令和２年度は増加に転じたものの、公営企業債の元利償還金に対する繰入金、組合等が起こした地方債の元利償還金に対する負担金等が前年度より減少し、算入公債費等も減少（△</a:t>
          </a:r>
          <a:r>
            <a:rPr kumimoji="1" lang="en-US" altLang="ja-JP" sz="1200">
              <a:latin typeface="ＭＳ ゴシック" pitchFamily="49" charset="-128"/>
              <a:ea typeface="ＭＳ ゴシック" pitchFamily="49" charset="-128"/>
            </a:rPr>
            <a:t>52</a:t>
          </a:r>
          <a:r>
            <a:rPr kumimoji="1" lang="ja-JP" altLang="en-US" sz="1200">
              <a:latin typeface="ＭＳ ゴシック" pitchFamily="49" charset="-128"/>
              <a:ea typeface="ＭＳ ゴシック" pitchFamily="49" charset="-128"/>
            </a:rPr>
            <a:t>百万円）しているが、実質公債費比率の分子としては前年度より</a:t>
          </a:r>
          <a:r>
            <a:rPr kumimoji="1" lang="en-US" altLang="ja-JP" sz="1200">
              <a:latin typeface="ＭＳ ゴシック" pitchFamily="49" charset="-128"/>
              <a:ea typeface="ＭＳ ゴシック" pitchFamily="49" charset="-128"/>
            </a:rPr>
            <a:t>36</a:t>
          </a:r>
          <a:r>
            <a:rPr kumimoji="1" lang="ja-JP" altLang="en-US" sz="1200">
              <a:latin typeface="ＭＳ ゴシック" pitchFamily="49" charset="-128"/>
              <a:ea typeface="ＭＳ ゴシック" pitchFamily="49" charset="-128"/>
            </a:rPr>
            <a:t>百万円減の</a:t>
          </a:r>
          <a:r>
            <a:rPr kumimoji="1" lang="en-US" altLang="ja-JP" sz="1200">
              <a:latin typeface="ＭＳ ゴシック" pitchFamily="49" charset="-128"/>
              <a:ea typeface="ＭＳ ゴシック" pitchFamily="49" charset="-128"/>
            </a:rPr>
            <a:t>540</a:t>
          </a:r>
          <a:r>
            <a:rPr kumimoji="1" lang="ja-JP" altLang="en-US" sz="1200">
              <a:latin typeface="ＭＳ ゴシック" pitchFamily="49" charset="-128"/>
              <a:ea typeface="ＭＳ ゴシック" pitchFamily="49" charset="-128"/>
            </a:rPr>
            <a:t>百万円となった。</a:t>
          </a:r>
        </a:p>
        <a:p>
          <a:r>
            <a:rPr kumimoji="1" lang="ja-JP" altLang="en-US" sz="1200">
              <a:latin typeface="ＭＳ ゴシック" pitchFamily="49" charset="-128"/>
              <a:ea typeface="ＭＳ ゴシック" pitchFamily="49" charset="-128"/>
            </a:rPr>
            <a:t>　一部事務組合では、北村山公立病院組合と東根市外二市一町共立衛生処理組合が今後も地方債を発行して事業を実施予定のため、大きな減少は見込めない状況にある。また、水道事業では簡易水道統合整備に係る元金償還が始まり、下水道事業も高止まりの状態が続くことから、下水道事業の自己財源確保と一般会計の地方債発行抑制が必要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満期一括償還地方債は発行していないため、満期一括償還地方債の借入に係る積立はない。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山形県村山市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一般会計に係る地方債現在高については前年度を下回るよう地方債の発行を抑制しており、令和２年度は前年度から</a:t>
          </a:r>
          <a:r>
            <a:rPr kumimoji="1" lang="en-US" altLang="ja-JP" sz="1200">
              <a:latin typeface="ＭＳ ゴシック" pitchFamily="49" charset="-128"/>
              <a:ea typeface="ＭＳ ゴシック" pitchFamily="49" charset="-128"/>
            </a:rPr>
            <a:t>115</a:t>
          </a:r>
          <a:r>
            <a:rPr kumimoji="1" lang="ja-JP" altLang="en-US" sz="1200">
              <a:latin typeface="ＭＳ ゴシック" pitchFamily="49" charset="-128"/>
              <a:ea typeface="ＭＳ ゴシック" pitchFamily="49" charset="-128"/>
            </a:rPr>
            <a:t>百万円減額することができたものの、新型コロナウイルス感染症の影響もあり設立法人の負債額等負担が皆増となった。令和２年豪雨による災害復旧事業の継続や、臨時財政対策債の発行額の増加、事業の繰越、国補正予算等による影響を受け、当初計画以上の発行額になることも予想されるため、引き続き、起債対象事業を厳選し、地方債発行の抑制に努める。公営企業債等繰入見込額、組合等負担等見込額、退職手当負担見込額についても、いずれも前年度を下回り、将来負担額は前年度より</a:t>
          </a:r>
          <a:r>
            <a:rPr kumimoji="1" lang="en-US" altLang="ja-JP" sz="1200">
              <a:latin typeface="ＭＳ ゴシック" pitchFamily="49" charset="-128"/>
              <a:ea typeface="ＭＳ ゴシック" pitchFamily="49" charset="-128"/>
            </a:rPr>
            <a:t>465</a:t>
          </a:r>
          <a:r>
            <a:rPr kumimoji="1" lang="ja-JP" altLang="en-US" sz="1200">
              <a:latin typeface="ＭＳ ゴシック" pitchFamily="49" charset="-128"/>
              <a:ea typeface="ＭＳ ゴシック" pitchFamily="49" charset="-128"/>
            </a:rPr>
            <a:t>百万円減少した。</a:t>
          </a:r>
        </a:p>
        <a:p>
          <a:r>
            <a:rPr kumimoji="1" lang="ja-JP" altLang="en-US" sz="1200">
              <a:latin typeface="ＭＳ ゴシック" pitchFamily="49" charset="-128"/>
              <a:ea typeface="ＭＳ ゴシック" pitchFamily="49" charset="-128"/>
            </a:rPr>
            <a:t>　一方、充当可能財源についても特定収入、基準財政需要額算入見込額のいずれも前年度より減少したが、充当可能基金が増となったため、将来負担比率の分子としては前年度より</a:t>
          </a:r>
          <a:r>
            <a:rPr kumimoji="1" lang="en-US" altLang="ja-JP" sz="1200">
              <a:latin typeface="ＭＳ ゴシック" pitchFamily="49" charset="-128"/>
              <a:ea typeface="ＭＳ ゴシック" pitchFamily="49" charset="-128"/>
            </a:rPr>
            <a:t>653</a:t>
          </a:r>
          <a:r>
            <a:rPr kumimoji="1" lang="ja-JP" altLang="en-US" sz="1200">
              <a:latin typeface="ＭＳ ゴシック" pitchFamily="49" charset="-128"/>
              <a:ea typeface="ＭＳ ゴシック" pitchFamily="49" charset="-128"/>
            </a:rPr>
            <a:t>百万円の減少となった。</a:t>
          </a:r>
        </a:p>
        <a:p>
          <a:r>
            <a:rPr kumimoji="1" lang="ja-JP" altLang="en-US" sz="1200">
              <a:latin typeface="ＭＳ ゴシック" pitchFamily="49" charset="-128"/>
              <a:ea typeface="ＭＳ ゴシック" pitchFamily="49" charset="-128"/>
            </a:rPr>
            <a:t>　特定収入については今後も減額が見込まれるため、充当可能基金について現在の水準をできるだけ維持できるよう、歳出経費の節減を進める必要がある。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山形県村山市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減債基金が取り崩しにより残高が減少したが、新型コロナウイルス感染症対策に係る中小企業緊急融資基金の設置やふるさとづくり基金などの増により基金全体の残高が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678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44.5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％）増加した。特に、ふるさと納税寄附金が、令和２年度は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599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百万円増加したことから、ふるさとづくり基金の積立額は前年度比</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618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1,171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百万円、取崩額が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263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790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百万円となり、残高が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381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810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百万円になった。</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基金は豪雪や災害に備えられる規模、減債基金は積極的な繰上償還が実施できる水準を維持できるよう、公共施設等整備基金と余暇活動施設整備基金については今後の施設改修や建て替え等に備えられるよう、可能な限りの積立を行なっていく。ふるさとづくり基金は、本市重点施策の実施に有効活用しているため、ふるさと納税寄附金の増額に向けた取組みをさらに強化し、短期間で枯渇することがないよう取崩額を決定する予定であ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基金全体としては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億円程度の水準を維持したい。</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づくり基金：子育て支援事業や観光・交流事業、市長が必要と認めた事業に要する費用に充てることとし、令和２年度はふるさと納税寄附の返礼品等経費のほか、子育て応援定住促進対策事業、にぎわい創造活性化施設整備事業、東京オリンピックホストタウン事業などに充当。</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・中小企業緊急融資基金：新型コロナウイルス感染症の拡大により実施した中小企業対象の緊急融資に係る利子補給金及び保証料補給金に充当。令和２年度は積立のみ行った。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・公共施設等整備基金：公共施設等の整備及び改修の費用に充てることとしている。令和２年度の取り崩しは行っていない。</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・夢応援奨学基金：高等学校や大学等への進学及び就学の支援のための給付型奨学金に充当。</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・阿部厚生基金：肢体不自由児の更生、保健、福祉の諸施策に充てる果実運用型の基金のため、令和２年度の取崩しは行っていない。</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ふるさとづくり基金はふるさと納税寄附金の受入分として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1,171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百万円を積み立て、返礼品等経費と子育て支援事業や産業振興事業など本市の重点施策事業に充てるため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790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百万円を取り崩し、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381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百万円の増額、夢応援奨学基金は、事業の趣旨に賛同する方からの支援金や基金の利子収入など</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百万円を積み立て、奨学金の財源として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百万円取り崩したため、年度末残高が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づくり基金はふるさと納税寄附金の全額を積み立て、返礼品等経費や子育て支援事業など市の重点施策に充てるため取り崩す基金であることから、ふるさと納税寄附額に大きく左右されるが、寄附金の増額を図り計画的に活用していく。中小企業緊急融資基金は必要額を計画的に積立を行う。公共施設等整備基金は、「第３次村山市行財政改革プラン」（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月）に基づき、今後の施設改修や建て替え等に備えて、翌年度取り崩し額以上を目標に計画的に積立を実施する。夢応援奨学基金は平成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年度と</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年度の基金造成後は奨学金充当のため取り崩し、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年程度で使い切る見込みだったが、趣旨賛同者等から支援を受け積立も行なっているため、今後数年間は同程度の水準を維持する見込み。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令和２年度中の積立が、令和元年度決算の剰余金処分によるもの（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350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百万円）と利子だったのに対し、取崩額が前年度より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220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180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百万円になったため、基金残高は前年度より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170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当初予算の財政調整基金繰入金が令和２年度は減額となったものの、平成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年度以降増額傾向にあるため、前年度より減額となる予算編成ができるよう他の財源の確保に努めつつ、災害や豪雪に備えた基金残高として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億円程度の水準に戻したい。</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令和元年度決算の剰余金処分による積立（</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百万円）と新防災行政無線整備に係る償還に充てるための積立（</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百万円）を行ない、繰上償還等のために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百万円取り崩したため、残高は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百万円の減少となった。平成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年度から歳計剰余金処分による基金への編入を財政調整基金のほか減債基金にも行なうようにし、銀行等引受債の繰上償還を積極的に実施することとした。令和２年度も一般会計で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百万円の繰上償還を行なった。</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「第３次村山市行財政改革プラン」（平成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月）に基づき、引き続き銀行等引受債の繰上償還を実施するため、歳計剰余金処分による積立を行なう。基金残高は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百万円の水準を維持したい。</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山形県村山市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23,191
22,994
196.98
18,874,653
17,550,800
1,228,058
7,358,384
13,771,684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95.2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177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a:solidFill>
                <a:schemeClr val="dk1"/>
              </a:solidFill>
              <a:effectLst/>
              <a:latin typeface="+mn-lt"/>
              <a:ea typeface="+mn-ea"/>
              <a:cs typeface="+mn-cs"/>
            </a:rPr>
            <a:t>有形固定資産減価償却率は令和</a:t>
          </a:r>
          <a:r>
            <a:rPr kumimoji="1" lang="en-US" altLang="ja-JP" sz="1100" b="0">
              <a:solidFill>
                <a:schemeClr val="dk1"/>
              </a:solidFill>
              <a:effectLst/>
              <a:latin typeface="+mn-lt"/>
              <a:ea typeface="+mn-ea"/>
              <a:cs typeface="+mn-cs"/>
            </a:rPr>
            <a:t>2</a:t>
          </a:r>
          <a:r>
            <a:rPr kumimoji="1" lang="ja-JP" altLang="ja-JP" sz="1100" b="0">
              <a:solidFill>
                <a:schemeClr val="dk1"/>
              </a:solidFill>
              <a:effectLst/>
              <a:latin typeface="+mn-lt"/>
              <a:ea typeface="+mn-ea"/>
              <a:cs typeface="+mn-cs"/>
            </a:rPr>
            <a:t>年度決算</a:t>
          </a:r>
          <a:r>
            <a:rPr kumimoji="1" lang="ja-JP" altLang="en-US" sz="1100" b="0">
              <a:solidFill>
                <a:schemeClr val="dk1"/>
              </a:solidFill>
              <a:effectLst/>
              <a:latin typeface="+mn-lt"/>
              <a:ea typeface="+mn-ea"/>
              <a:cs typeface="+mn-cs"/>
            </a:rPr>
            <a:t>も</a:t>
          </a:r>
          <a:r>
            <a:rPr kumimoji="1" lang="ja-JP" altLang="ja-JP" sz="1100" b="0">
              <a:solidFill>
                <a:schemeClr val="dk1"/>
              </a:solidFill>
              <a:effectLst/>
              <a:latin typeface="+mn-lt"/>
              <a:ea typeface="+mn-ea"/>
              <a:cs typeface="+mn-cs"/>
            </a:rPr>
            <a:t>、全国平均・山形県平均</a:t>
          </a:r>
          <a:r>
            <a:rPr kumimoji="1" lang="ja-JP" altLang="en-US" sz="1100" b="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類似団体平均</a:t>
          </a:r>
          <a:r>
            <a:rPr kumimoji="1" lang="ja-JP" altLang="en-US" sz="1100" b="0">
              <a:solidFill>
                <a:schemeClr val="dk1"/>
              </a:solidFill>
              <a:effectLst/>
              <a:latin typeface="+mn-lt"/>
              <a:ea typeface="+mn-ea"/>
              <a:cs typeface="+mn-cs"/>
            </a:rPr>
            <a:t>を若干</a:t>
          </a:r>
          <a:r>
            <a:rPr kumimoji="1" lang="ja-JP" altLang="ja-JP" sz="1100" b="0">
              <a:solidFill>
                <a:schemeClr val="dk1"/>
              </a:solidFill>
              <a:effectLst/>
              <a:latin typeface="+mn-lt"/>
              <a:ea typeface="+mn-ea"/>
              <a:cs typeface="+mn-cs"/>
            </a:rPr>
            <a:t>下回っている。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21516" y="610951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127125" y="57791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21516" y="568914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127125" y="53587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772811" y="52649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127125" y="493458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772811" y="48445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127125" y="45142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772811" y="44204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51943</xdr:rowOff>
    </xdr:from>
    <xdr:to>
      <xdr:col>23</xdr:col>
      <xdr:colOff>85090</xdr:colOff>
      <xdr:row>32</xdr:row>
      <xdr:rowOff>107061</xdr:rowOff>
    </xdr:to>
    <xdr:cxnSp macro="">
      <xdr:nvCxnSpPr>
        <xdr:cNvPr id="63" name="直線コネクタ 62"/>
        <xdr:cNvCxnSpPr/>
      </xdr:nvCxnSpPr>
      <xdr:spPr>
        <a:xfrm flipV="1">
          <a:off x="4206240" y="4410583"/>
          <a:ext cx="1270" cy="1060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110888</xdr:rowOff>
    </xdr:from>
    <xdr:ext cx="405111" cy="259045"/>
    <xdr:sp macro="" textlink="">
      <xdr:nvSpPr>
        <xdr:cNvPr id="64" name="有形固定資産減価償却率最小値テキスト"/>
        <xdr:cNvSpPr txBox="1"/>
      </xdr:nvSpPr>
      <xdr:spPr>
        <a:xfrm>
          <a:off x="4258945" y="5475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107061</xdr:rowOff>
    </xdr:from>
    <xdr:to>
      <xdr:col>23</xdr:col>
      <xdr:colOff>174625</xdr:colOff>
      <xdr:row>32</xdr:row>
      <xdr:rowOff>107061</xdr:rowOff>
    </xdr:to>
    <xdr:cxnSp macro="">
      <xdr:nvCxnSpPr>
        <xdr:cNvPr id="65" name="直線コネクタ 64"/>
        <xdr:cNvCxnSpPr/>
      </xdr:nvCxnSpPr>
      <xdr:spPr>
        <a:xfrm>
          <a:off x="4119245" y="547154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170070</xdr:rowOff>
    </xdr:from>
    <xdr:ext cx="405111" cy="259045"/>
    <xdr:sp macro="" textlink="">
      <xdr:nvSpPr>
        <xdr:cNvPr id="66" name="有形固定資産減価償却率最大値テキスト"/>
        <xdr:cNvSpPr txBox="1"/>
      </xdr:nvSpPr>
      <xdr:spPr>
        <a:xfrm>
          <a:off x="4258945" y="419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51943</xdr:rowOff>
    </xdr:from>
    <xdr:to>
      <xdr:col>23</xdr:col>
      <xdr:colOff>174625</xdr:colOff>
      <xdr:row>26</xdr:row>
      <xdr:rowOff>51943</xdr:rowOff>
    </xdr:to>
    <xdr:cxnSp macro="">
      <xdr:nvCxnSpPr>
        <xdr:cNvPr id="67" name="直線コネクタ 66"/>
        <xdr:cNvCxnSpPr/>
      </xdr:nvCxnSpPr>
      <xdr:spPr>
        <a:xfrm>
          <a:off x="4119245" y="441058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148353</xdr:rowOff>
    </xdr:from>
    <xdr:ext cx="405111" cy="259045"/>
    <xdr:sp macro="" textlink="">
      <xdr:nvSpPr>
        <xdr:cNvPr id="68" name="有形固定資産減価償却率平均値テキスト"/>
        <xdr:cNvSpPr txBox="1"/>
      </xdr:nvSpPr>
      <xdr:spPr>
        <a:xfrm>
          <a:off x="4258945" y="48422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169926</xdr:rowOff>
    </xdr:from>
    <xdr:to>
      <xdr:col>23</xdr:col>
      <xdr:colOff>136525</xdr:colOff>
      <xdr:row>29</xdr:row>
      <xdr:rowOff>100076</xdr:rowOff>
    </xdr:to>
    <xdr:sp macro="" textlink="">
      <xdr:nvSpPr>
        <xdr:cNvPr id="69" name="フローチャート: 判断 68"/>
        <xdr:cNvSpPr/>
      </xdr:nvSpPr>
      <xdr:spPr>
        <a:xfrm>
          <a:off x="4157345" y="48638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161290</xdr:rowOff>
    </xdr:from>
    <xdr:to>
      <xdr:col>19</xdr:col>
      <xdr:colOff>187325</xdr:colOff>
      <xdr:row>29</xdr:row>
      <xdr:rowOff>91440</xdr:rowOff>
    </xdr:to>
    <xdr:sp macro="" textlink="">
      <xdr:nvSpPr>
        <xdr:cNvPr id="70" name="フローチャート: 判断 69"/>
        <xdr:cNvSpPr/>
      </xdr:nvSpPr>
      <xdr:spPr>
        <a:xfrm>
          <a:off x="3537585" y="48552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139700</xdr:rowOff>
    </xdr:from>
    <xdr:to>
      <xdr:col>15</xdr:col>
      <xdr:colOff>187325</xdr:colOff>
      <xdr:row>29</xdr:row>
      <xdr:rowOff>69850</xdr:rowOff>
    </xdr:to>
    <xdr:sp macro="" textlink="">
      <xdr:nvSpPr>
        <xdr:cNvPr id="71" name="フローチャート: 判断 70"/>
        <xdr:cNvSpPr/>
      </xdr:nvSpPr>
      <xdr:spPr>
        <a:xfrm>
          <a:off x="2867025" y="48336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72" name="フローチャート: 判断 71"/>
        <xdr:cNvSpPr/>
      </xdr:nvSpPr>
      <xdr:spPr>
        <a:xfrm>
          <a:off x="2196465" y="480339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55499</xdr:rowOff>
    </xdr:from>
    <xdr:to>
      <xdr:col>7</xdr:col>
      <xdr:colOff>187325</xdr:colOff>
      <xdr:row>28</xdr:row>
      <xdr:rowOff>157099</xdr:rowOff>
    </xdr:to>
    <xdr:sp macro="" textlink="">
      <xdr:nvSpPr>
        <xdr:cNvPr id="73" name="フローチャート: 判断 72"/>
        <xdr:cNvSpPr/>
      </xdr:nvSpPr>
      <xdr:spPr>
        <a:xfrm>
          <a:off x="1525905" y="474941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87884</xdr:rowOff>
    </xdr:from>
    <xdr:to>
      <xdr:col>23</xdr:col>
      <xdr:colOff>136525</xdr:colOff>
      <xdr:row>29</xdr:row>
      <xdr:rowOff>18034</xdr:rowOff>
    </xdr:to>
    <xdr:sp macro="" textlink="">
      <xdr:nvSpPr>
        <xdr:cNvPr id="79" name="楕円 78"/>
        <xdr:cNvSpPr/>
      </xdr:nvSpPr>
      <xdr:spPr>
        <a:xfrm>
          <a:off x="4157345" y="47818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110761</xdr:rowOff>
    </xdr:from>
    <xdr:ext cx="405111" cy="259045"/>
    <xdr:sp macro="" textlink="">
      <xdr:nvSpPr>
        <xdr:cNvPr id="80" name="有形固定資産減価償却率該当値テキスト"/>
        <xdr:cNvSpPr txBox="1"/>
      </xdr:nvSpPr>
      <xdr:spPr>
        <a:xfrm>
          <a:off x="4258945" y="463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79248</xdr:rowOff>
    </xdr:from>
    <xdr:to>
      <xdr:col>19</xdr:col>
      <xdr:colOff>187325</xdr:colOff>
      <xdr:row>29</xdr:row>
      <xdr:rowOff>9398</xdr:rowOff>
    </xdr:to>
    <xdr:sp macro="" textlink="">
      <xdr:nvSpPr>
        <xdr:cNvPr id="81" name="楕円 80"/>
        <xdr:cNvSpPr/>
      </xdr:nvSpPr>
      <xdr:spPr>
        <a:xfrm>
          <a:off x="3537585" y="47731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130048</xdr:rowOff>
    </xdr:from>
    <xdr:to>
      <xdr:col>23</xdr:col>
      <xdr:colOff>85725</xdr:colOff>
      <xdr:row>28</xdr:row>
      <xdr:rowOff>138684</xdr:rowOff>
    </xdr:to>
    <xdr:cxnSp macro="">
      <xdr:nvCxnSpPr>
        <xdr:cNvPr id="82" name="直線コネクタ 81"/>
        <xdr:cNvCxnSpPr/>
      </xdr:nvCxnSpPr>
      <xdr:spPr>
        <a:xfrm>
          <a:off x="3588385" y="4823968"/>
          <a:ext cx="61976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51181</xdr:rowOff>
    </xdr:from>
    <xdr:to>
      <xdr:col>15</xdr:col>
      <xdr:colOff>187325</xdr:colOff>
      <xdr:row>28</xdr:row>
      <xdr:rowOff>152781</xdr:rowOff>
    </xdr:to>
    <xdr:sp macro="" textlink="">
      <xdr:nvSpPr>
        <xdr:cNvPr id="83" name="楕円 82"/>
        <xdr:cNvSpPr/>
      </xdr:nvSpPr>
      <xdr:spPr>
        <a:xfrm>
          <a:off x="2867025" y="474510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101981</xdr:rowOff>
    </xdr:from>
    <xdr:to>
      <xdr:col>19</xdr:col>
      <xdr:colOff>136525</xdr:colOff>
      <xdr:row>28</xdr:row>
      <xdr:rowOff>130048</xdr:rowOff>
    </xdr:to>
    <xdr:cxnSp macro="">
      <xdr:nvCxnSpPr>
        <xdr:cNvPr id="84" name="直線コネクタ 83"/>
        <xdr:cNvCxnSpPr/>
      </xdr:nvCxnSpPr>
      <xdr:spPr>
        <a:xfrm>
          <a:off x="2917825" y="4795901"/>
          <a:ext cx="67056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49022</xdr:rowOff>
    </xdr:from>
    <xdr:to>
      <xdr:col>11</xdr:col>
      <xdr:colOff>187325</xdr:colOff>
      <xdr:row>28</xdr:row>
      <xdr:rowOff>150622</xdr:rowOff>
    </xdr:to>
    <xdr:sp macro="" textlink="">
      <xdr:nvSpPr>
        <xdr:cNvPr id="85" name="楕円 84"/>
        <xdr:cNvSpPr/>
      </xdr:nvSpPr>
      <xdr:spPr>
        <a:xfrm>
          <a:off x="2196465" y="474294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99822</xdr:rowOff>
    </xdr:from>
    <xdr:to>
      <xdr:col>15</xdr:col>
      <xdr:colOff>136525</xdr:colOff>
      <xdr:row>28</xdr:row>
      <xdr:rowOff>101981</xdr:rowOff>
    </xdr:to>
    <xdr:cxnSp macro="">
      <xdr:nvCxnSpPr>
        <xdr:cNvPr id="86" name="直線コネクタ 85"/>
        <xdr:cNvCxnSpPr/>
      </xdr:nvCxnSpPr>
      <xdr:spPr>
        <a:xfrm>
          <a:off x="2247265" y="4793742"/>
          <a:ext cx="67056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5842</xdr:rowOff>
    </xdr:from>
    <xdr:to>
      <xdr:col>7</xdr:col>
      <xdr:colOff>187325</xdr:colOff>
      <xdr:row>28</xdr:row>
      <xdr:rowOff>107442</xdr:rowOff>
    </xdr:to>
    <xdr:sp macro="" textlink="">
      <xdr:nvSpPr>
        <xdr:cNvPr id="87" name="楕円 86"/>
        <xdr:cNvSpPr/>
      </xdr:nvSpPr>
      <xdr:spPr>
        <a:xfrm>
          <a:off x="1525905" y="469976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56642</xdr:rowOff>
    </xdr:from>
    <xdr:to>
      <xdr:col>11</xdr:col>
      <xdr:colOff>136525</xdr:colOff>
      <xdr:row>28</xdr:row>
      <xdr:rowOff>99822</xdr:rowOff>
    </xdr:to>
    <xdr:cxnSp macro="">
      <xdr:nvCxnSpPr>
        <xdr:cNvPr id="88" name="直線コネクタ 87"/>
        <xdr:cNvCxnSpPr/>
      </xdr:nvCxnSpPr>
      <xdr:spPr>
        <a:xfrm>
          <a:off x="1576705" y="4750562"/>
          <a:ext cx="67056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82567</xdr:rowOff>
    </xdr:from>
    <xdr:ext cx="405111" cy="259045"/>
    <xdr:sp macro="" textlink="">
      <xdr:nvSpPr>
        <xdr:cNvPr id="89" name="n_1aveValue有形固定資産減価償却率"/>
        <xdr:cNvSpPr txBox="1"/>
      </xdr:nvSpPr>
      <xdr:spPr>
        <a:xfrm>
          <a:off x="3395989" y="494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60977</xdr:rowOff>
    </xdr:from>
    <xdr:ext cx="405111" cy="259045"/>
    <xdr:sp macro="" textlink="">
      <xdr:nvSpPr>
        <xdr:cNvPr id="90" name="n_2aveValue有形固定資産減価償却率"/>
        <xdr:cNvSpPr txBox="1"/>
      </xdr:nvSpPr>
      <xdr:spPr>
        <a:xfrm>
          <a:off x="2738129" y="4922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30751</xdr:rowOff>
    </xdr:from>
    <xdr:ext cx="405111" cy="259045"/>
    <xdr:sp macro="" textlink="">
      <xdr:nvSpPr>
        <xdr:cNvPr id="91" name="n_3aveValue有形固定資産減価償却率"/>
        <xdr:cNvSpPr txBox="1"/>
      </xdr:nvSpPr>
      <xdr:spPr>
        <a:xfrm>
          <a:off x="2067569" y="4892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148226</xdr:rowOff>
    </xdr:from>
    <xdr:ext cx="405111" cy="259045"/>
    <xdr:sp macro="" textlink="">
      <xdr:nvSpPr>
        <xdr:cNvPr id="92" name="n_4aveValue有形固定資産減価償却率"/>
        <xdr:cNvSpPr txBox="1"/>
      </xdr:nvSpPr>
      <xdr:spPr>
        <a:xfrm>
          <a:off x="1397009" y="4842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25925</xdr:rowOff>
    </xdr:from>
    <xdr:ext cx="405111" cy="259045"/>
    <xdr:sp macro="" textlink="">
      <xdr:nvSpPr>
        <xdr:cNvPr id="93" name="n_1mainValue有形固定資産減価償却率"/>
        <xdr:cNvSpPr txBox="1"/>
      </xdr:nvSpPr>
      <xdr:spPr>
        <a:xfrm>
          <a:off x="3395989" y="4552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169308</xdr:rowOff>
    </xdr:from>
    <xdr:ext cx="405111" cy="259045"/>
    <xdr:sp macro="" textlink="">
      <xdr:nvSpPr>
        <xdr:cNvPr id="94" name="n_2mainValue有形固定資産減価償却率"/>
        <xdr:cNvSpPr txBox="1"/>
      </xdr:nvSpPr>
      <xdr:spPr>
        <a:xfrm>
          <a:off x="2738129" y="452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167149</xdr:rowOff>
    </xdr:from>
    <xdr:ext cx="405111" cy="259045"/>
    <xdr:sp macro="" textlink="">
      <xdr:nvSpPr>
        <xdr:cNvPr id="95" name="n_3mainValue有形固定資産減価償却率"/>
        <xdr:cNvSpPr txBox="1"/>
      </xdr:nvSpPr>
      <xdr:spPr>
        <a:xfrm>
          <a:off x="2067569" y="4525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123969</xdr:rowOff>
    </xdr:from>
    <xdr:ext cx="405111" cy="259045"/>
    <xdr:sp macro="" textlink="">
      <xdr:nvSpPr>
        <xdr:cNvPr id="96" name="n_4mainValue有形固定資産減価償却率"/>
        <xdr:cNvSpPr txBox="1"/>
      </xdr:nvSpPr>
      <xdr:spPr>
        <a:xfrm>
          <a:off x="1397009" y="448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216650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a:solidFill>
                <a:schemeClr val="dk1"/>
              </a:solidFill>
              <a:effectLst/>
              <a:latin typeface="+mn-lt"/>
              <a:ea typeface="+mn-ea"/>
              <a:cs typeface="+mn-cs"/>
            </a:rPr>
            <a:t>債務償還比率は令和</a:t>
          </a:r>
          <a:r>
            <a:rPr kumimoji="1" lang="en-US" altLang="ja-JP" sz="1100" b="0">
              <a:solidFill>
                <a:schemeClr val="dk1"/>
              </a:solidFill>
              <a:effectLst/>
              <a:latin typeface="+mn-lt"/>
              <a:ea typeface="+mn-ea"/>
              <a:cs typeface="+mn-cs"/>
            </a:rPr>
            <a:t>2</a:t>
          </a:r>
          <a:r>
            <a:rPr kumimoji="1" lang="ja-JP" altLang="ja-JP" sz="1100" b="0">
              <a:solidFill>
                <a:schemeClr val="dk1"/>
              </a:solidFill>
              <a:effectLst/>
              <a:latin typeface="+mn-lt"/>
              <a:ea typeface="+mn-ea"/>
              <a:cs typeface="+mn-cs"/>
            </a:rPr>
            <a:t>年度決算の、全国平均・県平均</a:t>
          </a:r>
          <a:r>
            <a:rPr kumimoji="1" lang="ja-JP" altLang="en-US" sz="1100" b="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類似団体平均</a:t>
          </a:r>
          <a:r>
            <a:rPr kumimoji="1" lang="ja-JP" altLang="en-US" sz="1100" b="0">
              <a:solidFill>
                <a:schemeClr val="dk1"/>
              </a:solidFill>
              <a:effectLst/>
              <a:latin typeface="+mn-lt"/>
              <a:ea typeface="+mn-ea"/>
              <a:cs typeface="+mn-cs"/>
            </a:rPr>
            <a:t>を</a:t>
          </a:r>
          <a:r>
            <a:rPr kumimoji="1" lang="ja-JP" altLang="ja-JP" sz="1100" b="0">
              <a:solidFill>
                <a:schemeClr val="dk1"/>
              </a:solidFill>
              <a:effectLst/>
              <a:latin typeface="+mn-lt"/>
              <a:ea typeface="+mn-ea"/>
              <a:cs typeface="+mn-cs"/>
            </a:rPr>
            <a:t>上回っている。</a:t>
          </a:r>
          <a:r>
            <a:rPr kumimoji="1" lang="ja-JP" altLang="en-US" sz="1100" b="0">
              <a:solidFill>
                <a:schemeClr val="dk1"/>
              </a:solidFill>
              <a:effectLst/>
              <a:latin typeface="+mn-lt"/>
              <a:ea typeface="+mn-ea"/>
              <a:cs typeface="+mn-cs"/>
            </a:rPr>
            <a:t>令和</a:t>
          </a:r>
          <a:r>
            <a:rPr kumimoji="1" lang="en-US" altLang="ja-JP" sz="1100" b="0">
              <a:solidFill>
                <a:schemeClr val="dk1"/>
              </a:solidFill>
              <a:effectLst/>
              <a:latin typeface="+mn-lt"/>
              <a:ea typeface="+mn-ea"/>
              <a:cs typeface="+mn-cs"/>
            </a:rPr>
            <a:t>2</a:t>
          </a:r>
          <a:r>
            <a:rPr kumimoji="1" lang="ja-JP" altLang="en-US" sz="1100" b="0">
              <a:solidFill>
                <a:schemeClr val="dk1"/>
              </a:solidFill>
              <a:effectLst/>
              <a:latin typeface="+mn-lt"/>
              <a:ea typeface="+mn-ea"/>
              <a:cs typeface="+mn-cs"/>
            </a:rPr>
            <a:t>年度は一定の改善が見られた。</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948604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9971405" y="589869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9486041" y="580870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9971405" y="5597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9486041" y="550789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9971405" y="529707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9542936" y="520327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9971405" y="499627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9542936" y="490247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9971405" y="4695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9542936" y="4601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9971405" y="439084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4" name="テキスト ボックス 123"/>
        <xdr:cNvSpPr txBox="1"/>
      </xdr:nvSpPr>
      <xdr:spPr>
        <a:xfrm>
          <a:off x="9542936" y="430085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6" name="テキスト ボックス 125"/>
        <xdr:cNvSpPr txBox="1"/>
      </xdr:nvSpPr>
      <xdr:spPr>
        <a:xfrm>
          <a:off x="9645528" y="400004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42228</xdr:rowOff>
    </xdr:from>
    <xdr:to>
      <xdr:col>76</xdr:col>
      <xdr:colOff>21589</xdr:colOff>
      <xdr:row>34</xdr:row>
      <xdr:rowOff>170670</xdr:rowOff>
    </xdr:to>
    <xdr:cxnSp macro="">
      <xdr:nvCxnSpPr>
        <xdr:cNvPr id="128" name="直線コネクタ 127"/>
        <xdr:cNvCxnSpPr/>
      </xdr:nvCxnSpPr>
      <xdr:spPr>
        <a:xfrm flipV="1">
          <a:off x="13027660" y="4400868"/>
          <a:ext cx="1269" cy="146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3047</xdr:rowOff>
    </xdr:from>
    <xdr:ext cx="560923" cy="259045"/>
    <xdr:sp macro="" textlink="">
      <xdr:nvSpPr>
        <xdr:cNvPr id="129" name="債務償還比率最小値テキスト"/>
        <xdr:cNvSpPr txBox="1"/>
      </xdr:nvSpPr>
      <xdr:spPr>
        <a:xfrm>
          <a:off x="13080365" y="587044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170670</xdr:rowOff>
    </xdr:from>
    <xdr:to>
      <xdr:col>76</xdr:col>
      <xdr:colOff>111125</xdr:colOff>
      <xdr:row>34</xdr:row>
      <xdr:rowOff>170670</xdr:rowOff>
    </xdr:to>
    <xdr:cxnSp macro="">
      <xdr:nvCxnSpPr>
        <xdr:cNvPr id="130" name="直線コネクタ 129"/>
        <xdr:cNvCxnSpPr/>
      </xdr:nvCxnSpPr>
      <xdr:spPr>
        <a:xfrm>
          <a:off x="12963525" y="58704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160355</xdr:rowOff>
    </xdr:from>
    <xdr:ext cx="469744" cy="259045"/>
    <xdr:sp macro="" textlink="">
      <xdr:nvSpPr>
        <xdr:cNvPr id="131" name="債務償還比率最大値テキスト"/>
        <xdr:cNvSpPr txBox="1"/>
      </xdr:nvSpPr>
      <xdr:spPr>
        <a:xfrm>
          <a:off x="13080365" y="4183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42228</xdr:rowOff>
    </xdr:from>
    <xdr:to>
      <xdr:col>76</xdr:col>
      <xdr:colOff>111125</xdr:colOff>
      <xdr:row>26</xdr:row>
      <xdr:rowOff>42228</xdr:rowOff>
    </xdr:to>
    <xdr:cxnSp macro="">
      <xdr:nvCxnSpPr>
        <xdr:cNvPr id="132" name="直線コネクタ 131"/>
        <xdr:cNvCxnSpPr/>
      </xdr:nvCxnSpPr>
      <xdr:spPr>
        <a:xfrm>
          <a:off x="12963525" y="44008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76099</xdr:rowOff>
    </xdr:from>
    <xdr:ext cx="469744" cy="259045"/>
    <xdr:sp macro="" textlink="">
      <xdr:nvSpPr>
        <xdr:cNvPr id="133" name="債務償還比率平均値テキスト"/>
        <xdr:cNvSpPr txBox="1"/>
      </xdr:nvSpPr>
      <xdr:spPr>
        <a:xfrm>
          <a:off x="13080365" y="47700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53222</xdr:rowOff>
    </xdr:from>
    <xdr:to>
      <xdr:col>76</xdr:col>
      <xdr:colOff>73025</xdr:colOff>
      <xdr:row>29</xdr:row>
      <xdr:rowOff>154822</xdr:rowOff>
    </xdr:to>
    <xdr:sp macro="" textlink="">
      <xdr:nvSpPr>
        <xdr:cNvPr id="134" name="フローチャート: 判断 133"/>
        <xdr:cNvSpPr/>
      </xdr:nvSpPr>
      <xdr:spPr>
        <a:xfrm>
          <a:off x="13001625" y="491478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95168</xdr:rowOff>
    </xdr:from>
    <xdr:to>
      <xdr:col>72</xdr:col>
      <xdr:colOff>123825</xdr:colOff>
      <xdr:row>30</xdr:row>
      <xdr:rowOff>25318</xdr:rowOff>
    </xdr:to>
    <xdr:sp macro="" textlink="">
      <xdr:nvSpPr>
        <xdr:cNvPr id="135" name="フローチャート: 判断 134"/>
        <xdr:cNvSpPr/>
      </xdr:nvSpPr>
      <xdr:spPr>
        <a:xfrm>
          <a:off x="12359005" y="49567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61087</xdr:rowOff>
    </xdr:from>
    <xdr:to>
      <xdr:col>68</xdr:col>
      <xdr:colOff>123825</xdr:colOff>
      <xdr:row>29</xdr:row>
      <xdr:rowOff>162687</xdr:rowOff>
    </xdr:to>
    <xdr:sp macro="" textlink="">
      <xdr:nvSpPr>
        <xdr:cNvPr id="136" name="フローチャート: 判断 135"/>
        <xdr:cNvSpPr/>
      </xdr:nvSpPr>
      <xdr:spPr>
        <a:xfrm>
          <a:off x="11688445" y="4922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40268</xdr:rowOff>
    </xdr:from>
    <xdr:to>
      <xdr:col>64</xdr:col>
      <xdr:colOff>123825</xdr:colOff>
      <xdr:row>29</xdr:row>
      <xdr:rowOff>141868</xdr:rowOff>
    </xdr:to>
    <xdr:sp macro="" textlink="">
      <xdr:nvSpPr>
        <xdr:cNvPr id="137" name="フローチャート: 判断 136"/>
        <xdr:cNvSpPr/>
      </xdr:nvSpPr>
      <xdr:spPr>
        <a:xfrm>
          <a:off x="11017885" y="49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18832</xdr:rowOff>
    </xdr:from>
    <xdr:to>
      <xdr:col>60</xdr:col>
      <xdr:colOff>123825</xdr:colOff>
      <xdr:row>29</xdr:row>
      <xdr:rowOff>120432</xdr:rowOff>
    </xdr:to>
    <xdr:sp macro="" textlink="">
      <xdr:nvSpPr>
        <xdr:cNvPr id="138" name="フローチャート: 判断 137"/>
        <xdr:cNvSpPr/>
      </xdr:nvSpPr>
      <xdr:spPr>
        <a:xfrm>
          <a:off x="10347325" y="488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116450</xdr:rowOff>
    </xdr:from>
    <xdr:to>
      <xdr:col>76</xdr:col>
      <xdr:colOff>73025</xdr:colOff>
      <xdr:row>30</xdr:row>
      <xdr:rowOff>46600</xdr:rowOff>
    </xdr:to>
    <xdr:sp macro="" textlink="">
      <xdr:nvSpPr>
        <xdr:cNvPr id="144" name="楕円 143"/>
        <xdr:cNvSpPr/>
      </xdr:nvSpPr>
      <xdr:spPr>
        <a:xfrm>
          <a:off x="13001625" y="49780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94877</xdr:rowOff>
    </xdr:from>
    <xdr:ext cx="469744" cy="259045"/>
    <xdr:sp macro="" textlink="">
      <xdr:nvSpPr>
        <xdr:cNvPr id="145" name="債務償還比率該当値テキスト"/>
        <xdr:cNvSpPr txBox="1"/>
      </xdr:nvSpPr>
      <xdr:spPr>
        <a:xfrm>
          <a:off x="13080365" y="495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154768</xdr:rowOff>
    </xdr:from>
    <xdr:to>
      <xdr:col>72</xdr:col>
      <xdr:colOff>123825</xdr:colOff>
      <xdr:row>32</xdr:row>
      <xdr:rowOff>84918</xdr:rowOff>
    </xdr:to>
    <xdr:sp macro="" textlink="">
      <xdr:nvSpPr>
        <xdr:cNvPr id="146" name="楕円 145"/>
        <xdr:cNvSpPr/>
      </xdr:nvSpPr>
      <xdr:spPr>
        <a:xfrm>
          <a:off x="12359005" y="53516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167250</xdr:rowOff>
    </xdr:from>
    <xdr:to>
      <xdr:col>76</xdr:col>
      <xdr:colOff>22225</xdr:colOff>
      <xdr:row>32</xdr:row>
      <xdr:rowOff>34118</xdr:rowOff>
    </xdr:to>
    <xdr:cxnSp macro="">
      <xdr:nvCxnSpPr>
        <xdr:cNvPr id="147" name="直線コネクタ 146"/>
        <xdr:cNvCxnSpPr/>
      </xdr:nvCxnSpPr>
      <xdr:spPr>
        <a:xfrm flipV="1">
          <a:off x="12409805" y="5028810"/>
          <a:ext cx="619760" cy="36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19830</xdr:rowOff>
    </xdr:from>
    <xdr:to>
      <xdr:col>68</xdr:col>
      <xdr:colOff>123825</xdr:colOff>
      <xdr:row>31</xdr:row>
      <xdr:rowOff>121430</xdr:rowOff>
    </xdr:to>
    <xdr:sp macro="" textlink="">
      <xdr:nvSpPr>
        <xdr:cNvPr id="148" name="楕円 147"/>
        <xdr:cNvSpPr/>
      </xdr:nvSpPr>
      <xdr:spPr>
        <a:xfrm>
          <a:off x="11688445" y="521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70630</xdr:rowOff>
    </xdr:from>
    <xdr:to>
      <xdr:col>72</xdr:col>
      <xdr:colOff>73025</xdr:colOff>
      <xdr:row>32</xdr:row>
      <xdr:rowOff>34118</xdr:rowOff>
    </xdr:to>
    <xdr:cxnSp macro="">
      <xdr:nvCxnSpPr>
        <xdr:cNvPr id="149" name="直線コネクタ 148"/>
        <xdr:cNvCxnSpPr/>
      </xdr:nvCxnSpPr>
      <xdr:spPr>
        <a:xfrm>
          <a:off x="11739245" y="5267470"/>
          <a:ext cx="670560" cy="13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22488</xdr:rowOff>
    </xdr:from>
    <xdr:to>
      <xdr:col>64</xdr:col>
      <xdr:colOff>123825</xdr:colOff>
      <xdr:row>32</xdr:row>
      <xdr:rowOff>124088</xdr:rowOff>
    </xdr:to>
    <xdr:sp macro="" textlink="">
      <xdr:nvSpPr>
        <xdr:cNvPr id="150" name="楕円 149"/>
        <xdr:cNvSpPr/>
      </xdr:nvSpPr>
      <xdr:spPr>
        <a:xfrm>
          <a:off x="11017885" y="538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70630</xdr:rowOff>
    </xdr:from>
    <xdr:to>
      <xdr:col>68</xdr:col>
      <xdr:colOff>73025</xdr:colOff>
      <xdr:row>32</xdr:row>
      <xdr:rowOff>73288</xdr:rowOff>
    </xdr:to>
    <xdr:cxnSp macro="">
      <xdr:nvCxnSpPr>
        <xdr:cNvPr id="151" name="直線コネクタ 150"/>
        <xdr:cNvCxnSpPr/>
      </xdr:nvCxnSpPr>
      <xdr:spPr>
        <a:xfrm flipV="1">
          <a:off x="11068685" y="5267470"/>
          <a:ext cx="670560" cy="17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87376</xdr:rowOff>
    </xdr:from>
    <xdr:to>
      <xdr:col>60</xdr:col>
      <xdr:colOff>123825</xdr:colOff>
      <xdr:row>32</xdr:row>
      <xdr:rowOff>17526</xdr:rowOff>
    </xdr:to>
    <xdr:sp macro="" textlink="">
      <xdr:nvSpPr>
        <xdr:cNvPr id="152" name="楕円 151"/>
        <xdr:cNvSpPr/>
      </xdr:nvSpPr>
      <xdr:spPr>
        <a:xfrm>
          <a:off x="10347325" y="52842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138176</xdr:rowOff>
    </xdr:from>
    <xdr:to>
      <xdr:col>64</xdr:col>
      <xdr:colOff>73025</xdr:colOff>
      <xdr:row>32</xdr:row>
      <xdr:rowOff>73288</xdr:rowOff>
    </xdr:to>
    <xdr:cxnSp macro="">
      <xdr:nvCxnSpPr>
        <xdr:cNvPr id="153" name="直線コネクタ 152"/>
        <xdr:cNvCxnSpPr/>
      </xdr:nvCxnSpPr>
      <xdr:spPr>
        <a:xfrm>
          <a:off x="10398125" y="5335016"/>
          <a:ext cx="670560" cy="10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41845</xdr:rowOff>
    </xdr:from>
    <xdr:ext cx="469744" cy="259045"/>
    <xdr:sp macro="" textlink="">
      <xdr:nvSpPr>
        <xdr:cNvPr id="154" name="n_1aveValue債務償還比率"/>
        <xdr:cNvSpPr txBox="1"/>
      </xdr:nvSpPr>
      <xdr:spPr>
        <a:xfrm>
          <a:off x="12185092" y="473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7764</xdr:rowOff>
    </xdr:from>
    <xdr:ext cx="469744" cy="259045"/>
    <xdr:sp macro="" textlink="">
      <xdr:nvSpPr>
        <xdr:cNvPr id="155" name="n_2aveValue債務償還比率"/>
        <xdr:cNvSpPr txBox="1"/>
      </xdr:nvSpPr>
      <xdr:spPr>
        <a:xfrm>
          <a:off x="11527232" y="470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158395</xdr:rowOff>
    </xdr:from>
    <xdr:ext cx="469744" cy="259045"/>
    <xdr:sp macro="" textlink="">
      <xdr:nvSpPr>
        <xdr:cNvPr id="156" name="n_3aveValue債務償還比率"/>
        <xdr:cNvSpPr txBox="1"/>
      </xdr:nvSpPr>
      <xdr:spPr>
        <a:xfrm>
          <a:off x="10856672" y="468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136959</xdr:rowOff>
    </xdr:from>
    <xdr:ext cx="469744" cy="259045"/>
    <xdr:sp macro="" textlink="">
      <xdr:nvSpPr>
        <xdr:cNvPr id="157" name="n_4aveValue債務償還比率"/>
        <xdr:cNvSpPr txBox="1"/>
      </xdr:nvSpPr>
      <xdr:spPr>
        <a:xfrm>
          <a:off x="10186112" y="466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76045</xdr:rowOff>
    </xdr:from>
    <xdr:ext cx="469744" cy="259045"/>
    <xdr:sp macro="" textlink="">
      <xdr:nvSpPr>
        <xdr:cNvPr id="158" name="n_1mainValue債務償還比率"/>
        <xdr:cNvSpPr txBox="1"/>
      </xdr:nvSpPr>
      <xdr:spPr>
        <a:xfrm>
          <a:off x="12185092" y="5440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112557</xdr:rowOff>
    </xdr:from>
    <xdr:ext cx="469744" cy="259045"/>
    <xdr:sp macro="" textlink="">
      <xdr:nvSpPr>
        <xdr:cNvPr id="159" name="n_2mainValue債務償還比率"/>
        <xdr:cNvSpPr txBox="1"/>
      </xdr:nvSpPr>
      <xdr:spPr>
        <a:xfrm>
          <a:off x="11527232" y="530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115215</xdr:rowOff>
    </xdr:from>
    <xdr:ext cx="469744" cy="259045"/>
    <xdr:sp macro="" textlink="">
      <xdr:nvSpPr>
        <xdr:cNvPr id="160" name="n_3mainValue債務償還比率"/>
        <xdr:cNvSpPr txBox="1"/>
      </xdr:nvSpPr>
      <xdr:spPr>
        <a:xfrm>
          <a:off x="10856672" y="5479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8653</xdr:rowOff>
    </xdr:from>
    <xdr:ext cx="469744" cy="259045"/>
    <xdr:sp macro="" textlink="">
      <xdr:nvSpPr>
        <xdr:cNvPr id="161" name="n_4mainValue債務償還比率"/>
        <xdr:cNvSpPr txBox="1"/>
      </xdr:nvSpPr>
      <xdr:spPr>
        <a:xfrm>
          <a:off x="10186112" y="537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山形県村山市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23,191
22,994
196.98
18,874,653
17,550,800
1,228,058
7,358,384
13,771,684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95.2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38100</xdr:rowOff>
    </xdr:from>
    <xdr:to>
      <xdr:col>24</xdr:col>
      <xdr:colOff>62865</xdr:colOff>
      <xdr:row>41</xdr:row>
      <xdr:rowOff>66675</xdr:rowOff>
    </xdr:to>
    <xdr:cxnSp macro="">
      <xdr:nvCxnSpPr>
        <xdr:cNvPr id="57" name="直線コネクタ 56"/>
        <xdr:cNvCxnSpPr/>
      </xdr:nvCxnSpPr>
      <xdr:spPr>
        <a:xfrm flipV="1">
          <a:off x="4086225" y="5737860"/>
          <a:ext cx="0"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70502</xdr:rowOff>
    </xdr:from>
    <xdr:ext cx="405111" cy="259045"/>
    <xdr:sp macro="" textlink="">
      <xdr:nvSpPr>
        <xdr:cNvPr id="58" name="【道路】&#10;有形固定資産減価償却率最小値テキスト"/>
        <xdr:cNvSpPr txBox="1"/>
      </xdr:nvSpPr>
      <xdr:spPr>
        <a:xfrm>
          <a:off x="4124960" y="694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66675</xdr:rowOff>
    </xdr:from>
    <xdr:to>
      <xdr:col>24</xdr:col>
      <xdr:colOff>152400</xdr:colOff>
      <xdr:row>41</xdr:row>
      <xdr:rowOff>66675</xdr:rowOff>
    </xdr:to>
    <xdr:cxnSp macro="">
      <xdr:nvCxnSpPr>
        <xdr:cNvPr id="59" name="直線コネクタ 58"/>
        <xdr:cNvCxnSpPr/>
      </xdr:nvCxnSpPr>
      <xdr:spPr>
        <a:xfrm>
          <a:off x="4020820" y="69399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156227</xdr:rowOff>
    </xdr:from>
    <xdr:ext cx="405111" cy="259045"/>
    <xdr:sp macro="" textlink="">
      <xdr:nvSpPr>
        <xdr:cNvPr id="60" name="【道路】&#10;有形固定資産減価償却率最大値テキスト"/>
        <xdr:cNvSpPr txBox="1"/>
      </xdr:nvSpPr>
      <xdr:spPr>
        <a:xfrm>
          <a:off x="412496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38100</xdr:rowOff>
    </xdr:from>
    <xdr:to>
      <xdr:col>24</xdr:col>
      <xdr:colOff>152400</xdr:colOff>
      <xdr:row>34</xdr:row>
      <xdr:rowOff>38100</xdr:rowOff>
    </xdr:to>
    <xdr:cxnSp macro="">
      <xdr:nvCxnSpPr>
        <xdr:cNvPr id="61" name="直線コネクタ 60"/>
        <xdr:cNvCxnSpPr/>
      </xdr:nvCxnSpPr>
      <xdr:spPr>
        <a:xfrm>
          <a:off x="4020820" y="5737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32402</xdr:rowOff>
    </xdr:from>
    <xdr:ext cx="405111" cy="259045"/>
    <xdr:sp macro="" textlink="">
      <xdr:nvSpPr>
        <xdr:cNvPr id="62" name="【道路】&#10;有形固定資産減価償却率平均値テキスト"/>
        <xdr:cNvSpPr txBox="1"/>
      </xdr:nvSpPr>
      <xdr:spPr>
        <a:xfrm>
          <a:off x="4124960" y="6235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63" name="フローチャート: 判断 62"/>
        <xdr:cNvSpPr/>
      </xdr:nvSpPr>
      <xdr:spPr>
        <a:xfrm>
          <a:off x="4036060" y="625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42545</xdr:rowOff>
    </xdr:from>
    <xdr:to>
      <xdr:col>20</xdr:col>
      <xdr:colOff>38100</xdr:colOff>
      <xdr:row>37</xdr:row>
      <xdr:rowOff>144145</xdr:rowOff>
    </xdr:to>
    <xdr:sp macro="" textlink="">
      <xdr:nvSpPr>
        <xdr:cNvPr id="64" name="フローチャート: 判断 63"/>
        <xdr:cNvSpPr/>
      </xdr:nvSpPr>
      <xdr:spPr>
        <a:xfrm>
          <a:off x="3312160" y="62452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xdr:rowOff>
    </xdr:from>
    <xdr:to>
      <xdr:col>15</xdr:col>
      <xdr:colOff>101600</xdr:colOff>
      <xdr:row>37</xdr:row>
      <xdr:rowOff>106045</xdr:rowOff>
    </xdr:to>
    <xdr:sp macro="" textlink="">
      <xdr:nvSpPr>
        <xdr:cNvPr id="65" name="フローチャート: 判断 64"/>
        <xdr:cNvSpPr/>
      </xdr:nvSpPr>
      <xdr:spPr>
        <a:xfrm>
          <a:off x="2514600" y="620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135890</xdr:rowOff>
    </xdr:from>
    <xdr:to>
      <xdr:col>10</xdr:col>
      <xdr:colOff>165100</xdr:colOff>
      <xdr:row>37</xdr:row>
      <xdr:rowOff>66040</xdr:rowOff>
    </xdr:to>
    <xdr:sp macro="" textlink="">
      <xdr:nvSpPr>
        <xdr:cNvPr id="66" name="フローチャート: 判断 65"/>
        <xdr:cNvSpPr/>
      </xdr:nvSpPr>
      <xdr:spPr>
        <a:xfrm>
          <a:off x="1739900" y="61709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99695</xdr:rowOff>
    </xdr:from>
    <xdr:to>
      <xdr:col>6</xdr:col>
      <xdr:colOff>38100</xdr:colOff>
      <xdr:row>37</xdr:row>
      <xdr:rowOff>29845</xdr:rowOff>
    </xdr:to>
    <xdr:sp macro="" textlink="">
      <xdr:nvSpPr>
        <xdr:cNvPr id="67" name="フローチャート: 判断 66"/>
        <xdr:cNvSpPr/>
      </xdr:nvSpPr>
      <xdr:spPr>
        <a:xfrm>
          <a:off x="965200" y="61347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156845</xdr:rowOff>
    </xdr:from>
    <xdr:to>
      <xdr:col>24</xdr:col>
      <xdr:colOff>114300</xdr:colOff>
      <xdr:row>37</xdr:row>
      <xdr:rowOff>86995</xdr:rowOff>
    </xdr:to>
    <xdr:sp macro="" textlink="">
      <xdr:nvSpPr>
        <xdr:cNvPr id="73" name="楕円 72"/>
        <xdr:cNvSpPr/>
      </xdr:nvSpPr>
      <xdr:spPr>
        <a:xfrm>
          <a:off x="4036060" y="61918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8272</xdr:rowOff>
    </xdr:from>
    <xdr:ext cx="405111" cy="259045"/>
    <xdr:sp macro="" textlink="">
      <xdr:nvSpPr>
        <xdr:cNvPr id="74" name="【道路】&#10;有形固定資産減価償却率該当値テキスト"/>
        <xdr:cNvSpPr txBox="1"/>
      </xdr:nvSpPr>
      <xdr:spPr>
        <a:xfrm>
          <a:off x="4124960"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25400</xdr:rowOff>
    </xdr:from>
    <xdr:to>
      <xdr:col>20</xdr:col>
      <xdr:colOff>38100</xdr:colOff>
      <xdr:row>37</xdr:row>
      <xdr:rowOff>127000</xdr:rowOff>
    </xdr:to>
    <xdr:sp macro="" textlink="">
      <xdr:nvSpPr>
        <xdr:cNvPr id="75" name="楕円 74"/>
        <xdr:cNvSpPr/>
      </xdr:nvSpPr>
      <xdr:spPr>
        <a:xfrm>
          <a:off x="3312160" y="62280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36195</xdr:rowOff>
    </xdr:from>
    <xdr:to>
      <xdr:col>24</xdr:col>
      <xdr:colOff>63500</xdr:colOff>
      <xdr:row>37</xdr:row>
      <xdr:rowOff>76200</xdr:rowOff>
    </xdr:to>
    <xdr:cxnSp macro="">
      <xdr:nvCxnSpPr>
        <xdr:cNvPr id="76" name="直線コネクタ 75"/>
        <xdr:cNvCxnSpPr/>
      </xdr:nvCxnSpPr>
      <xdr:spPr>
        <a:xfrm flipV="1">
          <a:off x="3355340" y="6238875"/>
          <a:ext cx="73152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162560</xdr:rowOff>
    </xdr:from>
    <xdr:to>
      <xdr:col>15</xdr:col>
      <xdr:colOff>101600</xdr:colOff>
      <xdr:row>37</xdr:row>
      <xdr:rowOff>92710</xdr:rowOff>
    </xdr:to>
    <xdr:sp macro="" textlink="">
      <xdr:nvSpPr>
        <xdr:cNvPr id="77" name="楕円 76"/>
        <xdr:cNvSpPr/>
      </xdr:nvSpPr>
      <xdr:spPr>
        <a:xfrm>
          <a:off x="2514600" y="61976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41910</xdr:rowOff>
    </xdr:from>
    <xdr:to>
      <xdr:col>19</xdr:col>
      <xdr:colOff>177800</xdr:colOff>
      <xdr:row>37</xdr:row>
      <xdr:rowOff>76200</xdr:rowOff>
    </xdr:to>
    <xdr:cxnSp macro="">
      <xdr:nvCxnSpPr>
        <xdr:cNvPr id="78" name="直線コネクタ 77"/>
        <xdr:cNvCxnSpPr/>
      </xdr:nvCxnSpPr>
      <xdr:spPr>
        <a:xfrm>
          <a:off x="2565400" y="6244590"/>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130175</xdr:rowOff>
    </xdr:from>
    <xdr:to>
      <xdr:col>10</xdr:col>
      <xdr:colOff>165100</xdr:colOff>
      <xdr:row>37</xdr:row>
      <xdr:rowOff>60325</xdr:rowOff>
    </xdr:to>
    <xdr:sp macro="" textlink="">
      <xdr:nvSpPr>
        <xdr:cNvPr id="79" name="楕円 78"/>
        <xdr:cNvSpPr/>
      </xdr:nvSpPr>
      <xdr:spPr>
        <a:xfrm>
          <a:off x="1739900" y="61652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9525</xdr:rowOff>
    </xdr:from>
    <xdr:to>
      <xdr:col>15</xdr:col>
      <xdr:colOff>50800</xdr:colOff>
      <xdr:row>37</xdr:row>
      <xdr:rowOff>41910</xdr:rowOff>
    </xdr:to>
    <xdr:cxnSp macro="">
      <xdr:nvCxnSpPr>
        <xdr:cNvPr id="80" name="直線コネクタ 79"/>
        <xdr:cNvCxnSpPr/>
      </xdr:nvCxnSpPr>
      <xdr:spPr>
        <a:xfrm>
          <a:off x="1790700" y="6212205"/>
          <a:ext cx="7747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103505</xdr:rowOff>
    </xdr:from>
    <xdr:to>
      <xdr:col>6</xdr:col>
      <xdr:colOff>38100</xdr:colOff>
      <xdr:row>37</xdr:row>
      <xdr:rowOff>33655</xdr:rowOff>
    </xdr:to>
    <xdr:sp macro="" textlink="">
      <xdr:nvSpPr>
        <xdr:cNvPr id="81" name="楕円 80"/>
        <xdr:cNvSpPr/>
      </xdr:nvSpPr>
      <xdr:spPr>
        <a:xfrm>
          <a:off x="965200" y="61385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154305</xdr:rowOff>
    </xdr:from>
    <xdr:to>
      <xdr:col>10</xdr:col>
      <xdr:colOff>114300</xdr:colOff>
      <xdr:row>37</xdr:row>
      <xdr:rowOff>9525</xdr:rowOff>
    </xdr:to>
    <xdr:cxnSp macro="">
      <xdr:nvCxnSpPr>
        <xdr:cNvPr id="82" name="直線コネクタ 81"/>
        <xdr:cNvCxnSpPr/>
      </xdr:nvCxnSpPr>
      <xdr:spPr>
        <a:xfrm>
          <a:off x="1008380" y="6189345"/>
          <a:ext cx="7823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135272</xdr:rowOff>
    </xdr:from>
    <xdr:ext cx="405111" cy="259045"/>
    <xdr:sp macro="" textlink="">
      <xdr:nvSpPr>
        <xdr:cNvPr id="83" name="n_1aveValue【道路】&#10;有形固定資産減価償却率"/>
        <xdr:cNvSpPr txBox="1"/>
      </xdr:nvSpPr>
      <xdr:spPr>
        <a:xfrm>
          <a:off x="3170564" y="633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97172</xdr:rowOff>
    </xdr:from>
    <xdr:ext cx="405111" cy="259045"/>
    <xdr:sp macro="" textlink="">
      <xdr:nvSpPr>
        <xdr:cNvPr id="84" name="n_2aveValue【道路】&#10;有形固定資産減価償却率"/>
        <xdr:cNvSpPr txBox="1"/>
      </xdr:nvSpPr>
      <xdr:spPr>
        <a:xfrm>
          <a:off x="2385704" y="629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57167</xdr:rowOff>
    </xdr:from>
    <xdr:ext cx="405111" cy="259045"/>
    <xdr:sp macro="" textlink="">
      <xdr:nvSpPr>
        <xdr:cNvPr id="85" name="n_3aveValue【道路】&#10;有形固定資産減価償却率"/>
        <xdr:cNvSpPr txBox="1"/>
      </xdr:nvSpPr>
      <xdr:spPr>
        <a:xfrm>
          <a:off x="1611004" y="625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46372</xdr:rowOff>
    </xdr:from>
    <xdr:ext cx="405111" cy="259045"/>
    <xdr:sp macro="" textlink="">
      <xdr:nvSpPr>
        <xdr:cNvPr id="86" name="n_4aveValue【道路】&#10;有形固定資産減価償却率"/>
        <xdr:cNvSpPr txBox="1"/>
      </xdr:nvSpPr>
      <xdr:spPr>
        <a:xfrm>
          <a:off x="83630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143527</xdr:rowOff>
    </xdr:from>
    <xdr:ext cx="405111" cy="259045"/>
    <xdr:sp macro="" textlink="">
      <xdr:nvSpPr>
        <xdr:cNvPr id="87" name="n_1mainValue【道路】&#10;有形固定資産減価償却率"/>
        <xdr:cNvSpPr txBox="1"/>
      </xdr:nvSpPr>
      <xdr:spPr>
        <a:xfrm>
          <a:off x="317056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109237</xdr:rowOff>
    </xdr:from>
    <xdr:ext cx="405111" cy="259045"/>
    <xdr:sp macro="" textlink="">
      <xdr:nvSpPr>
        <xdr:cNvPr id="88" name="n_2mainValue【道路】&#10;有形固定資産減価償却率"/>
        <xdr:cNvSpPr txBox="1"/>
      </xdr:nvSpPr>
      <xdr:spPr>
        <a:xfrm>
          <a:off x="2385704" y="597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76852</xdr:rowOff>
    </xdr:from>
    <xdr:ext cx="405111" cy="259045"/>
    <xdr:sp macro="" textlink="">
      <xdr:nvSpPr>
        <xdr:cNvPr id="89" name="n_3mainValue【道路】&#10;有形固定資産減価償却率"/>
        <xdr:cNvSpPr txBox="1"/>
      </xdr:nvSpPr>
      <xdr:spPr>
        <a:xfrm>
          <a:off x="1611004" y="59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24782</xdr:rowOff>
    </xdr:from>
    <xdr:ext cx="405111" cy="259045"/>
    <xdr:sp macro="" textlink="">
      <xdr:nvSpPr>
        <xdr:cNvPr id="90" name="n_4mainValue【道路】&#10;有形固定資産減価償却率"/>
        <xdr:cNvSpPr txBox="1"/>
      </xdr:nvSpPr>
      <xdr:spPr>
        <a:xfrm>
          <a:off x="836304" y="6227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128244</xdr:rowOff>
    </xdr:from>
    <xdr:to>
      <xdr:col>54</xdr:col>
      <xdr:colOff>189865</xdr:colOff>
      <xdr:row>41</xdr:row>
      <xdr:rowOff>68732</xdr:rowOff>
    </xdr:to>
    <xdr:cxnSp macro="">
      <xdr:nvCxnSpPr>
        <xdr:cNvPr id="114" name="直線コネクタ 113"/>
        <xdr:cNvCxnSpPr/>
      </xdr:nvCxnSpPr>
      <xdr:spPr>
        <a:xfrm flipV="1">
          <a:off x="9219565" y="5660364"/>
          <a:ext cx="0" cy="1281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72559</xdr:rowOff>
    </xdr:from>
    <xdr:ext cx="469744" cy="259045"/>
    <xdr:sp macro="" textlink="">
      <xdr:nvSpPr>
        <xdr:cNvPr id="115" name="【道路】&#10;一人当たり延長最小値テキスト"/>
        <xdr:cNvSpPr txBox="1"/>
      </xdr:nvSpPr>
      <xdr:spPr>
        <a:xfrm>
          <a:off x="9258300" y="69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68732</xdr:rowOff>
    </xdr:from>
    <xdr:to>
      <xdr:col>55</xdr:col>
      <xdr:colOff>88900</xdr:colOff>
      <xdr:row>41</xdr:row>
      <xdr:rowOff>68732</xdr:rowOff>
    </xdr:to>
    <xdr:cxnSp macro="">
      <xdr:nvCxnSpPr>
        <xdr:cNvPr id="116" name="直線コネクタ 115"/>
        <xdr:cNvCxnSpPr/>
      </xdr:nvCxnSpPr>
      <xdr:spPr>
        <a:xfrm>
          <a:off x="9154160" y="69419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74921</xdr:rowOff>
    </xdr:from>
    <xdr:ext cx="534377" cy="259045"/>
    <xdr:sp macro="" textlink="">
      <xdr:nvSpPr>
        <xdr:cNvPr id="117" name="【道路】&#10;一人当たり延長最大値テキスト"/>
        <xdr:cNvSpPr txBox="1"/>
      </xdr:nvSpPr>
      <xdr:spPr>
        <a:xfrm>
          <a:off x="9258300" y="543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128244</xdr:rowOff>
    </xdr:from>
    <xdr:to>
      <xdr:col>55</xdr:col>
      <xdr:colOff>88900</xdr:colOff>
      <xdr:row>33</xdr:row>
      <xdr:rowOff>128244</xdr:rowOff>
    </xdr:to>
    <xdr:cxnSp macro="">
      <xdr:nvCxnSpPr>
        <xdr:cNvPr id="118" name="直線コネクタ 117"/>
        <xdr:cNvCxnSpPr/>
      </xdr:nvCxnSpPr>
      <xdr:spPr>
        <a:xfrm>
          <a:off x="9154160" y="56603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81729</xdr:rowOff>
    </xdr:from>
    <xdr:ext cx="534377" cy="259045"/>
    <xdr:sp macro="" textlink="">
      <xdr:nvSpPr>
        <xdr:cNvPr id="119" name="【道路】&#10;一人当たり延長平均値テキスト"/>
        <xdr:cNvSpPr txBox="1"/>
      </xdr:nvSpPr>
      <xdr:spPr>
        <a:xfrm>
          <a:off x="9258300" y="6284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58851</xdr:rowOff>
    </xdr:from>
    <xdr:to>
      <xdr:col>55</xdr:col>
      <xdr:colOff>50800</xdr:colOff>
      <xdr:row>38</xdr:row>
      <xdr:rowOff>160451</xdr:rowOff>
    </xdr:to>
    <xdr:sp macro="" textlink="">
      <xdr:nvSpPr>
        <xdr:cNvPr id="120" name="フローチャート: 判断 119"/>
        <xdr:cNvSpPr/>
      </xdr:nvSpPr>
      <xdr:spPr>
        <a:xfrm>
          <a:off x="9192260" y="642917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87332</xdr:rowOff>
    </xdr:from>
    <xdr:to>
      <xdr:col>50</xdr:col>
      <xdr:colOff>165100</xdr:colOff>
      <xdr:row>39</xdr:row>
      <xdr:rowOff>17482</xdr:rowOff>
    </xdr:to>
    <xdr:sp macro="" textlink="">
      <xdr:nvSpPr>
        <xdr:cNvPr id="121" name="フローチャート: 判断 120"/>
        <xdr:cNvSpPr/>
      </xdr:nvSpPr>
      <xdr:spPr>
        <a:xfrm>
          <a:off x="8445500" y="64576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109658</xdr:rowOff>
    </xdr:from>
    <xdr:to>
      <xdr:col>46</xdr:col>
      <xdr:colOff>38100</xdr:colOff>
      <xdr:row>39</xdr:row>
      <xdr:rowOff>39808</xdr:rowOff>
    </xdr:to>
    <xdr:sp macro="" textlink="">
      <xdr:nvSpPr>
        <xdr:cNvPr id="122" name="フローチャート: 判断 121"/>
        <xdr:cNvSpPr/>
      </xdr:nvSpPr>
      <xdr:spPr>
        <a:xfrm>
          <a:off x="7670800" y="64799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132747</xdr:rowOff>
    </xdr:from>
    <xdr:to>
      <xdr:col>41</xdr:col>
      <xdr:colOff>101600</xdr:colOff>
      <xdr:row>39</xdr:row>
      <xdr:rowOff>62897</xdr:rowOff>
    </xdr:to>
    <xdr:sp macro="" textlink="">
      <xdr:nvSpPr>
        <xdr:cNvPr id="123" name="フローチャート: 判断 122"/>
        <xdr:cNvSpPr/>
      </xdr:nvSpPr>
      <xdr:spPr>
        <a:xfrm>
          <a:off x="6873240" y="65030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89427</xdr:rowOff>
    </xdr:from>
    <xdr:to>
      <xdr:col>36</xdr:col>
      <xdr:colOff>165100</xdr:colOff>
      <xdr:row>39</xdr:row>
      <xdr:rowOff>19577</xdr:rowOff>
    </xdr:to>
    <xdr:sp macro="" textlink="">
      <xdr:nvSpPr>
        <xdr:cNvPr id="124" name="フローチャート: 判断 123"/>
        <xdr:cNvSpPr/>
      </xdr:nvSpPr>
      <xdr:spPr>
        <a:xfrm>
          <a:off x="6098540" y="64597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122936</xdr:rowOff>
    </xdr:from>
    <xdr:to>
      <xdr:col>55</xdr:col>
      <xdr:colOff>50800</xdr:colOff>
      <xdr:row>40</xdr:row>
      <xdr:rowOff>53086</xdr:rowOff>
    </xdr:to>
    <xdr:sp macro="" textlink="">
      <xdr:nvSpPr>
        <xdr:cNvPr id="130" name="楕円 129"/>
        <xdr:cNvSpPr/>
      </xdr:nvSpPr>
      <xdr:spPr>
        <a:xfrm>
          <a:off x="9192260" y="66608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101363</xdr:rowOff>
    </xdr:from>
    <xdr:ext cx="534377" cy="259045"/>
    <xdr:sp macro="" textlink="">
      <xdr:nvSpPr>
        <xdr:cNvPr id="131" name="【道路】&#10;一人当たり延長該当値テキスト"/>
        <xdr:cNvSpPr txBox="1"/>
      </xdr:nvSpPr>
      <xdr:spPr>
        <a:xfrm>
          <a:off x="9258300" y="663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131699</xdr:rowOff>
    </xdr:from>
    <xdr:to>
      <xdr:col>50</xdr:col>
      <xdr:colOff>165100</xdr:colOff>
      <xdr:row>40</xdr:row>
      <xdr:rowOff>61849</xdr:rowOff>
    </xdr:to>
    <xdr:sp macro="" textlink="">
      <xdr:nvSpPr>
        <xdr:cNvPr id="132" name="楕円 131"/>
        <xdr:cNvSpPr/>
      </xdr:nvSpPr>
      <xdr:spPr>
        <a:xfrm>
          <a:off x="8445500" y="66696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2286</xdr:rowOff>
    </xdr:from>
    <xdr:to>
      <xdr:col>55</xdr:col>
      <xdr:colOff>0</xdr:colOff>
      <xdr:row>40</xdr:row>
      <xdr:rowOff>11049</xdr:rowOff>
    </xdr:to>
    <xdr:cxnSp macro="">
      <xdr:nvCxnSpPr>
        <xdr:cNvPr id="133" name="直線コネクタ 132"/>
        <xdr:cNvCxnSpPr/>
      </xdr:nvCxnSpPr>
      <xdr:spPr>
        <a:xfrm flipV="1">
          <a:off x="8496300" y="6707886"/>
          <a:ext cx="7239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142539</xdr:rowOff>
    </xdr:from>
    <xdr:to>
      <xdr:col>46</xdr:col>
      <xdr:colOff>38100</xdr:colOff>
      <xdr:row>40</xdr:row>
      <xdr:rowOff>72689</xdr:rowOff>
    </xdr:to>
    <xdr:sp macro="" textlink="">
      <xdr:nvSpPr>
        <xdr:cNvPr id="134" name="楕円 133"/>
        <xdr:cNvSpPr/>
      </xdr:nvSpPr>
      <xdr:spPr>
        <a:xfrm>
          <a:off x="7670800" y="66804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11049</xdr:rowOff>
    </xdr:from>
    <xdr:to>
      <xdr:col>50</xdr:col>
      <xdr:colOff>114300</xdr:colOff>
      <xdr:row>40</xdr:row>
      <xdr:rowOff>21889</xdr:rowOff>
    </xdr:to>
    <xdr:cxnSp macro="">
      <xdr:nvCxnSpPr>
        <xdr:cNvPr id="135" name="直線コネクタ 134"/>
        <xdr:cNvCxnSpPr/>
      </xdr:nvCxnSpPr>
      <xdr:spPr>
        <a:xfrm flipV="1">
          <a:off x="7713980" y="6716649"/>
          <a:ext cx="782320" cy="1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154197</xdr:rowOff>
    </xdr:from>
    <xdr:to>
      <xdr:col>41</xdr:col>
      <xdr:colOff>101600</xdr:colOff>
      <xdr:row>40</xdr:row>
      <xdr:rowOff>84347</xdr:rowOff>
    </xdr:to>
    <xdr:sp macro="" textlink="">
      <xdr:nvSpPr>
        <xdr:cNvPr id="136" name="楕円 135"/>
        <xdr:cNvSpPr/>
      </xdr:nvSpPr>
      <xdr:spPr>
        <a:xfrm>
          <a:off x="6873240" y="66921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21889</xdr:rowOff>
    </xdr:from>
    <xdr:to>
      <xdr:col>45</xdr:col>
      <xdr:colOff>177800</xdr:colOff>
      <xdr:row>40</xdr:row>
      <xdr:rowOff>33547</xdr:rowOff>
    </xdr:to>
    <xdr:cxnSp macro="">
      <xdr:nvCxnSpPr>
        <xdr:cNvPr id="137" name="直線コネクタ 136"/>
        <xdr:cNvCxnSpPr/>
      </xdr:nvCxnSpPr>
      <xdr:spPr>
        <a:xfrm flipV="1">
          <a:off x="6924040" y="6727489"/>
          <a:ext cx="78994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160941</xdr:rowOff>
    </xdr:from>
    <xdr:to>
      <xdr:col>36</xdr:col>
      <xdr:colOff>165100</xdr:colOff>
      <xdr:row>40</xdr:row>
      <xdr:rowOff>91091</xdr:rowOff>
    </xdr:to>
    <xdr:sp macro="" textlink="">
      <xdr:nvSpPr>
        <xdr:cNvPr id="138" name="楕円 137"/>
        <xdr:cNvSpPr/>
      </xdr:nvSpPr>
      <xdr:spPr>
        <a:xfrm>
          <a:off x="6098540" y="66989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33547</xdr:rowOff>
    </xdr:from>
    <xdr:to>
      <xdr:col>41</xdr:col>
      <xdr:colOff>50800</xdr:colOff>
      <xdr:row>40</xdr:row>
      <xdr:rowOff>40291</xdr:rowOff>
    </xdr:to>
    <xdr:cxnSp macro="">
      <xdr:nvCxnSpPr>
        <xdr:cNvPr id="139" name="直線コネクタ 138"/>
        <xdr:cNvCxnSpPr/>
      </xdr:nvCxnSpPr>
      <xdr:spPr>
        <a:xfrm flipV="1">
          <a:off x="6149340" y="6739147"/>
          <a:ext cx="7747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34008</xdr:rowOff>
    </xdr:from>
    <xdr:ext cx="534377" cy="259045"/>
    <xdr:sp macro="" textlink="">
      <xdr:nvSpPr>
        <xdr:cNvPr id="140" name="n_1aveValue【道路】&#10;一人当たり延長"/>
        <xdr:cNvSpPr txBox="1"/>
      </xdr:nvSpPr>
      <xdr:spPr>
        <a:xfrm>
          <a:off x="8239271" y="623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56335</xdr:rowOff>
    </xdr:from>
    <xdr:ext cx="534377" cy="259045"/>
    <xdr:sp macro="" textlink="">
      <xdr:nvSpPr>
        <xdr:cNvPr id="141" name="n_2aveValue【道路】&#10;一人当たり延長"/>
        <xdr:cNvSpPr txBox="1"/>
      </xdr:nvSpPr>
      <xdr:spPr>
        <a:xfrm>
          <a:off x="7477271" y="625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79424</xdr:rowOff>
    </xdr:from>
    <xdr:ext cx="534377" cy="259045"/>
    <xdr:sp macro="" textlink="">
      <xdr:nvSpPr>
        <xdr:cNvPr id="142" name="n_3aveValue【道路】&#10;一人当たり延長"/>
        <xdr:cNvSpPr txBox="1"/>
      </xdr:nvSpPr>
      <xdr:spPr>
        <a:xfrm>
          <a:off x="6702571" y="628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36104</xdr:rowOff>
    </xdr:from>
    <xdr:ext cx="534377" cy="259045"/>
    <xdr:sp macro="" textlink="">
      <xdr:nvSpPr>
        <xdr:cNvPr id="143" name="n_4aveValue【道路】&#10;一人当たり延長"/>
        <xdr:cNvSpPr txBox="1"/>
      </xdr:nvSpPr>
      <xdr:spPr>
        <a:xfrm>
          <a:off x="5905011" y="623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52976</xdr:rowOff>
    </xdr:from>
    <xdr:ext cx="534377" cy="259045"/>
    <xdr:sp macro="" textlink="">
      <xdr:nvSpPr>
        <xdr:cNvPr id="144" name="n_1mainValue【道路】&#10;一人当たり延長"/>
        <xdr:cNvSpPr txBox="1"/>
      </xdr:nvSpPr>
      <xdr:spPr>
        <a:xfrm>
          <a:off x="8239271" y="675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63816</xdr:rowOff>
    </xdr:from>
    <xdr:ext cx="534377" cy="259045"/>
    <xdr:sp macro="" textlink="">
      <xdr:nvSpPr>
        <xdr:cNvPr id="145" name="n_2mainValue【道路】&#10;一人当たり延長"/>
        <xdr:cNvSpPr txBox="1"/>
      </xdr:nvSpPr>
      <xdr:spPr>
        <a:xfrm>
          <a:off x="7477271" y="676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75474</xdr:rowOff>
    </xdr:from>
    <xdr:ext cx="534377" cy="259045"/>
    <xdr:sp macro="" textlink="">
      <xdr:nvSpPr>
        <xdr:cNvPr id="146" name="n_3mainValue【道路】&#10;一人当たり延長"/>
        <xdr:cNvSpPr txBox="1"/>
      </xdr:nvSpPr>
      <xdr:spPr>
        <a:xfrm>
          <a:off x="6702571" y="678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82218</xdr:rowOff>
    </xdr:from>
    <xdr:ext cx="534377" cy="259045"/>
    <xdr:sp macro="" textlink="">
      <xdr:nvSpPr>
        <xdr:cNvPr id="147" name="n_4mainValue【道路】&#10;一人当たり延長"/>
        <xdr:cNvSpPr txBox="1"/>
      </xdr:nvSpPr>
      <xdr:spPr>
        <a:xfrm>
          <a:off x="5905011" y="678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120831</xdr:rowOff>
    </xdr:from>
    <xdr:to>
      <xdr:col>24</xdr:col>
      <xdr:colOff>62865</xdr:colOff>
      <xdr:row>64</xdr:row>
      <xdr:rowOff>8165</xdr:rowOff>
    </xdr:to>
    <xdr:cxnSp macro="">
      <xdr:nvCxnSpPr>
        <xdr:cNvPr id="173" name="直線コネクタ 172"/>
        <xdr:cNvCxnSpPr/>
      </xdr:nvCxnSpPr>
      <xdr:spPr>
        <a:xfrm flipV="1">
          <a:off x="4086225" y="9341031"/>
          <a:ext cx="0" cy="1396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11992</xdr:rowOff>
    </xdr:from>
    <xdr:ext cx="405111" cy="259045"/>
    <xdr:sp macro="" textlink="">
      <xdr:nvSpPr>
        <xdr:cNvPr id="174" name="【橋りょう・トンネル】&#10;有形固定資産減価償却率最小値テキスト"/>
        <xdr:cNvSpPr txBox="1"/>
      </xdr:nvSpPr>
      <xdr:spPr>
        <a:xfrm>
          <a:off x="4124960" y="107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8165</xdr:rowOff>
    </xdr:from>
    <xdr:to>
      <xdr:col>24</xdr:col>
      <xdr:colOff>152400</xdr:colOff>
      <xdr:row>64</xdr:row>
      <xdr:rowOff>8165</xdr:rowOff>
    </xdr:to>
    <xdr:cxnSp macro="">
      <xdr:nvCxnSpPr>
        <xdr:cNvPr id="175" name="直線コネクタ 174"/>
        <xdr:cNvCxnSpPr/>
      </xdr:nvCxnSpPr>
      <xdr:spPr>
        <a:xfrm>
          <a:off x="4020820" y="107371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67508</xdr:rowOff>
    </xdr:from>
    <xdr:ext cx="340478" cy="259045"/>
    <xdr:sp macro="" textlink="">
      <xdr:nvSpPr>
        <xdr:cNvPr id="176" name="【橋りょう・トンネル】&#10;有形固定資産減価償却率最大値テキスト"/>
        <xdr:cNvSpPr txBox="1"/>
      </xdr:nvSpPr>
      <xdr:spPr>
        <a:xfrm>
          <a:off x="4124960" y="91200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120831</xdr:rowOff>
    </xdr:from>
    <xdr:to>
      <xdr:col>24</xdr:col>
      <xdr:colOff>152400</xdr:colOff>
      <xdr:row>55</xdr:row>
      <xdr:rowOff>120831</xdr:rowOff>
    </xdr:to>
    <xdr:cxnSp macro="">
      <xdr:nvCxnSpPr>
        <xdr:cNvPr id="177" name="直線コネクタ 176"/>
        <xdr:cNvCxnSpPr/>
      </xdr:nvCxnSpPr>
      <xdr:spPr>
        <a:xfrm>
          <a:off x="4020820" y="93410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144797</xdr:rowOff>
    </xdr:from>
    <xdr:ext cx="405111" cy="259045"/>
    <xdr:sp macro="" textlink="">
      <xdr:nvSpPr>
        <xdr:cNvPr id="178" name="【橋りょう・トンネル】&#10;有形固定資産減価償却率平均値テキスト"/>
        <xdr:cNvSpPr txBox="1"/>
      </xdr:nvSpPr>
      <xdr:spPr>
        <a:xfrm>
          <a:off x="412496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79" name="フローチャート: 判断 178"/>
        <xdr:cNvSpPr/>
      </xdr:nvSpPr>
      <xdr:spPr>
        <a:xfrm>
          <a:off x="4036060" y="1022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146776</xdr:rowOff>
    </xdr:from>
    <xdr:to>
      <xdr:col>20</xdr:col>
      <xdr:colOff>38100</xdr:colOff>
      <xdr:row>61</xdr:row>
      <xdr:rowOff>76926</xdr:rowOff>
    </xdr:to>
    <xdr:sp macro="" textlink="">
      <xdr:nvSpPr>
        <xdr:cNvPr id="180" name="フローチャート: 判断 179"/>
        <xdr:cNvSpPr/>
      </xdr:nvSpPr>
      <xdr:spPr>
        <a:xfrm>
          <a:off x="3312160" y="102051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104322</xdr:rowOff>
    </xdr:from>
    <xdr:to>
      <xdr:col>15</xdr:col>
      <xdr:colOff>101600</xdr:colOff>
      <xdr:row>61</xdr:row>
      <xdr:rowOff>34472</xdr:rowOff>
    </xdr:to>
    <xdr:sp macro="" textlink="">
      <xdr:nvSpPr>
        <xdr:cNvPr id="181" name="フローチャート: 判断 180"/>
        <xdr:cNvSpPr/>
      </xdr:nvSpPr>
      <xdr:spPr>
        <a:xfrm>
          <a:off x="2514600" y="101627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107587</xdr:rowOff>
    </xdr:from>
    <xdr:to>
      <xdr:col>10</xdr:col>
      <xdr:colOff>165100</xdr:colOff>
      <xdr:row>61</xdr:row>
      <xdr:rowOff>37737</xdr:rowOff>
    </xdr:to>
    <xdr:sp macro="" textlink="">
      <xdr:nvSpPr>
        <xdr:cNvPr id="182" name="フローチャート: 判断 181"/>
        <xdr:cNvSpPr/>
      </xdr:nvSpPr>
      <xdr:spPr>
        <a:xfrm>
          <a:off x="1739900" y="101659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107587</xdr:rowOff>
    </xdr:from>
    <xdr:to>
      <xdr:col>6</xdr:col>
      <xdr:colOff>38100</xdr:colOff>
      <xdr:row>61</xdr:row>
      <xdr:rowOff>37737</xdr:rowOff>
    </xdr:to>
    <xdr:sp macro="" textlink="">
      <xdr:nvSpPr>
        <xdr:cNvPr id="183" name="フローチャート: 判断 182"/>
        <xdr:cNvSpPr/>
      </xdr:nvSpPr>
      <xdr:spPr>
        <a:xfrm>
          <a:off x="965200" y="101659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50437</xdr:rowOff>
    </xdr:from>
    <xdr:to>
      <xdr:col>24</xdr:col>
      <xdr:colOff>114300</xdr:colOff>
      <xdr:row>60</xdr:row>
      <xdr:rowOff>152037</xdr:rowOff>
    </xdr:to>
    <xdr:sp macro="" textlink="">
      <xdr:nvSpPr>
        <xdr:cNvPr id="189" name="楕円 188"/>
        <xdr:cNvSpPr/>
      </xdr:nvSpPr>
      <xdr:spPr>
        <a:xfrm>
          <a:off x="4036060" y="101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73314</xdr:rowOff>
    </xdr:from>
    <xdr:ext cx="405111" cy="259045"/>
    <xdr:sp macro="" textlink="">
      <xdr:nvSpPr>
        <xdr:cNvPr id="190" name="【橋りょう・トンネル】&#10;有形固定資産減価償却率該当値テキスト"/>
        <xdr:cNvSpPr txBox="1"/>
      </xdr:nvSpPr>
      <xdr:spPr>
        <a:xfrm>
          <a:off x="4124960"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43906</xdr:rowOff>
    </xdr:from>
    <xdr:to>
      <xdr:col>20</xdr:col>
      <xdr:colOff>38100</xdr:colOff>
      <xdr:row>60</xdr:row>
      <xdr:rowOff>145506</xdr:rowOff>
    </xdr:to>
    <xdr:sp macro="" textlink="">
      <xdr:nvSpPr>
        <xdr:cNvPr id="191" name="楕円 190"/>
        <xdr:cNvSpPr/>
      </xdr:nvSpPr>
      <xdr:spPr>
        <a:xfrm>
          <a:off x="3312160" y="1010230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94706</xdr:rowOff>
    </xdr:from>
    <xdr:to>
      <xdr:col>24</xdr:col>
      <xdr:colOff>63500</xdr:colOff>
      <xdr:row>60</xdr:row>
      <xdr:rowOff>101237</xdr:rowOff>
    </xdr:to>
    <xdr:cxnSp macro="">
      <xdr:nvCxnSpPr>
        <xdr:cNvPr id="192" name="直線コネクタ 191"/>
        <xdr:cNvCxnSpPr/>
      </xdr:nvCxnSpPr>
      <xdr:spPr>
        <a:xfrm>
          <a:off x="3355340" y="10153106"/>
          <a:ext cx="73152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14515</xdr:rowOff>
    </xdr:from>
    <xdr:to>
      <xdr:col>15</xdr:col>
      <xdr:colOff>101600</xdr:colOff>
      <xdr:row>60</xdr:row>
      <xdr:rowOff>116115</xdr:rowOff>
    </xdr:to>
    <xdr:sp macro="" textlink="">
      <xdr:nvSpPr>
        <xdr:cNvPr id="193" name="楕円 192"/>
        <xdr:cNvSpPr/>
      </xdr:nvSpPr>
      <xdr:spPr>
        <a:xfrm>
          <a:off x="25146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65315</xdr:rowOff>
    </xdr:from>
    <xdr:to>
      <xdr:col>19</xdr:col>
      <xdr:colOff>177800</xdr:colOff>
      <xdr:row>60</xdr:row>
      <xdr:rowOff>94706</xdr:rowOff>
    </xdr:to>
    <xdr:cxnSp macro="">
      <xdr:nvCxnSpPr>
        <xdr:cNvPr id="194" name="直線コネクタ 193"/>
        <xdr:cNvCxnSpPr/>
      </xdr:nvCxnSpPr>
      <xdr:spPr>
        <a:xfrm>
          <a:off x="2565400" y="10123715"/>
          <a:ext cx="78994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156573</xdr:rowOff>
    </xdr:from>
    <xdr:to>
      <xdr:col>10</xdr:col>
      <xdr:colOff>165100</xdr:colOff>
      <xdr:row>60</xdr:row>
      <xdr:rowOff>86723</xdr:rowOff>
    </xdr:to>
    <xdr:sp macro="" textlink="">
      <xdr:nvSpPr>
        <xdr:cNvPr id="195" name="楕円 194"/>
        <xdr:cNvSpPr/>
      </xdr:nvSpPr>
      <xdr:spPr>
        <a:xfrm>
          <a:off x="1739900" y="100473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35923</xdr:rowOff>
    </xdr:from>
    <xdr:to>
      <xdr:col>15</xdr:col>
      <xdr:colOff>50800</xdr:colOff>
      <xdr:row>60</xdr:row>
      <xdr:rowOff>65315</xdr:rowOff>
    </xdr:to>
    <xdr:cxnSp macro="">
      <xdr:nvCxnSpPr>
        <xdr:cNvPr id="196" name="直線コネクタ 195"/>
        <xdr:cNvCxnSpPr/>
      </xdr:nvCxnSpPr>
      <xdr:spPr>
        <a:xfrm>
          <a:off x="1790700" y="10094323"/>
          <a:ext cx="7747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143510</xdr:rowOff>
    </xdr:from>
    <xdr:to>
      <xdr:col>6</xdr:col>
      <xdr:colOff>38100</xdr:colOff>
      <xdr:row>60</xdr:row>
      <xdr:rowOff>73660</xdr:rowOff>
    </xdr:to>
    <xdr:sp macro="" textlink="">
      <xdr:nvSpPr>
        <xdr:cNvPr id="197" name="楕円 196"/>
        <xdr:cNvSpPr/>
      </xdr:nvSpPr>
      <xdr:spPr>
        <a:xfrm>
          <a:off x="965200" y="100342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22860</xdr:rowOff>
    </xdr:from>
    <xdr:to>
      <xdr:col>10</xdr:col>
      <xdr:colOff>114300</xdr:colOff>
      <xdr:row>60</xdr:row>
      <xdr:rowOff>35923</xdr:rowOff>
    </xdr:to>
    <xdr:cxnSp macro="">
      <xdr:nvCxnSpPr>
        <xdr:cNvPr id="198" name="直線コネクタ 197"/>
        <xdr:cNvCxnSpPr/>
      </xdr:nvCxnSpPr>
      <xdr:spPr>
        <a:xfrm>
          <a:off x="1008380" y="10081260"/>
          <a:ext cx="78232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68053</xdr:rowOff>
    </xdr:from>
    <xdr:ext cx="405111" cy="259045"/>
    <xdr:sp macro="" textlink="">
      <xdr:nvSpPr>
        <xdr:cNvPr id="199" name="n_1aveValue【橋りょう・トンネル】&#10;有形固定資産減価償却率"/>
        <xdr:cNvSpPr txBox="1"/>
      </xdr:nvSpPr>
      <xdr:spPr>
        <a:xfrm>
          <a:off x="3170564" y="1029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25599</xdr:rowOff>
    </xdr:from>
    <xdr:ext cx="405111" cy="259045"/>
    <xdr:sp macro="" textlink="">
      <xdr:nvSpPr>
        <xdr:cNvPr id="200" name="n_2aveValue【橋りょう・トンネル】&#10;有形固定資産減価償却率"/>
        <xdr:cNvSpPr txBox="1"/>
      </xdr:nvSpPr>
      <xdr:spPr>
        <a:xfrm>
          <a:off x="2385704" y="10251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28864</xdr:rowOff>
    </xdr:from>
    <xdr:ext cx="405111" cy="259045"/>
    <xdr:sp macro="" textlink="">
      <xdr:nvSpPr>
        <xdr:cNvPr id="201" name="n_3aveValue【橋りょう・トンネル】&#10;有形固定資産減価償却率"/>
        <xdr:cNvSpPr txBox="1"/>
      </xdr:nvSpPr>
      <xdr:spPr>
        <a:xfrm>
          <a:off x="1611004" y="10254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28864</xdr:rowOff>
    </xdr:from>
    <xdr:ext cx="405111" cy="259045"/>
    <xdr:sp macro="" textlink="">
      <xdr:nvSpPr>
        <xdr:cNvPr id="202" name="n_4aveValue【橋りょう・トンネル】&#10;有形固定資産減価償却率"/>
        <xdr:cNvSpPr txBox="1"/>
      </xdr:nvSpPr>
      <xdr:spPr>
        <a:xfrm>
          <a:off x="836304" y="10254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162033</xdr:rowOff>
    </xdr:from>
    <xdr:ext cx="405111" cy="259045"/>
    <xdr:sp macro="" textlink="">
      <xdr:nvSpPr>
        <xdr:cNvPr id="203" name="n_1mainValue【橋りょう・トンネル】&#10;有形固定資産減価償却率"/>
        <xdr:cNvSpPr txBox="1"/>
      </xdr:nvSpPr>
      <xdr:spPr>
        <a:xfrm>
          <a:off x="3170564" y="988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132642</xdr:rowOff>
    </xdr:from>
    <xdr:ext cx="405111" cy="259045"/>
    <xdr:sp macro="" textlink="">
      <xdr:nvSpPr>
        <xdr:cNvPr id="204" name="n_2mainValue【橋りょう・トンネル】&#10;有形固定資産減価償却率"/>
        <xdr:cNvSpPr txBox="1"/>
      </xdr:nvSpPr>
      <xdr:spPr>
        <a:xfrm>
          <a:off x="2385704" y="9855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103250</xdr:rowOff>
    </xdr:from>
    <xdr:ext cx="405111" cy="259045"/>
    <xdr:sp macro="" textlink="">
      <xdr:nvSpPr>
        <xdr:cNvPr id="205" name="n_3mainValue【橋りょう・トンネル】&#10;有形固定資産減価償却率"/>
        <xdr:cNvSpPr txBox="1"/>
      </xdr:nvSpPr>
      <xdr:spPr>
        <a:xfrm>
          <a:off x="1611004" y="982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90187</xdr:rowOff>
    </xdr:from>
    <xdr:ext cx="405111" cy="259045"/>
    <xdr:sp macro="" textlink="">
      <xdr:nvSpPr>
        <xdr:cNvPr id="206" name="n_4mainValue【橋りょう・トンネル】&#10;有形固定資産減価償却率"/>
        <xdr:cNvSpPr txBox="1"/>
      </xdr:nvSpPr>
      <xdr:spPr>
        <a:xfrm>
          <a:off x="83630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20" name="テキスト ボックス 219"/>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xdr:cNvSpPr txBox="1"/>
      </xdr:nvSpPr>
      <xdr:spPr>
        <a:xfrm>
          <a:off x="5209768" y="96990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xdr:cNvSpPr txBox="1"/>
      </xdr:nvSpPr>
      <xdr:spPr>
        <a:xfrm>
          <a:off x="5209768" y="92494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142511</xdr:rowOff>
    </xdr:from>
    <xdr:to>
      <xdr:col>54</xdr:col>
      <xdr:colOff>189865</xdr:colOff>
      <xdr:row>63</xdr:row>
      <xdr:rowOff>160739</xdr:rowOff>
    </xdr:to>
    <xdr:cxnSp macro="">
      <xdr:nvCxnSpPr>
        <xdr:cNvPr id="228" name="直線コネクタ 227"/>
        <xdr:cNvCxnSpPr/>
      </xdr:nvCxnSpPr>
      <xdr:spPr>
        <a:xfrm flipV="1">
          <a:off x="9219565" y="9362711"/>
          <a:ext cx="0" cy="135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164566</xdr:rowOff>
    </xdr:from>
    <xdr:ext cx="534377" cy="259045"/>
    <xdr:sp macro="" textlink="">
      <xdr:nvSpPr>
        <xdr:cNvPr id="229" name="【橋りょう・トンネル】&#10;一人当たり有形固定資産（償却資産）額最小値テキスト"/>
        <xdr:cNvSpPr txBox="1"/>
      </xdr:nvSpPr>
      <xdr:spPr>
        <a:xfrm>
          <a:off x="9258300" y="1072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160739</xdr:rowOff>
    </xdr:from>
    <xdr:to>
      <xdr:col>55</xdr:col>
      <xdr:colOff>88900</xdr:colOff>
      <xdr:row>63</xdr:row>
      <xdr:rowOff>160739</xdr:rowOff>
    </xdr:to>
    <xdr:cxnSp macro="">
      <xdr:nvCxnSpPr>
        <xdr:cNvPr id="230" name="直線コネクタ 229"/>
        <xdr:cNvCxnSpPr/>
      </xdr:nvCxnSpPr>
      <xdr:spPr>
        <a:xfrm>
          <a:off x="9154160" y="107220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89188</xdr:rowOff>
    </xdr:from>
    <xdr:ext cx="690189" cy="259045"/>
    <xdr:sp macro="" textlink="">
      <xdr:nvSpPr>
        <xdr:cNvPr id="231" name="【橋りょう・トンネル】&#10;一人当たり有形固定資産（償却資産）額最大値テキスト"/>
        <xdr:cNvSpPr txBox="1"/>
      </xdr:nvSpPr>
      <xdr:spPr>
        <a:xfrm>
          <a:off x="9258300" y="91417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142511</xdr:rowOff>
    </xdr:from>
    <xdr:to>
      <xdr:col>55</xdr:col>
      <xdr:colOff>88900</xdr:colOff>
      <xdr:row>55</xdr:row>
      <xdr:rowOff>142511</xdr:rowOff>
    </xdr:to>
    <xdr:cxnSp macro="">
      <xdr:nvCxnSpPr>
        <xdr:cNvPr id="232" name="直線コネクタ 231"/>
        <xdr:cNvCxnSpPr/>
      </xdr:nvCxnSpPr>
      <xdr:spPr>
        <a:xfrm>
          <a:off x="9154160" y="93627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129769</xdr:rowOff>
    </xdr:from>
    <xdr:ext cx="599010" cy="259045"/>
    <xdr:sp macro="" textlink="">
      <xdr:nvSpPr>
        <xdr:cNvPr id="233" name="【橋りょう・トンネル】&#10;一人当たり有形固定資産（償却資産）額平均値テキスト"/>
        <xdr:cNvSpPr txBox="1"/>
      </xdr:nvSpPr>
      <xdr:spPr>
        <a:xfrm>
          <a:off x="9258300" y="103558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151342</xdr:rowOff>
    </xdr:from>
    <xdr:to>
      <xdr:col>55</xdr:col>
      <xdr:colOff>50800</xdr:colOff>
      <xdr:row>62</xdr:row>
      <xdr:rowOff>81492</xdr:rowOff>
    </xdr:to>
    <xdr:sp macro="" textlink="">
      <xdr:nvSpPr>
        <xdr:cNvPr id="234" name="フローチャート: 判断 233"/>
        <xdr:cNvSpPr/>
      </xdr:nvSpPr>
      <xdr:spPr>
        <a:xfrm>
          <a:off x="9192260" y="103773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159878</xdr:rowOff>
    </xdr:from>
    <xdr:to>
      <xdr:col>50</xdr:col>
      <xdr:colOff>165100</xdr:colOff>
      <xdr:row>62</xdr:row>
      <xdr:rowOff>90028</xdr:rowOff>
    </xdr:to>
    <xdr:sp macro="" textlink="">
      <xdr:nvSpPr>
        <xdr:cNvPr id="235" name="フローチャート: 判断 234"/>
        <xdr:cNvSpPr/>
      </xdr:nvSpPr>
      <xdr:spPr>
        <a:xfrm>
          <a:off x="8445500" y="103859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11171</xdr:rowOff>
    </xdr:from>
    <xdr:to>
      <xdr:col>46</xdr:col>
      <xdr:colOff>38100</xdr:colOff>
      <xdr:row>62</xdr:row>
      <xdr:rowOff>112771</xdr:rowOff>
    </xdr:to>
    <xdr:sp macro="" textlink="">
      <xdr:nvSpPr>
        <xdr:cNvPr id="236" name="フローチャート: 判断 235"/>
        <xdr:cNvSpPr/>
      </xdr:nvSpPr>
      <xdr:spPr>
        <a:xfrm>
          <a:off x="7670800" y="1040485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40067</xdr:rowOff>
    </xdr:from>
    <xdr:to>
      <xdr:col>41</xdr:col>
      <xdr:colOff>101600</xdr:colOff>
      <xdr:row>62</xdr:row>
      <xdr:rowOff>141667</xdr:rowOff>
    </xdr:to>
    <xdr:sp macro="" textlink="">
      <xdr:nvSpPr>
        <xdr:cNvPr id="237" name="フローチャート: 判断 236"/>
        <xdr:cNvSpPr/>
      </xdr:nvSpPr>
      <xdr:spPr>
        <a:xfrm>
          <a:off x="6873240" y="104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22265</xdr:rowOff>
    </xdr:from>
    <xdr:to>
      <xdr:col>36</xdr:col>
      <xdr:colOff>165100</xdr:colOff>
      <xdr:row>62</xdr:row>
      <xdr:rowOff>123865</xdr:rowOff>
    </xdr:to>
    <xdr:sp macro="" textlink="">
      <xdr:nvSpPr>
        <xdr:cNvPr id="238" name="フローチャート: 判断 237"/>
        <xdr:cNvSpPr/>
      </xdr:nvSpPr>
      <xdr:spPr>
        <a:xfrm>
          <a:off x="6098540" y="1041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80453</xdr:rowOff>
    </xdr:from>
    <xdr:to>
      <xdr:col>55</xdr:col>
      <xdr:colOff>50800</xdr:colOff>
      <xdr:row>62</xdr:row>
      <xdr:rowOff>10603</xdr:rowOff>
    </xdr:to>
    <xdr:sp macro="" textlink="">
      <xdr:nvSpPr>
        <xdr:cNvPr id="244" name="楕円 243"/>
        <xdr:cNvSpPr/>
      </xdr:nvSpPr>
      <xdr:spPr>
        <a:xfrm>
          <a:off x="9192260" y="1030649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103330</xdr:rowOff>
    </xdr:from>
    <xdr:ext cx="599010" cy="259045"/>
    <xdr:sp macro="" textlink="">
      <xdr:nvSpPr>
        <xdr:cNvPr id="245" name="【橋りょう・トンネル】&#10;一人当たり有形固定資産（償却資産）額該当値テキスト"/>
        <xdr:cNvSpPr txBox="1"/>
      </xdr:nvSpPr>
      <xdr:spPr>
        <a:xfrm>
          <a:off x="9258300" y="10161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99551</xdr:rowOff>
    </xdr:from>
    <xdr:to>
      <xdr:col>50</xdr:col>
      <xdr:colOff>165100</xdr:colOff>
      <xdr:row>62</xdr:row>
      <xdr:rowOff>29701</xdr:rowOff>
    </xdr:to>
    <xdr:sp macro="" textlink="">
      <xdr:nvSpPr>
        <xdr:cNvPr id="246" name="楕円 245"/>
        <xdr:cNvSpPr/>
      </xdr:nvSpPr>
      <xdr:spPr>
        <a:xfrm>
          <a:off x="8445500" y="103255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131253</xdr:rowOff>
    </xdr:from>
    <xdr:to>
      <xdr:col>55</xdr:col>
      <xdr:colOff>0</xdr:colOff>
      <xdr:row>61</xdr:row>
      <xdr:rowOff>150351</xdr:rowOff>
    </xdr:to>
    <xdr:cxnSp macro="">
      <xdr:nvCxnSpPr>
        <xdr:cNvPr id="247" name="直線コネクタ 246"/>
        <xdr:cNvCxnSpPr/>
      </xdr:nvCxnSpPr>
      <xdr:spPr>
        <a:xfrm flipV="1">
          <a:off x="8496300" y="10357293"/>
          <a:ext cx="723900" cy="1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108507</xdr:rowOff>
    </xdr:from>
    <xdr:to>
      <xdr:col>46</xdr:col>
      <xdr:colOff>38100</xdr:colOff>
      <xdr:row>62</xdr:row>
      <xdr:rowOff>38657</xdr:rowOff>
    </xdr:to>
    <xdr:sp macro="" textlink="">
      <xdr:nvSpPr>
        <xdr:cNvPr id="248" name="楕円 247"/>
        <xdr:cNvSpPr/>
      </xdr:nvSpPr>
      <xdr:spPr>
        <a:xfrm>
          <a:off x="7670800" y="103345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150351</xdr:rowOff>
    </xdr:from>
    <xdr:to>
      <xdr:col>50</xdr:col>
      <xdr:colOff>114300</xdr:colOff>
      <xdr:row>61</xdr:row>
      <xdr:rowOff>159307</xdr:rowOff>
    </xdr:to>
    <xdr:cxnSp macro="">
      <xdr:nvCxnSpPr>
        <xdr:cNvPr id="249" name="直線コネクタ 248"/>
        <xdr:cNvCxnSpPr/>
      </xdr:nvCxnSpPr>
      <xdr:spPr>
        <a:xfrm flipV="1">
          <a:off x="7713980" y="10376391"/>
          <a:ext cx="782320" cy="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114917</xdr:rowOff>
    </xdr:from>
    <xdr:to>
      <xdr:col>41</xdr:col>
      <xdr:colOff>101600</xdr:colOff>
      <xdr:row>62</xdr:row>
      <xdr:rowOff>45067</xdr:rowOff>
    </xdr:to>
    <xdr:sp macro="" textlink="">
      <xdr:nvSpPr>
        <xdr:cNvPr id="250" name="楕円 249"/>
        <xdr:cNvSpPr/>
      </xdr:nvSpPr>
      <xdr:spPr>
        <a:xfrm>
          <a:off x="6873240" y="103409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159307</xdr:rowOff>
    </xdr:from>
    <xdr:to>
      <xdr:col>45</xdr:col>
      <xdr:colOff>177800</xdr:colOff>
      <xdr:row>61</xdr:row>
      <xdr:rowOff>165717</xdr:rowOff>
    </xdr:to>
    <xdr:cxnSp macro="">
      <xdr:nvCxnSpPr>
        <xdr:cNvPr id="251" name="直線コネクタ 250"/>
        <xdr:cNvCxnSpPr/>
      </xdr:nvCxnSpPr>
      <xdr:spPr>
        <a:xfrm flipV="1">
          <a:off x="6924040" y="10385347"/>
          <a:ext cx="789940" cy="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127415</xdr:rowOff>
    </xdr:from>
    <xdr:to>
      <xdr:col>36</xdr:col>
      <xdr:colOff>165100</xdr:colOff>
      <xdr:row>62</xdr:row>
      <xdr:rowOff>57565</xdr:rowOff>
    </xdr:to>
    <xdr:sp macro="" textlink="">
      <xdr:nvSpPr>
        <xdr:cNvPr id="252" name="楕円 251"/>
        <xdr:cNvSpPr/>
      </xdr:nvSpPr>
      <xdr:spPr>
        <a:xfrm>
          <a:off x="6098540" y="103534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165717</xdr:rowOff>
    </xdr:from>
    <xdr:to>
      <xdr:col>41</xdr:col>
      <xdr:colOff>50800</xdr:colOff>
      <xdr:row>62</xdr:row>
      <xdr:rowOff>6765</xdr:rowOff>
    </xdr:to>
    <xdr:cxnSp macro="">
      <xdr:nvCxnSpPr>
        <xdr:cNvPr id="253" name="直線コネクタ 252"/>
        <xdr:cNvCxnSpPr/>
      </xdr:nvCxnSpPr>
      <xdr:spPr>
        <a:xfrm flipV="1">
          <a:off x="6149340" y="10391757"/>
          <a:ext cx="774700" cy="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81155</xdr:rowOff>
    </xdr:from>
    <xdr:ext cx="599010" cy="259045"/>
    <xdr:sp macro="" textlink="">
      <xdr:nvSpPr>
        <xdr:cNvPr id="254" name="n_1aveValue【橋りょう・トンネル】&#10;一人当たり有形固定資産（償却資産）額"/>
        <xdr:cNvSpPr txBox="1"/>
      </xdr:nvSpPr>
      <xdr:spPr>
        <a:xfrm>
          <a:off x="8214575" y="10474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103898</xdr:rowOff>
    </xdr:from>
    <xdr:ext cx="599010" cy="259045"/>
    <xdr:sp macro="" textlink="">
      <xdr:nvSpPr>
        <xdr:cNvPr id="255" name="n_2aveValue【橋りょう・トンネル】&#10;一人当たり有形固定資産（償却資産）額"/>
        <xdr:cNvSpPr txBox="1"/>
      </xdr:nvSpPr>
      <xdr:spPr>
        <a:xfrm>
          <a:off x="7444955" y="10497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132794</xdr:rowOff>
    </xdr:from>
    <xdr:ext cx="599010" cy="259045"/>
    <xdr:sp macro="" textlink="">
      <xdr:nvSpPr>
        <xdr:cNvPr id="256" name="n_3aveValue【橋りょう・トンネル】&#10;一人当たり有形固定資産（償却資産）額"/>
        <xdr:cNvSpPr txBox="1"/>
      </xdr:nvSpPr>
      <xdr:spPr>
        <a:xfrm>
          <a:off x="6670255" y="10526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114992</xdr:rowOff>
    </xdr:from>
    <xdr:ext cx="599010" cy="259045"/>
    <xdr:sp macro="" textlink="">
      <xdr:nvSpPr>
        <xdr:cNvPr id="257" name="n_4aveValue【橋りょう・トンネル】&#10;一人当たり有形固定資産（償却資産）額"/>
        <xdr:cNvSpPr txBox="1"/>
      </xdr:nvSpPr>
      <xdr:spPr>
        <a:xfrm>
          <a:off x="5872695" y="10508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46228</xdr:rowOff>
    </xdr:from>
    <xdr:ext cx="599010" cy="259045"/>
    <xdr:sp macro="" textlink="">
      <xdr:nvSpPr>
        <xdr:cNvPr id="258" name="n_1mainValue【橋りょう・トンネル】&#10;一人当たり有形固定資産（償却資産）額"/>
        <xdr:cNvSpPr txBox="1"/>
      </xdr:nvSpPr>
      <xdr:spPr>
        <a:xfrm>
          <a:off x="8214575" y="10104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55184</xdr:rowOff>
    </xdr:from>
    <xdr:ext cx="599010" cy="259045"/>
    <xdr:sp macro="" textlink="">
      <xdr:nvSpPr>
        <xdr:cNvPr id="259" name="n_2mainValue【橋りょう・トンネル】&#10;一人当たり有形固定資産（償却資産）額"/>
        <xdr:cNvSpPr txBox="1"/>
      </xdr:nvSpPr>
      <xdr:spPr>
        <a:xfrm>
          <a:off x="7444955" y="10113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61594</xdr:rowOff>
    </xdr:from>
    <xdr:ext cx="599010" cy="259045"/>
    <xdr:sp macro="" textlink="">
      <xdr:nvSpPr>
        <xdr:cNvPr id="260" name="n_3mainValue【橋りょう・トンネル】&#10;一人当たり有形固定資産（償却資産）額"/>
        <xdr:cNvSpPr txBox="1"/>
      </xdr:nvSpPr>
      <xdr:spPr>
        <a:xfrm>
          <a:off x="6670255" y="1011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74092</xdr:rowOff>
    </xdr:from>
    <xdr:ext cx="599010" cy="259045"/>
    <xdr:sp macro="" textlink="">
      <xdr:nvSpPr>
        <xdr:cNvPr id="261" name="n_4mainValue【橋りょう・トンネル】&#10;一人当たり有形固定資産（償却資産）額"/>
        <xdr:cNvSpPr txBox="1"/>
      </xdr:nvSpPr>
      <xdr:spPr>
        <a:xfrm>
          <a:off x="5872695" y="1013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80011</xdr:rowOff>
    </xdr:to>
    <xdr:cxnSp macro="">
      <xdr:nvCxnSpPr>
        <xdr:cNvPr id="286" name="直線コネクタ 285"/>
        <xdr:cNvCxnSpPr/>
      </xdr:nvCxnSpPr>
      <xdr:spPr>
        <a:xfrm flipV="1">
          <a:off x="4086225" y="13087350"/>
          <a:ext cx="0" cy="140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83838</xdr:rowOff>
    </xdr:from>
    <xdr:ext cx="405111" cy="259045"/>
    <xdr:sp macro="" textlink="">
      <xdr:nvSpPr>
        <xdr:cNvPr id="287" name="【公営住宅】&#10;有形固定資産減価償却率最小値テキスト"/>
        <xdr:cNvSpPr txBox="1"/>
      </xdr:nvSpPr>
      <xdr:spPr>
        <a:xfrm>
          <a:off x="4124960" y="14500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80011</xdr:rowOff>
    </xdr:from>
    <xdr:to>
      <xdr:col>24</xdr:col>
      <xdr:colOff>152400</xdr:colOff>
      <xdr:row>86</xdr:row>
      <xdr:rowOff>80011</xdr:rowOff>
    </xdr:to>
    <xdr:cxnSp macro="">
      <xdr:nvCxnSpPr>
        <xdr:cNvPr id="288" name="直線コネクタ 287"/>
        <xdr:cNvCxnSpPr/>
      </xdr:nvCxnSpPr>
      <xdr:spPr>
        <a:xfrm>
          <a:off x="4020820" y="144970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289" name="【公営住宅】&#10;有形固定資産減価償却率最大値テキスト"/>
        <xdr:cNvSpPr txBox="1"/>
      </xdr:nvSpPr>
      <xdr:spPr>
        <a:xfrm>
          <a:off x="4124960" y="12870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290" name="直線コネクタ 289"/>
        <xdr:cNvCxnSpPr/>
      </xdr:nvCxnSpPr>
      <xdr:spPr>
        <a:xfrm>
          <a:off x="4020820" y="130873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125747</xdr:rowOff>
    </xdr:from>
    <xdr:ext cx="405111" cy="259045"/>
    <xdr:sp macro="" textlink="">
      <xdr:nvSpPr>
        <xdr:cNvPr id="291" name="【公営住宅】&#10;有形固定資産減価償却率平均値テキスト"/>
        <xdr:cNvSpPr txBox="1"/>
      </xdr:nvSpPr>
      <xdr:spPr>
        <a:xfrm>
          <a:off x="4124960" y="1387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147320</xdr:rowOff>
    </xdr:from>
    <xdr:to>
      <xdr:col>24</xdr:col>
      <xdr:colOff>114300</xdr:colOff>
      <xdr:row>83</xdr:row>
      <xdr:rowOff>77470</xdr:rowOff>
    </xdr:to>
    <xdr:sp macro="" textlink="">
      <xdr:nvSpPr>
        <xdr:cNvPr id="292" name="フローチャート: 判断 291"/>
        <xdr:cNvSpPr/>
      </xdr:nvSpPr>
      <xdr:spPr>
        <a:xfrm>
          <a:off x="4036060" y="13893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132080</xdr:rowOff>
    </xdr:from>
    <xdr:to>
      <xdr:col>20</xdr:col>
      <xdr:colOff>38100</xdr:colOff>
      <xdr:row>83</xdr:row>
      <xdr:rowOff>62230</xdr:rowOff>
    </xdr:to>
    <xdr:sp macro="" textlink="">
      <xdr:nvSpPr>
        <xdr:cNvPr id="293" name="フローチャート: 判断 292"/>
        <xdr:cNvSpPr/>
      </xdr:nvSpPr>
      <xdr:spPr>
        <a:xfrm>
          <a:off x="3312160" y="138785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6350</xdr:rowOff>
    </xdr:from>
    <xdr:to>
      <xdr:col>15</xdr:col>
      <xdr:colOff>101600</xdr:colOff>
      <xdr:row>83</xdr:row>
      <xdr:rowOff>107950</xdr:rowOff>
    </xdr:to>
    <xdr:sp macro="" textlink="">
      <xdr:nvSpPr>
        <xdr:cNvPr id="294" name="フローチャート: 判断 293"/>
        <xdr:cNvSpPr/>
      </xdr:nvSpPr>
      <xdr:spPr>
        <a:xfrm>
          <a:off x="25146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147320</xdr:rowOff>
    </xdr:from>
    <xdr:to>
      <xdr:col>10</xdr:col>
      <xdr:colOff>165100</xdr:colOff>
      <xdr:row>83</xdr:row>
      <xdr:rowOff>77470</xdr:rowOff>
    </xdr:to>
    <xdr:sp macro="" textlink="">
      <xdr:nvSpPr>
        <xdr:cNvPr id="295" name="フローチャート: 判断 294"/>
        <xdr:cNvSpPr/>
      </xdr:nvSpPr>
      <xdr:spPr>
        <a:xfrm>
          <a:off x="1739900" y="13893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116839</xdr:rowOff>
    </xdr:from>
    <xdr:to>
      <xdr:col>6</xdr:col>
      <xdr:colOff>38100</xdr:colOff>
      <xdr:row>83</xdr:row>
      <xdr:rowOff>46989</xdr:rowOff>
    </xdr:to>
    <xdr:sp macro="" textlink="">
      <xdr:nvSpPr>
        <xdr:cNvPr id="296" name="フローチャート: 判断 295"/>
        <xdr:cNvSpPr/>
      </xdr:nvSpPr>
      <xdr:spPr>
        <a:xfrm>
          <a:off x="965200" y="138633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164464</xdr:rowOff>
    </xdr:from>
    <xdr:to>
      <xdr:col>24</xdr:col>
      <xdr:colOff>114300</xdr:colOff>
      <xdr:row>80</xdr:row>
      <xdr:rowOff>94614</xdr:rowOff>
    </xdr:to>
    <xdr:sp macro="" textlink="">
      <xdr:nvSpPr>
        <xdr:cNvPr id="302" name="楕円 301"/>
        <xdr:cNvSpPr/>
      </xdr:nvSpPr>
      <xdr:spPr>
        <a:xfrm>
          <a:off x="4036060" y="134080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15891</xdr:rowOff>
    </xdr:from>
    <xdr:ext cx="405111" cy="259045"/>
    <xdr:sp macro="" textlink="">
      <xdr:nvSpPr>
        <xdr:cNvPr id="303" name="【公営住宅】&#10;有形固定資産減価償却率該当値テキスト"/>
        <xdr:cNvSpPr txBox="1"/>
      </xdr:nvSpPr>
      <xdr:spPr>
        <a:xfrm>
          <a:off x="4124960" y="13259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114936</xdr:rowOff>
    </xdr:from>
    <xdr:to>
      <xdr:col>20</xdr:col>
      <xdr:colOff>38100</xdr:colOff>
      <xdr:row>80</xdr:row>
      <xdr:rowOff>45086</xdr:rowOff>
    </xdr:to>
    <xdr:sp macro="" textlink="">
      <xdr:nvSpPr>
        <xdr:cNvPr id="304" name="楕円 303"/>
        <xdr:cNvSpPr/>
      </xdr:nvSpPr>
      <xdr:spPr>
        <a:xfrm>
          <a:off x="3312160" y="133584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165736</xdr:rowOff>
    </xdr:from>
    <xdr:to>
      <xdr:col>24</xdr:col>
      <xdr:colOff>63500</xdr:colOff>
      <xdr:row>80</xdr:row>
      <xdr:rowOff>43814</xdr:rowOff>
    </xdr:to>
    <xdr:cxnSp macro="">
      <xdr:nvCxnSpPr>
        <xdr:cNvPr id="305" name="直線コネクタ 304"/>
        <xdr:cNvCxnSpPr/>
      </xdr:nvCxnSpPr>
      <xdr:spPr>
        <a:xfrm>
          <a:off x="3355340" y="13409296"/>
          <a:ext cx="731520" cy="4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67311</xdr:rowOff>
    </xdr:from>
    <xdr:to>
      <xdr:col>15</xdr:col>
      <xdr:colOff>101600</xdr:colOff>
      <xdr:row>79</xdr:row>
      <xdr:rowOff>168911</xdr:rowOff>
    </xdr:to>
    <xdr:sp macro="" textlink="">
      <xdr:nvSpPr>
        <xdr:cNvPr id="306" name="楕円 305"/>
        <xdr:cNvSpPr/>
      </xdr:nvSpPr>
      <xdr:spPr>
        <a:xfrm>
          <a:off x="2514600" y="1331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118111</xdr:rowOff>
    </xdr:from>
    <xdr:to>
      <xdr:col>19</xdr:col>
      <xdr:colOff>177800</xdr:colOff>
      <xdr:row>79</xdr:row>
      <xdr:rowOff>165736</xdr:rowOff>
    </xdr:to>
    <xdr:cxnSp macro="">
      <xdr:nvCxnSpPr>
        <xdr:cNvPr id="307" name="直線コネクタ 306"/>
        <xdr:cNvCxnSpPr/>
      </xdr:nvCxnSpPr>
      <xdr:spPr>
        <a:xfrm>
          <a:off x="2565400" y="13361671"/>
          <a:ext cx="78994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21589</xdr:rowOff>
    </xdr:from>
    <xdr:to>
      <xdr:col>10</xdr:col>
      <xdr:colOff>165100</xdr:colOff>
      <xdr:row>79</xdr:row>
      <xdr:rowOff>123189</xdr:rowOff>
    </xdr:to>
    <xdr:sp macro="" textlink="">
      <xdr:nvSpPr>
        <xdr:cNvPr id="308" name="楕円 307"/>
        <xdr:cNvSpPr/>
      </xdr:nvSpPr>
      <xdr:spPr>
        <a:xfrm>
          <a:off x="1739900" y="1326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72389</xdr:rowOff>
    </xdr:from>
    <xdr:to>
      <xdr:col>15</xdr:col>
      <xdr:colOff>50800</xdr:colOff>
      <xdr:row>79</xdr:row>
      <xdr:rowOff>118111</xdr:rowOff>
    </xdr:to>
    <xdr:cxnSp macro="">
      <xdr:nvCxnSpPr>
        <xdr:cNvPr id="309" name="直線コネクタ 308"/>
        <xdr:cNvCxnSpPr/>
      </xdr:nvCxnSpPr>
      <xdr:spPr>
        <a:xfrm>
          <a:off x="1790700" y="13315949"/>
          <a:ext cx="7747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143511</xdr:rowOff>
    </xdr:from>
    <xdr:to>
      <xdr:col>6</xdr:col>
      <xdr:colOff>38100</xdr:colOff>
      <xdr:row>79</xdr:row>
      <xdr:rowOff>73661</xdr:rowOff>
    </xdr:to>
    <xdr:sp macro="" textlink="">
      <xdr:nvSpPr>
        <xdr:cNvPr id="310" name="楕円 309"/>
        <xdr:cNvSpPr/>
      </xdr:nvSpPr>
      <xdr:spPr>
        <a:xfrm>
          <a:off x="965200" y="132194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22861</xdr:rowOff>
    </xdr:from>
    <xdr:to>
      <xdr:col>10</xdr:col>
      <xdr:colOff>114300</xdr:colOff>
      <xdr:row>79</xdr:row>
      <xdr:rowOff>72389</xdr:rowOff>
    </xdr:to>
    <xdr:cxnSp macro="">
      <xdr:nvCxnSpPr>
        <xdr:cNvPr id="311" name="直線コネクタ 310"/>
        <xdr:cNvCxnSpPr/>
      </xdr:nvCxnSpPr>
      <xdr:spPr>
        <a:xfrm>
          <a:off x="1008380" y="13266421"/>
          <a:ext cx="78232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53357</xdr:rowOff>
    </xdr:from>
    <xdr:ext cx="405111" cy="259045"/>
    <xdr:sp macro="" textlink="">
      <xdr:nvSpPr>
        <xdr:cNvPr id="312" name="n_1aveValue【公営住宅】&#10;有形固定資産減価償却率"/>
        <xdr:cNvSpPr txBox="1"/>
      </xdr:nvSpPr>
      <xdr:spPr>
        <a:xfrm>
          <a:off x="3170564" y="1396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99077</xdr:rowOff>
    </xdr:from>
    <xdr:ext cx="405111" cy="259045"/>
    <xdr:sp macro="" textlink="">
      <xdr:nvSpPr>
        <xdr:cNvPr id="313" name="n_2aveValue【公営住宅】&#10;有形固定資産減価償却率"/>
        <xdr:cNvSpPr txBox="1"/>
      </xdr:nvSpPr>
      <xdr:spPr>
        <a:xfrm>
          <a:off x="2385704"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68597</xdr:rowOff>
    </xdr:from>
    <xdr:ext cx="405111" cy="259045"/>
    <xdr:sp macro="" textlink="">
      <xdr:nvSpPr>
        <xdr:cNvPr id="314" name="n_3aveValue【公営住宅】&#10;有形固定資産減価償却率"/>
        <xdr:cNvSpPr txBox="1"/>
      </xdr:nvSpPr>
      <xdr:spPr>
        <a:xfrm>
          <a:off x="1611004" y="1398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38116</xdr:rowOff>
    </xdr:from>
    <xdr:ext cx="405111" cy="259045"/>
    <xdr:sp macro="" textlink="">
      <xdr:nvSpPr>
        <xdr:cNvPr id="315" name="n_4aveValue【公営住宅】&#10;有形固定資産減価償却率"/>
        <xdr:cNvSpPr txBox="1"/>
      </xdr:nvSpPr>
      <xdr:spPr>
        <a:xfrm>
          <a:off x="836304" y="13952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61613</xdr:rowOff>
    </xdr:from>
    <xdr:ext cx="405111" cy="259045"/>
    <xdr:sp macro="" textlink="">
      <xdr:nvSpPr>
        <xdr:cNvPr id="316" name="n_1mainValue【公営住宅】&#10;有形固定資産減価償却率"/>
        <xdr:cNvSpPr txBox="1"/>
      </xdr:nvSpPr>
      <xdr:spPr>
        <a:xfrm>
          <a:off x="3170564" y="1313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13988</xdr:rowOff>
    </xdr:from>
    <xdr:ext cx="405111" cy="259045"/>
    <xdr:sp macro="" textlink="">
      <xdr:nvSpPr>
        <xdr:cNvPr id="317" name="n_2mainValue【公営住宅】&#10;有形固定資産減価償却率"/>
        <xdr:cNvSpPr txBox="1"/>
      </xdr:nvSpPr>
      <xdr:spPr>
        <a:xfrm>
          <a:off x="2385704" y="13089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139716</xdr:rowOff>
    </xdr:from>
    <xdr:ext cx="405111" cy="259045"/>
    <xdr:sp macro="" textlink="">
      <xdr:nvSpPr>
        <xdr:cNvPr id="318" name="n_3mainValue【公営住宅】&#10;有形固定資産減価償却率"/>
        <xdr:cNvSpPr txBox="1"/>
      </xdr:nvSpPr>
      <xdr:spPr>
        <a:xfrm>
          <a:off x="1611004" y="13047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90188</xdr:rowOff>
    </xdr:from>
    <xdr:ext cx="405111" cy="259045"/>
    <xdr:sp macro="" textlink="">
      <xdr:nvSpPr>
        <xdr:cNvPr id="319" name="n_4mainValue【公営住宅】&#10;有形固定資産減価償却率"/>
        <xdr:cNvSpPr txBox="1"/>
      </xdr:nvSpPr>
      <xdr:spPr>
        <a:xfrm>
          <a:off x="836304" y="12998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160629</xdr:rowOff>
    </xdr:from>
    <xdr:to>
      <xdr:col>54</xdr:col>
      <xdr:colOff>189865</xdr:colOff>
      <xdr:row>85</xdr:row>
      <xdr:rowOff>167487</xdr:rowOff>
    </xdr:to>
    <xdr:cxnSp macro="">
      <xdr:nvCxnSpPr>
        <xdr:cNvPr id="341" name="直線コネクタ 340"/>
        <xdr:cNvCxnSpPr/>
      </xdr:nvCxnSpPr>
      <xdr:spPr>
        <a:xfrm flipV="1">
          <a:off x="9219565" y="13068909"/>
          <a:ext cx="0" cy="1347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171314</xdr:rowOff>
    </xdr:from>
    <xdr:ext cx="469744" cy="259045"/>
    <xdr:sp macro="" textlink="">
      <xdr:nvSpPr>
        <xdr:cNvPr id="342" name="【公営住宅】&#10;一人当たり面積最小値テキスト"/>
        <xdr:cNvSpPr txBox="1"/>
      </xdr:nvSpPr>
      <xdr:spPr>
        <a:xfrm>
          <a:off x="9258300" y="1442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167487</xdr:rowOff>
    </xdr:from>
    <xdr:to>
      <xdr:col>55</xdr:col>
      <xdr:colOff>88900</xdr:colOff>
      <xdr:row>85</xdr:row>
      <xdr:rowOff>167487</xdr:rowOff>
    </xdr:to>
    <xdr:cxnSp macro="">
      <xdr:nvCxnSpPr>
        <xdr:cNvPr id="343" name="直線コネクタ 342"/>
        <xdr:cNvCxnSpPr/>
      </xdr:nvCxnSpPr>
      <xdr:spPr>
        <a:xfrm>
          <a:off x="9154160" y="144168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107306</xdr:rowOff>
    </xdr:from>
    <xdr:ext cx="469744" cy="259045"/>
    <xdr:sp macro="" textlink="">
      <xdr:nvSpPr>
        <xdr:cNvPr id="344" name="【公営住宅】&#10;一人当たり面積最大値テキスト"/>
        <xdr:cNvSpPr txBox="1"/>
      </xdr:nvSpPr>
      <xdr:spPr>
        <a:xfrm>
          <a:off x="9258300" y="12847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160629</xdr:rowOff>
    </xdr:from>
    <xdr:to>
      <xdr:col>55</xdr:col>
      <xdr:colOff>88900</xdr:colOff>
      <xdr:row>77</xdr:row>
      <xdr:rowOff>160629</xdr:rowOff>
    </xdr:to>
    <xdr:cxnSp macro="">
      <xdr:nvCxnSpPr>
        <xdr:cNvPr id="345" name="直線コネクタ 344"/>
        <xdr:cNvCxnSpPr/>
      </xdr:nvCxnSpPr>
      <xdr:spPr>
        <a:xfrm>
          <a:off x="9154160" y="130689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98417</xdr:rowOff>
    </xdr:from>
    <xdr:ext cx="469744" cy="259045"/>
    <xdr:sp macro="" textlink="">
      <xdr:nvSpPr>
        <xdr:cNvPr id="346" name="【公営住宅】&#10;一人当たり面積平均値テキスト"/>
        <xdr:cNvSpPr txBox="1"/>
      </xdr:nvSpPr>
      <xdr:spPr>
        <a:xfrm>
          <a:off x="9258300" y="13844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75540</xdr:rowOff>
    </xdr:from>
    <xdr:to>
      <xdr:col>55</xdr:col>
      <xdr:colOff>50800</xdr:colOff>
      <xdr:row>84</xdr:row>
      <xdr:rowOff>5690</xdr:rowOff>
    </xdr:to>
    <xdr:sp macro="" textlink="">
      <xdr:nvSpPr>
        <xdr:cNvPr id="347" name="フローチャート: 判断 346"/>
        <xdr:cNvSpPr/>
      </xdr:nvSpPr>
      <xdr:spPr>
        <a:xfrm>
          <a:off x="9192260" y="139896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64567</xdr:rowOff>
    </xdr:from>
    <xdr:to>
      <xdr:col>50</xdr:col>
      <xdr:colOff>165100</xdr:colOff>
      <xdr:row>83</xdr:row>
      <xdr:rowOff>166167</xdr:rowOff>
    </xdr:to>
    <xdr:sp macro="" textlink="">
      <xdr:nvSpPr>
        <xdr:cNvPr id="348" name="フローチャート: 判断 347"/>
        <xdr:cNvSpPr/>
      </xdr:nvSpPr>
      <xdr:spPr>
        <a:xfrm>
          <a:off x="8445500" y="1397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116687</xdr:rowOff>
    </xdr:from>
    <xdr:to>
      <xdr:col>46</xdr:col>
      <xdr:colOff>38100</xdr:colOff>
      <xdr:row>84</xdr:row>
      <xdr:rowOff>46837</xdr:rowOff>
    </xdr:to>
    <xdr:sp macro="" textlink="">
      <xdr:nvSpPr>
        <xdr:cNvPr id="349" name="フローチャート: 判断 348"/>
        <xdr:cNvSpPr/>
      </xdr:nvSpPr>
      <xdr:spPr>
        <a:xfrm>
          <a:off x="7670800" y="140308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112573</xdr:rowOff>
    </xdr:from>
    <xdr:to>
      <xdr:col>41</xdr:col>
      <xdr:colOff>101600</xdr:colOff>
      <xdr:row>84</xdr:row>
      <xdr:rowOff>42723</xdr:rowOff>
    </xdr:to>
    <xdr:sp macro="" textlink="">
      <xdr:nvSpPr>
        <xdr:cNvPr id="350" name="フローチャート: 判断 349"/>
        <xdr:cNvSpPr/>
      </xdr:nvSpPr>
      <xdr:spPr>
        <a:xfrm>
          <a:off x="6873240" y="140266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87885</xdr:rowOff>
    </xdr:from>
    <xdr:to>
      <xdr:col>36</xdr:col>
      <xdr:colOff>165100</xdr:colOff>
      <xdr:row>84</xdr:row>
      <xdr:rowOff>18035</xdr:rowOff>
    </xdr:to>
    <xdr:sp macro="" textlink="">
      <xdr:nvSpPr>
        <xdr:cNvPr id="351" name="フローチャート: 判断 350"/>
        <xdr:cNvSpPr/>
      </xdr:nvSpPr>
      <xdr:spPr>
        <a:xfrm>
          <a:off x="6098540" y="140020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80569</xdr:rowOff>
    </xdr:from>
    <xdr:to>
      <xdr:col>55</xdr:col>
      <xdr:colOff>50800</xdr:colOff>
      <xdr:row>85</xdr:row>
      <xdr:rowOff>10719</xdr:rowOff>
    </xdr:to>
    <xdr:sp macro="" textlink="">
      <xdr:nvSpPr>
        <xdr:cNvPr id="357" name="楕円 356"/>
        <xdr:cNvSpPr/>
      </xdr:nvSpPr>
      <xdr:spPr>
        <a:xfrm>
          <a:off x="9192260" y="1416232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58996</xdr:rowOff>
    </xdr:from>
    <xdr:ext cx="469744" cy="259045"/>
    <xdr:sp macro="" textlink="">
      <xdr:nvSpPr>
        <xdr:cNvPr id="358" name="【公営住宅】&#10;一人当たり面積該当値テキスト"/>
        <xdr:cNvSpPr txBox="1"/>
      </xdr:nvSpPr>
      <xdr:spPr>
        <a:xfrm>
          <a:off x="9258300" y="14140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85598</xdr:rowOff>
    </xdr:from>
    <xdr:to>
      <xdr:col>50</xdr:col>
      <xdr:colOff>165100</xdr:colOff>
      <xdr:row>85</xdr:row>
      <xdr:rowOff>15748</xdr:rowOff>
    </xdr:to>
    <xdr:sp macro="" textlink="">
      <xdr:nvSpPr>
        <xdr:cNvPr id="359" name="楕円 358"/>
        <xdr:cNvSpPr/>
      </xdr:nvSpPr>
      <xdr:spPr>
        <a:xfrm>
          <a:off x="8445500" y="141673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131369</xdr:rowOff>
    </xdr:from>
    <xdr:to>
      <xdr:col>55</xdr:col>
      <xdr:colOff>0</xdr:colOff>
      <xdr:row>84</xdr:row>
      <xdr:rowOff>136398</xdr:rowOff>
    </xdr:to>
    <xdr:cxnSp macro="">
      <xdr:nvCxnSpPr>
        <xdr:cNvPr id="360" name="直線コネクタ 359"/>
        <xdr:cNvCxnSpPr/>
      </xdr:nvCxnSpPr>
      <xdr:spPr>
        <a:xfrm flipV="1">
          <a:off x="8496300" y="14213129"/>
          <a:ext cx="7239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91542</xdr:rowOff>
    </xdr:from>
    <xdr:to>
      <xdr:col>46</xdr:col>
      <xdr:colOff>38100</xdr:colOff>
      <xdr:row>85</xdr:row>
      <xdr:rowOff>21692</xdr:rowOff>
    </xdr:to>
    <xdr:sp macro="" textlink="">
      <xdr:nvSpPr>
        <xdr:cNvPr id="361" name="楕円 360"/>
        <xdr:cNvSpPr/>
      </xdr:nvSpPr>
      <xdr:spPr>
        <a:xfrm>
          <a:off x="7670800" y="141733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136398</xdr:rowOff>
    </xdr:from>
    <xdr:to>
      <xdr:col>50</xdr:col>
      <xdr:colOff>114300</xdr:colOff>
      <xdr:row>84</xdr:row>
      <xdr:rowOff>142342</xdr:rowOff>
    </xdr:to>
    <xdr:cxnSp macro="">
      <xdr:nvCxnSpPr>
        <xdr:cNvPr id="362" name="直線コネクタ 361"/>
        <xdr:cNvCxnSpPr/>
      </xdr:nvCxnSpPr>
      <xdr:spPr>
        <a:xfrm flipV="1">
          <a:off x="7713980" y="14218158"/>
          <a:ext cx="78232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96114</xdr:rowOff>
    </xdr:from>
    <xdr:to>
      <xdr:col>41</xdr:col>
      <xdr:colOff>101600</xdr:colOff>
      <xdr:row>85</xdr:row>
      <xdr:rowOff>26264</xdr:rowOff>
    </xdr:to>
    <xdr:sp macro="" textlink="">
      <xdr:nvSpPr>
        <xdr:cNvPr id="363" name="楕円 362"/>
        <xdr:cNvSpPr/>
      </xdr:nvSpPr>
      <xdr:spPr>
        <a:xfrm>
          <a:off x="6873240" y="141778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142342</xdr:rowOff>
    </xdr:from>
    <xdr:to>
      <xdr:col>45</xdr:col>
      <xdr:colOff>177800</xdr:colOff>
      <xdr:row>84</xdr:row>
      <xdr:rowOff>146914</xdr:rowOff>
    </xdr:to>
    <xdr:cxnSp macro="">
      <xdr:nvCxnSpPr>
        <xdr:cNvPr id="364" name="直線コネクタ 363"/>
        <xdr:cNvCxnSpPr/>
      </xdr:nvCxnSpPr>
      <xdr:spPr>
        <a:xfrm flipV="1">
          <a:off x="6924040" y="14224102"/>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99771</xdr:rowOff>
    </xdr:from>
    <xdr:to>
      <xdr:col>36</xdr:col>
      <xdr:colOff>165100</xdr:colOff>
      <xdr:row>85</xdr:row>
      <xdr:rowOff>29921</xdr:rowOff>
    </xdr:to>
    <xdr:sp macro="" textlink="">
      <xdr:nvSpPr>
        <xdr:cNvPr id="365" name="楕円 364"/>
        <xdr:cNvSpPr/>
      </xdr:nvSpPr>
      <xdr:spPr>
        <a:xfrm>
          <a:off x="6098540" y="141815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146914</xdr:rowOff>
    </xdr:from>
    <xdr:to>
      <xdr:col>41</xdr:col>
      <xdr:colOff>50800</xdr:colOff>
      <xdr:row>84</xdr:row>
      <xdr:rowOff>150571</xdr:rowOff>
    </xdr:to>
    <xdr:cxnSp macro="">
      <xdr:nvCxnSpPr>
        <xdr:cNvPr id="366" name="直線コネクタ 365"/>
        <xdr:cNvCxnSpPr/>
      </xdr:nvCxnSpPr>
      <xdr:spPr>
        <a:xfrm flipV="1">
          <a:off x="6149340" y="14228674"/>
          <a:ext cx="7747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11244</xdr:rowOff>
    </xdr:from>
    <xdr:ext cx="469744" cy="259045"/>
    <xdr:sp macro="" textlink="">
      <xdr:nvSpPr>
        <xdr:cNvPr id="367" name="n_1aveValue【公営住宅】&#10;一人当たり面積"/>
        <xdr:cNvSpPr txBox="1"/>
      </xdr:nvSpPr>
      <xdr:spPr>
        <a:xfrm>
          <a:off x="8271587" y="13757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63364</xdr:rowOff>
    </xdr:from>
    <xdr:ext cx="469744" cy="259045"/>
    <xdr:sp macro="" textlink="">
      <xdr:nvSpPr>
        <xdr:cNvPr id="368" name="n_2aveValue【公営住宅】&#10;一人当たり面積"/>
        <xdr:cNvSpPr txBox="1"/>
      </xdr:nvSpPr>
      <xdr:spPr>
        <a:xfrm>
          <a:off x="7509587" y="13809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59250</xdr:rowOff>
    </xdr:from>
    <xdr:ext cx="469744" cy="259045"/>
    <xdr:sp macro="" textlink="">
      <xdr:nvSpPr>
        <xdr:cNvPr id="369" name="n_3aveValue【公営住宅】&#10;一人当たり面積"/>
        <xdr:cNvSpPr txBox="1"/>
      </xdr:nvSpPr>
      <xdr:spPr>
        <a:xfrm>
          <a:off x="6712027" y="1380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34562</xdr:rowOff>
    </xdr:from>
    <xdr:ext cx="469744" cy="259045"/>
    <xdr:sp macro="" textlink="">
      <xdr:nvSpPr>
        <xdr:cNvPr id="370" name="n_4aveValue【公営住宅】&#10;一人当たり面積"/>
        <xdr:cNvSpPr txBox="1"/>
      </xdr:nvSpPr>
      <xdr:spPr>
        <a:xfrm>
          <a:off x="5937327" y="13781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6875</xdr:rowOff>
    </xdr:from>
    <xdr:ext cx="469744" cy="259045"/>
    <xdr:sp macro="" textlink="">
      <xdr:nvSpPr>
        <xdr:cNvPr id="371" name="n_1mainValue【公営住宅】&#10;一人当たり面積"/>
        <xdr:cNvSpPr txBox="1"/>
      </xdr:nvSpPr>
      <xdr:spPr>
        <a:xfrm>
          <a:off x="8271587" y="14256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12819</xdr:rowOff>
    </xdr:from>
    <xdr:ext cx="469744" cy="259045"/>
    <xdr:sp macro="" textlink="">
      <xdr:nvSpPr>
        <xdr:cNvPr id="372" name="n_2mainValue【公営住宅】&#10;一人当たり面積"/>
        <xdr:cNvSpPr txBox="1"/>
      </xdr:nvSpPr>
      <xdr:spPr>
        <a:xfrm>
          <a:off x="7509587" y="1426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17391</xdr:rowOff>
    </xdr:from>
    <xdr:ext cx="469744" cy="259045"/>
    <xdr:sp macro="" textlink="">
      <xdr:nvSpPr>
        <xdr:cNvPr id="373" name="n_3mainValue【公営住宅】&#10;一人当たり面積"/>
        <xdr:cNvSpPr txBox="1"/>
      </xdr:nvSpPr>
      <xdr:spPr>
        <a:xfrm>
          <a:off x="6712027" y="1426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21048</xdr:rowOff>
    </xdr:from>
    <xdr:ext cx="469744" cy="259045"/>
    <xdr:sp macro="" textlink="">
      <xdr:nvSpPr>
        <xdr:cNvPr id="374" name="n_4mainValue【公営住宅】&#10;一人当たり面積"/>
        <xdr:cNvSpPr txBox="1"/>
      </xdr:nvSpPr>
      <xdr:spPr>
        <a:xfrm>
          <a:off x="5937327" y="1427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133350</xdr:rowOff>
    </xdr:from>
    <xdr:to>
      <xdr:col>85</xdr:col>
      <xdr:colOff>126364</xdr:colOff>
      <xdr:row>42</xdr:row>
      <xdr:rowOff>38100</xdr:rowOff>
    </xdr:to>
    <xdr:cxnSp macro="">
      <xdr:nvCxnSpPr>
        <xdr:cNvPr id="415" name="直線コネクタ 414"/>
        <xdr:cNvCxnSpPr/>
      </xdr:nvCxnSpPr>
      <xdr:spPr>
        <a:xfrm flipV="1">
          <a:off x="14375764" y="583311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6" name="【認定こども園・幼稚園・保育所】&#10;有形固定資産減価償却率最小値テキスト"/>
        <xdr:cNvSpPr txBox="1"/>
      </xdr:nvSpPr>
      <xdr:spPr>
        <a:xfrm>
          <a:off x="144145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7" name="直線コネクタ 416"/>
        <xdr:cNvCxnSpPr/>
      </xdr:nvCxnSpPr>
      <xdr:spPr>
        <a:xfrm>
          <a:off x="1428750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80027</xdr:rowOff>
    </xdr:from>
    <xdr:ext cx="405111" cy="259045"/>
    <xdr:sp macro="" textlink="">
      <xdr:nvSpPr>
        <xdr:cNvPr id="418" name="【認定こども園・幼稚園・保育所】&#10;有形固定資産減価償却率最大値テキスト"/>
        <xdr:cNvSpPr txBox="1"/>
      </xdr:nvSpPr>
      <xdr:spPr>
        <a:xfrm>
          <a:off x="144145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133350</xdr:rowOff>
    </xdr:from>
    <xdr:to>
      <xdr:col>86</xdr:col>
      <xdr:colOff>25400</xdr:colOff>
      <xdr:row>34</xdr:row>
      <xdr:rowOff>133350</xdr:rowOff>
    </xdr:to>
    <xdr:cxnSp macro="">
      <xdr:nvCxnSpPr>
        <xdr:cNvPr id="419" name="直線コネクタ 418"/>
        <xdr:cNvCxnSpPr/>
      </xdr:nvCxnSpPr>
      <xdr:spPr>
        <a:xfrm>
          <a:off x="14287500" y="5833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151147</xdr:rowOff>
    </xdr:from>
    <xdr:ext cx="405111" cy="259045"/>
    <xdr:sp macro="" textlink="">
      <xdr:nvSpPr>
        <xdr:cNvPr id="420" name="【認定こども園・幼稚園・保育所】&#10;有形固定資産減価償却率平均値テキスト"/>
        <xdr:cNvSpPr txBox="1"/>
      </xdr:nvSpPr>
      <xdr:spPr>
        <a:xfrm>
          <a:off x="14414500" y="6018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128270</xdr:rowOff>
    </xdr:from>
    <xdr:to>
      <xdr:col>85</xdr:col>
      <xdr:colOff>177800</xdr:colOff>
      <xdr:row>37</xdr:row>
      <xdr:rowOff>58420</xdr:rowOff>
    </xdr:to>
    <xdr:sp macro="" textlink="">
      <xdr:nvSpPr>
        <xdr:cNvPr id="421" name="フローチャート: 判断 420"/>
        <xdr:cNvSpPr/>
      </xdr:nvSpPr>
      <xdr:spPr>
        <a:xfrm>
          <a:off x="14325600" y="616331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141605</xdr:rowOff>
    </xdr:from>
    <xdr:to>
      <xdr:col>81</xdr:col>
      <xdr:colOff>101600</xdr:colOff>
      <xdr:row>37</xdr:row>
      <xdr:rowOff>71755</xdr:rowOff>
    </xdr:to>
    <xdr:sp macro="" textlink="">
      <xdr:nvSpPr>
        <xdr:cNvPr id="422" name="フローチャート: 判断 421"/>
        <xdr:cNvSpPr/>
      </xdr:nvSpPr>
      <xdr:spPr>
        <a:xfrm>
          <a:off x="13578840" y="61766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156845</xdr:rowOff>
    </xdr:from>
    <xdr:to>
      <xdr:col>76</xdr:col>
      <xdr:colOff>165100</xdr:colOff>
      <xdr:row>37</xdr:row>
      <xdr:rowOff>86995</xdr:rowOff>
    </xdr:to>
    <xdr:sp macro="" textlink="">
      <xdr:nvSpPr>
        <xdr:cNvPr id="423" name="フローチャート: 判断 422"/>
        <xdr:cNvSpPr/>
      </xdr:nvSpPr>
      <xdr:spPr>
        <a:xfrm>
          <a:off x="12804140" y="61918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137795</xdr:rowOff>
    </xdr:from>
    <xdr:to>
      <xdr:col>72</xdr:col>
      <xdr:colOff>38100</xdr:colOff>
      <xdr:row>37</xdr:row>
      <xdr:rowOff>67945</xdr:rowOff>
    </xdr:to>
    <xdr:sp macro="" textlink="">
      <xdr:nvSpPr>
        <xdr:cNvPr id="424" name="フローチャート: 判断 423"/>
        <xdr:cNvSpPr/>
      </xdr:nvSpPr>
      <xdr:spPr>
        <a:xfrm>
          <a:off x="12029440" y="61728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128270</xdr:rowOff>
    </xdr:from>
    <xdr:to>
      <xdr:col>67</xdr:col>
      <xdr:colOff>101600</xdr:colOff>
      <xdr:row>37</xdr:row>
      <xdr:rowOff>58420</xdr:rowOff>
    </xdr:to>
    <xdr:sp macro="" textlink="">
      <xdr:nvSpPr>
        <xdr:cNvPr id="425" name="フローチャート: 判断 424"/>
        <xdr:cNvSpPr/>
      </xdr:nvSpPr>
      <xdr:spPr>
        <a:xfrm>
          <a:off x="11231880" y="6163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137795</xdr:rowOff>
    </xdr:from>
    <xdr:to>
      <xdr:col>85</xdr:col>
      <xdr:colOff>177800</xdr:colOff>
      <xdr:row>38</xdr:row>
      <xdr:rowOff>67945</xdr:rowOff>
    </xdr:to>
    <xdr:sp macro="" textlink="">
      <xdr:nvSpPr>
        <xdr:cNvPr id="431" name="楕円 430"/>
        <xdr:cNvSpPr/>
      </xdr:nvSpPr>
      <xdr:spPr>
        <a:xfrm>
          <a:off x="14325600" y="634047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116222</xdr:rowOff>
    </xdr:from>
    <xdr:ext cx="405111" cy="259045"/>
    <xdr:sp macro="" textlink="">
      <xdr:nvSpPr>
        <xdr:cNvPr id="432" name="【認定こども園・幼稚園・保育所】&#10;有形固定資産減価償却率該当値テキスト"/>
        <xdr:cNvSpPr txBox="1"/>
      </xdr:nvSpPr>
      <xdr:spPr>
        <a:xfrm>
          <a:off x="14414500" y="631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99695</xdr:rowOff>
    </xdr:from>
    <xdr:to>
      <xdr:col>81</xdr:col>
      <xdr:colOff>101600</xdr:colOff>
      <xdr:row>38</xdr:row>
      <xdr:rowOff>29845</xdr:rowOff>
    </xdr:to>
    <xdr:sp macro="" textlink="">
      <xdr:nvSpPr>
        <xdr:cNvPr id="433" name="楕円 432"/>
        <xdr:cNvSpPr/>
      </xdr:nvSpPr>
      <xdr:spPr>
        <a:xfrm>
          <a:off x="13578840" y="63023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150495</xdr:rowOff>
    </xdr:from>
    <xdr:to>
      <xdr:col>85</xdr:col>
      <xdr:colOff>127000</xdr:colOff>
      <xdr:row>38</xdr:row>
      <xdr:rowOff>17145</xdr:rowOff>
    </xdr:to>
    <xdr:cxnSp macro="">
      <xdr:nvCxnSpPr>
        <xdr:cNvPr id="434" name="直線コネクタ 433"/>
        <xdr:cNvCxnSpPr/>
      </xdr:nvCxnSpPr>
      <xdr:spPr>
        <a:xfrm>
          <a:off x="13629640" y="6353175"/>
          <a:ext cx="7467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63500</xdr:rowOff>
    </xdr:from>
    <xdr:to>
      <xdr:col>76</xdr:col>
      <xdr:colOff>165100</xdr:colOff>
      <xdr:row>37</xdr:row>
      <xdr:rowOff>165100</xdr:rowOff>
    </xdr:to>
    <xdr:sp macro="" textlink="">
      <xdr:nvSpPr>
        <xdr:cNvPr id="435" name="楕円 434"/>
        <xdr:cNvSpPr/>
      </xdr:nvSpPr>
      <xdr:spPr>
        <a:xfrm>
          <a:off x="1280414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114300</xdr:rowOff>
    </xdr:from>
    <xdr:to>
      <xdr:col>81</xdr:col>
      <xdr:colOff>50800</xdr:colOff>
      <xdr:row>37</xdr:row>
      <xdr:rowOff>150495</xdr:rowOff>
    </xdr:to>
    <xdr:cxnSp macro="">
      <xdr:nvCxnSpPr>
        <xdr:cNvPr id="436" name="直線コネクタ 435"/>
        <xdr:cNvCxnSpPr/>
      </xdr:nvCxnSpPr>
      <xdr:spPr>
        <a:xfrm>
          <a:off x="12854940" y="6316980"/>
          <a:ext cx="7747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122555</xdr:rowOff>
    </xdr:from>
    <xdr:to>
      <xdr:col>72</xdr:col>
      <xdr:colOff>38100</xdr:colOff>
      <xdr:row>38</xdr:row>
      <xdr:rowOff>52705</xdr:rowOff>
    </xdr:to>
    <xdr:sp macro="" textlink="">
      <xdr:nvSpPr>
        <xdr:cNvPr id="437" name="楕円 436"/>
        <xdr:cNvSpPr/>
      </xdr:nvSpPr>
      <xdr:spPr>
        <a:xfrm>
          <a:off x="12029440" y="63252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114300</xdr:rowOff>
    </xdr:from>
    <xdr:to>
      <xdr:col>76</xdr:col>
      <xdr:colOff>114300</xdr:colOff>
      <xdr:row>38</xdr:row>
      <xdr:rowOff>1905</xdr:rowOff>
    </xdr:to>
    <xdr:cxnSp macro="">
      <xdr:nvCxnSpPr>
        <xdr:cNvPr id="438" name="直線コネクタ 437"/>
        <xdr:cNvCxnSpPr/>
      </xdr:nvCxnSpPr>
      <xdr:spPr>
        <a:xfrm flipV="1">
          <a:off x="12072620" y="6316980"/>
          <a:ext cx="78232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80645</xdr:rowOff>
    </xdr:from>
    <xdr:to>
      <xdr:col>67</xdr:col>
      <xdr:colOff>101600</xdr:colOff>
      <xdr:row>38</xdr:row>
      <xdr:rowOff>10795</xdr:rowOff>
    </xdr:to>
    <xdr:sp macro="" textlink="">
      <xdr:nvSpPr>
        <xdr:cNvPr id="439" name="楕円 438"/>
        <xdr:cNvSpPr/>
      </xdr:nvSpPr>
      <xdr:spPr>
        <a:xfrm>
          <a:off x="11231880" y="62833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131445</xdr:rowOff>
    </xdr:from>
    <xdr:to>
      <xdr:col>71</xdr:col>
      <xdr:colOff>177800</xdr:colOff>
      <xdr:row>38</xdr:row>
      <xdr:rowOff>1905</xdr:rowOff>
    </xdr:to>
    <xdr:cxnSp macro="">
      <xdr:nvCxnSpPr>
        <xdr:cNvPr id="440" name="直線コネクタ 439"/>
        <xdr:cNvCxnSpPr/>
      </xdr:nvCxnSpPr>
      <xdr:spPr>
        <a:xfrm>
          <a:off x="11282680" y="6334125"/>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88282</xdr:rowOff>
    </xdr:from>
    <xdr:ext cx="405111" cy="259045"/>
    <xdr:sp macro="" textlink="">
      <xdr:nvSpPr>
        <xdr:cNvPr id="441" name="n_1aveValue【認定こども園・幼稚園・保育所】&#10;有形固定資産減価償却率"/>
        <xdr:cNvSpPr txBox="1"/>
      </xdr:nvSpPr>
      <xdr:spPr>
        <a:xfrm>
          <a:off x="13437244" y="59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103522</xdr:rowOff>
    </xdr:from>
    <xdr:ext cx="405111" cy="259045"/>
    <xdr:sp macro="" textlink="">
      <xdr:nvSpPr>
        <xdr:cNvPr id="442" name="n_2aveValue【認定こども園・幼稚園・保育所】&#10;有形固定資産減価償却率"/>
        <xdr:cNvSpPr txBox="1"/>
      </xdr:nvSpPr>
      <xdr:spPr>
        <a:xfrm>
          <a:off x="12675244" y="597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84472</xdr:rowOff>
    </xdr:from>
    <xdr:ext cx="405111" cy="259045"/>
    <xdr:sp macro="" textlink="">
      <xdr:nvSpPr>
        <xdr:cNvPr id="443" name="n_3aveValue【認定こども園・幼稚園・保育所】&#10;有形固定資産減価償却率"/>
        <xdr:cNvSpPr txBox="1"/>
      </xdr:nvSpPr>
      <xdr:spPr>
        <a:xfrm>
          <a:off x="11900544"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74947</xdr:rowOff>
    </xdr:from>
    <xdr:ext cx="405111" cy="259045"/>
    <xdr:sp macro="" textlink="">
      <xdr:nvSpPr>
        <xdr:cNvPr id="444" name="n_4aveValue【認定こども園・幼稚園・保育所】&#10;有形固定資産減価償却率"/>
        <xdr:cNvSpPr txBox="1"/>
      </xdr:nvSpPr>
      <xdr:spPr>
        <a:xfrm>
          <a:off x="1110298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20972</xdr:rowOff>
    </xdr:from>
    <xdr:ext cx="405111" cy="259045"/>
    <xdr:sp macro="" textlink="">
      <xdr:nvSpPr>
        <xdr:cNvPr id="445" name="n_1mainValue【認定こども園・幼稚園・保育所】&#10;有形固定資産減価償却率"/>
        <xdr:cNvSpPr txBox="1"/>
      </xdr:nvSpPr>
      <xdr:spPr>
        <a:xfrm>
          <a:off x="13437244" y="639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156227</xdr:rowOff>
    </xdr:from>
    <xdr:ext cx="405111" cy="259045"/>
    <xdr:sp macro="" textlink="">
      <xdr:nvSpPr>
        <xdr:cNvPr id="446" name="n_2mainValue【認定こども園・幼稚園・保育所】&#10;有形固定資産減価償却率"/>
        <xdr:cNvSpPr txBox="1"/>
      </xdr:nvSpPr>
      <xdr:spPr>
        <a:xfrm>
          <a:off x="126752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43832</xdr:rowOff>
    </xdr:from>
    <xdr:ext cx="405111" cy="259045"/>
    <xdr:sp macro="" textlink="">
      <xdr:nvSpPr>
        <xdr:cNvPr id="447" name="n_3mainValue【認定こども園・幼稚園・保育所】&#10;有形固定資産減価償却率"/>
        <xdr:cNvSpPr txBox="1"/>
      </xdr:nvSpPr>
      <xdr:spPr>
        <a:xfrm>
          <a:off x="11900544"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1922</xdr:rowOff>
    </xdr:from>
    <xdr:ext cx="405111" cy="259045"/>
    <xdr:sp macro="" textlink="">
      <xdr:nvSpPr>
        <xdr:cNvPr id="448" name="n_4mainValue【認定こども園・幼稚園・保育所】&#10;有形固定資産減価償却率"/>
        <xdr:cNvSpPr txBox="1"/>
      </xdr:nvSpPr>
      <xdr:spPr>
        <a:xfrm>
          <a:off x="11102984" y="637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9" name="直線コネクタ 458"/>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0" name="テキスト ボックス 459"/>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1" name="直線コネクタ 460"/>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2" name="テキスト ボックス 461"/>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3" name="直線コネクタ 462"/>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4" name="テキスト ボックス 463"/>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5" name="直線コネクタ 464"/>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6" name="テキスト ボックス 465"/>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7" name="直線コネクタ 466"/>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8" name="テキスト ボックス 467"/>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121920</xdr:rowOff>
    </xdr:from>
    <xdr:to>
      <xdr:col>116</xdr:col>
      <xdr:colOff>62864</xdr:colOff>
      <xdr:row>41</xdr:row>
      <xdr:rowOff>144780</xdr:rowOff>
    </xdr:to>
    <xdr:cxnSp macro="">
      <xdr:nvCxnSpPr>
        <xdr:cNvPr id="472" name="直線コネクタ 471"/>
        <xdr:cNvCxnSpPr/>
      </xdr:nvCxnSpPr>
      <xdr:spPr>
        <a:xfrm flipV="1">
          <a:off x="19509104" y="56540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148607</xdr:rowOff>
    </xdr:from>
    <xdr:ext cx="469744" cy="259045"/>
    <xdr:sp macro="" textlink="">
      <xdr:nvSpPr>
        <xdr:cNvPr id="473" name="【認定こども園・幼稚園・保育所】&#10;一人当たり面積最小値テキスト"/>
        <xdr:cNvSpPr txBox="1"/>
      </xdr:nvSpPr>
      <xdr:spPr>
        <a:xfrm>
          <a:off x="19547840"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144780</xdr:rowOff>
    </xdr:from>
    <xdr:to>
      <xdr:col>116</xdr:col>
      <xdr:colOff>152400</xdr:colOff>
      <xdr:row>41</xdr:row>
      <xdr:rowOff>144780</xdr:rowOff>
    </xdr:to>
    <xdr:cxnSp macro="">
      <xdr:nvCxnSpPr>
        <xdr:cNvPr id="474" name="直線コネクタ 473"/>
        <xdr:cNvCxnSpPr/>
      </xdr:nvCxnSpPr>
      <xdr:spPr>
        <a:xfrm>
          <a:off x="19443700" y="7018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68597</xdr:rowOff>
    </xdr:from>
    <xdr:ext cx="469744" cy="259045"/>
    <xdr:sp macro="" textlink="">
      <xdr:nvSpPr>
        <xdr:cNvPr id="475" name="【認定こども園・幼稚園・保育所】&#10;一人当たり面積最大値テキスト"/>
        <xdr:cNvSpPr txBox="1"/>
      </xdr:nvSpPr>
      <xdr:spPr>
        <a:xfrm>
          <a:off x="19547840" y="543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121920</xdr:rowOff>
    </xdr:from>
    <xdr:to>
      <xdr:col>116</xdr:col>
      <xdr:colOff>152400</xdr:colOff>
      <xdr:row>33</xdr:row>
      <xdr:rowOff>121920</xdr:rowOff>
    </xdr:to>
    <xdr:cxnSp macro="">
      <xdr:nvCxnSpPr>
        <xdr:cNvPr id="476" name="直線コネクタ 475"/>
        <xdr:cNvCxnSpPr/>
      </xdr:nvCxnSpPr>
      <xdr:spPr>
        <a:xfrm>
          <a:off x="19443700" y="5654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7637</xdr:rowOff>
    </xdr:from>
    <xdr:ext cx="469744" cy="259045"/>
    <xdr:sp macro="" textlink="">
      <xdr:nvSpPr>
        <xdr:cNvPr id="477" name="【認定こども園・幼稚園・保育所】&#10;一人当たり面積平均値テキスト"/>
        <xdr:cNvSpPr txBox="1"/>
      </xdr:nvSpPr>
      <xdr:spPr>
        <a:xfrm>
          <a:off x="19547840" y="6377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29210</xdr:rowOff>
    </xdr:from>
    <xdr:to>
      <xdr:col>116</xdr:col>
      <xdr:colOff>114300</xdr:colOff>
      <xdr:row>38</xdr:row>
      <xdr:rowOff>130810</xdr:rowOff>
    </xdr:to>
    <xdr:sp macro="" textlink="">
      <xdr:nvSpPr>
        <xdr:cNvPr id="478" name="フローチャート: 判断 477"/>
        <xdr:cNvSpPr/>
      </xdr:nvSpPr>
      <xdr:spPr>
        <a:xfrm>
          <a:off x="1945894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25400</xdr:rowOff>
    </xdr:from>
    <xdr:to>
      <xdr:col>112</xdr:col>
      <xdr:colOff>38100</xdr:colOff>
      <xdr:row>38</xdr:row>
      <xdr:rowOff>127000</xdr:rowOff>
    </xdr:to>
    <xdr:sp macro="" textlink="">
      <xdr:nvSpPr>
        <xdr:cNvPr id="479" name="フローチャート: 判断 478"/>
        <xdr:cNvSpPr/>
      </xdr:nvSpPr>
      <xdr:spPr>
        <a:xfrm>
          <a:off x="18735040" y="63957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44450</xdr:rowOff>
    </xdr:from>
    <xdr:to>
      <xdr:col>107</xdr:col>
      <xdr:colOff>101600</xdr:colOff>
      <xdr:row>38</xdr:row>
      <xdr:rowOff>146050</xdr:rowOff>
    </xdr:to>
    <xdr:sp macro="" textlink="">
      <xdr:nvSpPr>
        <xdr:cNvPr id="480" name="フローチャート: 判断 479"/>
        <xdr:cNvSpPr/>
      </xdr:nvSpPr>
      <xdr:spPr>
        <a:xfrm>
          <a:off x="1793748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33020</xdr:rowOff>
    </xdr:from>
    <xdr:to>
      <xdr:col>102</xdr:col>
      <xdr:colOff>165100</xdr:colOff>
      <xdr:row>38</xdr:row>
      <xdr:rowOff>134620</xdr:rowOff>
    </xdr:to>
    <xdr:sp macro="" textlink="">
      <xdr:nvSpPr>
        <xdr:cNvPr id="481" name="フローチャート: 判断 480"/>
        <xdr:cNvSpPr/>
      </xdr:nvSpPr>
      <xdr:spPr>
        <a:xfrm>
          <a:off x="1716278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166370</xdr:rowOff>
    </xdr:from>
    <xdr:to>
      <xdr:col>98</xdr:col>
      <xdr:colOff>38100</xdr:colOff>
      <xdr:row>38</xdr:row>
      <xdr:rowOff>96520</xdr:rowOff>
    </xdr:to>
    <xdr:sp macro="" textlink="">
      <xdr:nvSpPr>
        <xdr:cNvPr id="482" name="フローチャート: 判断 481"/>
        <xdr:cNvSpPr/>
      </xdr:nvSpPr>
      <xdr:spPr>
        <a:xfrm>
          <a:off x="16388080" y="63690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74930</xdr:rowOff>
    </xdr:from>
    <xdr:to>
      <xdr:col>116</xdr:col>
      <xdr:colOff>114300</xdr:colOff>
      <xdr:row>38</xdr:row>
      <xdr:rowOff>5080</xdr:rowOff>
    </xdr:to>
    <xdr:sp macro="" textlink="">
      <xdr:nvSpPr>
        <xdr:cNvPr id="488" name="楕円 487"/>
        <xdr:cNvSpPr/>
      </xdr:nvSpPr>
      <xdr:spPr>
        <a:xfrm>
          <a:off x="19458940" y="62776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97807</xdr:rowOff>
    </xdr:from>
    <xdr:ext cx="469744" cy="259045"/>
    <xdr:sp macro="" textlink="">
      <xdr:nvSpPr>
        <xdr:cNvPr id="489" name="【認定こども園・幼稚園・保育所】&#10;一人当たり面積該当値テキスト"/>
        <xdr:cNvSpPr txBox="1"/>
      </xdr:nvSpPr>
      <xdr:spPr>
        <a:xfrm>
          <a:off x="19547840"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90170</xdr:rowOff>
    </xdr:from>
    <xdr:to>
      <xdr:col>112</xdr:col>
      <xdr:colOff>38100</xdr:colOff>
      <xdr:row>38</xdr:row>
      <xdr:rowOff>20320</xdr:rowOff>
    </xdr:to>
    <xdr:sp macro="" textlink="">
      <xdr:nvSpPr>
        <xdr:cNvPr id="490" name="楕円 489"/>
        <xdr:cNvSpPr/>
      </xdr:nvSpPr>
      <xdr:spPr>
        <a:xfrm>
          <a:off x="18735040" y="62928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125730</xdr:rowOff>
    </xdr:from>
    <xdr:to>
      <xdr:col>116</xdr:col>
      <xdr:colOff>63500</xdr:colOff>
      <xdr:row>37</xdr:row>
      <xdr:rowOff>140970</xdr:rowOff>
    </xdr:to>
    <xdr:cxnSp macro="">
      <xdr:nvCxnSpPr>
        <xdr:cNvPr id="491" name="直線コネクタ 490"/>
        <xdr:cNvCxnSpPr/>
      </xdr:nvCxnSpPr>
      <xdr:spPr>
        <a:xfrm flipV="1">
          <a:off x="18778220" y="6328410"/>
          <a:ext cx="73152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109220</xdr:rowOff>
    </xdr:from>
    <xdr:to>
      <xdr:col>107</xdr:col>
      <xdr:colOff>101600</xdr:colOff>
      <xdr:row>38</xdr:row>
      <xdr:rowOff>39370</xdr:rowOff>
    </xdr:to>
    <xdr:sp macro="" textlink="">
      <xdr:nvSpPr>
        <xdr:cNvPr id="492" name="楕円 491"/>
        <xdr:cNvSpPr/>
      </xdr:nvSpPr>
      <xdr:spPr>
        <a:xfrm>
          <a:off x="17937480" y="63119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140970</xdr:rowOff>
    </xdr:from>
    <xdr:to>
      <xdr:col>111</xdr:col>
      <xdr:colOff>177800</xdr:colOff>
      <xdr:row>37</xdr:row>
      <xdr:rowOff>160020</xdr:rowOff>
    </xdr:to>
    <xdr:cxnSp macro="">
      <xdr:nvCxnSpPr>
        <xdr:cNvPr id="493" name="直線コネクタ 492"/>
        <xdr:cNvCxnSpPr/>
      </xdr:nvCxnSpPr>
      <xdr:spPr>
        <a:xfrm flipV="1">
          <a:off x="17988280" y="6343650"/>
          <a:ext cx="78994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116840</xdr:rowOff>
    </xdr:from>
    <xdr:to>
      <xdr:col>102</xdr:col>
      <xdr:colOff>165100</xdr:colOff>
      <xdr:row>39</xdr:row>
      <xdr:rowOff>46990</xdr:rowOff>
    </xdr:to>
    <xdr:sp macro="" textlink="">
      <xdr:nvSpPr>
        <xdr:cNvPr id="494" name="楕円 493"/>
        <xdr:cNvSpPr/>
      </xdr:nvSpPr>
      <xdr:spPr>
        <a:xfrm>
          <a:off x="17162780" y="6487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160020</xdr:rowOff>
    </xdr:from>
    <xdr:to>
      <xdr:col>107</xdr:col>
      <xdr:colOff>50800</xdr:colOff>
      <xdr:row>38</xdr:row>
      <xdr:rowOff>167640</xdr:rowOff>
    </xdr:to>
    <xdr:cxnSp macro="">
      <xdr:nvCxnSpPr>
        <xdr:cNvPr id="495" name="直線コネクタ 494"/>
        <xdr:cNvCxnSpPr/>
      </xdr:nvCxnSpPr>
      <xdr:spPr>
        <a:xfrm flipV="1">
          <a:off x="17213580" y="6362700"/>
          <a:ext cx="7747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128270</xdr:rowOff>
    </xdr:from>
    <xdr:to>
      <xdr:col>98</xdr:col>
      <xdr:colOff>38100</xdr:colOff>
      <xdr:row>39</xdr:row>
      <xdr:rowOff>58420</xdr:rowOff>
    </xdr:to>
    <xdr:sp macro="" textlink="">
      <xdr:nvSpPr>
        <xdr:cNvPr id="496" name="楕円 495"/>
        <xdr:cNvSpPr/>
      </xdr:nvSpPr>
      <xdr:spPr>
        <a:xfrm>
          <a:off x="16388080" y="64985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167640</xdr:rowOff>
    </xdr:from>
    <xdr:to>
      <xdr:col>102</xdr:col>
      <xdr:colOff>114300</xdr:colOff>
      <xdr:row>39</xdr:row>
      <xdr:rowOff>7620</xdr:rowOff>
    </xdr:to>
    <xdr:cxnSp macro="">
      <xdr:nvCxnSpPr>
        <xdr:cNvPr id="497" name="直線コネクタ 496"/>
        <xdr:cNvCxnSpPr/>
      </xdr:nvCxnSpPr>
      <xdr:spPr>
        <a:xfrm flipV="1">
          <a:off x="16431260" y="6537960"/>
          <a:ext cx="7823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118127</xdr:rowOff>
    </xdr:from>
    <xdr:ext cx="469744" cy="259045"/>
    <xdr:sp macro="" textlink="">
      <xdr:nvSpPr>
        <xdr:cNvPr id="498" name="n_1aveValue【認定こども園・幼稚園・保育所】&#10;一人当たり面積"/>
        <xdr:cNvSpPr txBox="1"/>
      </xdr:nvSpPr>
      <xdr:spPr>
        <a:xfrm>
          <a:off x="18561127" y="648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137177</xdr:rowOff>
    </xdr:from>
    <xdr:ext cx="469744" cy="259045"/>
    <xdr:sp macro="" textlink="">
      <xdr:nvSpPr>
        <xdr:cNvPr id="499" name="n_2aveValue【認定こども園・幼稚園・保育所】&#10;一人当たり面積"/>
        <xdr:cNvSpPr txBox="1"/>
      </xdr:nvSpPr>
      <xdr:spPr>
        <a:xfrm>
          <a:off x="17776267" y="650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151147</xdr:rowOff>
    </xdr:from>
    <xdr:ext cx="469744" cy="259045"/>
    <xdr:sp macro="" textlink="">
      <xdr:nvSpPr>
        <xdr:cNvPr id="500" name="n_3aveValue【認定こども園・幼稚園・保育所】&#10;一人当たり面積"/>
        <xdr:cNvSpPr txBox="1"/>
      </xdr:nvSpPr>
      <xdr:spPr>
        <a:xfrm>
          <a:off x="17001567"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113047</xdr:rowOff>
    </xdr:from>
    <xdr:ext cx="469744" cy="259045"/>
    <xdr:sp macro="" textlink="">
      <xdr:nvSpPr>
        <xdr:cNvPr id="501" name="n_4aveValue【認定こども園・幼稚園・保育所】&#10;一人当たり面積"/>
        <xdr:cNvSpPr txBox="1"/>
      </xdr:nvSpPr>
      <xdr:spPr>
        <a:xfrm>
          <a:off x="16226867" y="614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36847</xdr:rowOff>
    </xdr:from>
    <xdr:ext cx="469744" cy="259045"/>
    <xdr:sp macro="" textlink="">
      <xdr:nvSpPr>
        <xdr:cNvPr id="502" name="n_1mainValue【認定こども園・幼稚園・保育所】&#10;一人当たり面積"/>
        <xdr:cNvSpPr txBox="1"/>
      </xdr:nvSpPr>
      <xdr:spPr>
        <a:xfrm>
          <a:off x="18561127" y="607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55897</xdr:rowOff>
    </xdr:from>
    <xdr:ext cx="469744" cy="259045"/>
    <xdr:sp macro="" textlink="">
      <xdr:nvSpPr>
        <xdr:cNvPr id="503" name="n_2mainValue【認定こども園・幼稚園・保育所】&#10;一人当たり面積"/>
        <xdr:cNvSpPr txBox="1"/>
      </xdr:nvSpPr>
      <xdr:spPr>
        <a:xfrm>
          <a:off x="17776267" y="609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38117</xdr:rowOff>
    </xdr:from>
    <xdr:ext cx="469744" cy="259045"/>
    <xdr:sp macro="" textlink="">
      <xdr:nvSpPr>
        <xdr:cNvPr id="504" name="n_3mainValue【認定こども園・幼稚園・保育所】&#10;一人当たり面積"/>
        <xdr:cNvSpPr txBox="1"/>
      </xdr:nvSpPr>
      <xdr:spPr>
        <a:xfrm>
          <a:off x="17001567" y="657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49547</xdr:rowOff>
    </xdr:from>
    <xdr:ext cx="469744" cy="259045"/>
    <xdr:sp macro="" textlink="">
      <xdr:nvSpPr>
        <xdr:cNvPr id="505" name="n_4mainValue【認定こども園・幼稚園・保育所】&#10;一人当たり面積"/>
        <xdr:cNvSpPr txBox="1"/>
      </xdr:nvSpPr>
      <xdr:spPr>
        <a:xfrm>
          <a:off x="16226867"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7" name="直線コネクタ 516"/>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8" name="テキスト ボックス 517"/>
        <xdr:cNvSpPr txBox="1"/>
      </xdr:nvSpPr>
      <xdr:spPr>
        <a:xfrm>
          <a:off x="1060276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9" name="直線コネクタ 518"/>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0" name="テキスト ボックス 519"/>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1" name="直線コネクタ 520"/>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2" name="テキスト ボックス 521"/>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3" name="直線コネクタ 522"/>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4" name="テキスト ボックス 523"/>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6" name="テキスト ボックス 525"/>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93726</xdr:rowOff>
    </xdr:from>
    <xdr:to>
      <xdr:col>85</xdr:col>
      <xdr:colOff>126364</xdr:colOff>
      <xdr:row>64</xdr:row>
      <xdr:rowOff>68580</xdr:rowOff>
    </xdr:to>
    <xdr:cxnSp macro="">
      <xdr:nvCxnSpPr>
        <xdr:cNvPr id="528" name="直線コネクタ 527"/>
        <xdr:cNvCxnSpPr/>
      </xdr:nvCxnSpPr>
      <xdr:spPr>
        <a:xfrm flipV="1">
          <a:off x="14375764" y="9649206"/>
          <a:ext cx="0" cy="114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72407</xdr:rowOff>
    </xdr:from>
    <xdr:ext cx="405111" cy="259045"/>
    <xdr:sp macro="" textlink="">
      <xdr:nvSpPr>
        <xdr:cNvPr id="529" name="【学校施設】&#10;有形固定資産減価償却率最小値テキスト"/>
        <xdr:cNvSpPr txBox="1"/>
      </xdr:nvSpPr>
      <xdr:spPr>
        <a:xfrm>
          <a:off x="1441450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68580</xdr:rowOff>
    </xdr:from>
    <xdr:to>
      <xdr:col>86</xdr:col>
      <xdr:colOff>25400</xdr:colOff>
      <xdr:row>64</xdr:row>
      <xdr:rowOff>68580</xdr:rowOff>
    </xdr:to>
    <xdr:cxnSp macro="">
      <xdr:nvCxnSpPr>
        <xdr:cNvPr id="530" name="直線コネクタ 529"/>
        <xdr:cNvCxnSpPr/>
      </xdr:nvCxnSpPr>
      <xdr:spPr>
        <a:xfrm>
          <a:off x="14287500" y="107975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40403</xdr:rowOff>
    </xdr:from>
    <xdr:ext cx="405111" cy="259045"/>
    <xdr:sp macro="" textlink="">
      <xdr:nvSpPr>
        <xdr:cNvPr id="531" name="【学校施設】&#10;有形固定資産減価償却率最大値テキスト"/>
        <xdr:cNvSpPr txBox="1"/>
      </xdr:nvSpPr>
      <xdr:spPr>
        <a:xfrm>
          <a:off x="14414500" y="9428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93726</xdr:rowOff>
    </xdr:from>
    <xdr:to>
      <xdr:col>86</xdr:col>
      <xdr:colOff>25400</xdr:colOff>
      <xdr:row>57</xdr:row>
      <xdr:rowOff>93726</xdr:rowOff>
    </xdr:to>
    <xdr:cxnSp macro="">
      <xdr:nvCxnSpPr>
        <xdr:cNvPr id="532" name="直線コネクタ 531"/>
        <xdr:cNvCxnSpPr/>
      </xdr:nvCxnSpPr>
      <xdr:spPr>
        <a:xfrm>
          <a:off x="14287500" y="96492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92219</xdr:rowOff>
    </xdr:from>
    <xdr:ext cx="405111" cy="259045"/>
    <xdr:sp macro="" textlink="">
      <xdr:nvSpPr>
        <xdr:cNvPr id="533" name="【学校施設】&#10;有形固定資産減価償却率平均値テキスト"/>
        <xdr:cNvSpPr txBox="1"/>
      </xdr:nvSpPr>
      <xdr:spPr>
        <a:xfrm>
          <a:off x="14414500" y="10150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113792</xdr:rowOff>
    </xdr:from>
    <xdr:to>
      <xdr:col>85</xdr:col>
      <xdr:colOff>177800</xdr:colOff>
      <xdr:row>61</xdr:row>
      <xdr:rowOff>43942</xdr:rowOff>
    </xdr:to>
    <xdr:sp macro="" textlink="">
      <xdr:nvSpPr>
        <xdr:cNvPr id="534" name="フローチャート: 判断 533"/>
        <xdr:cNvSpPr/>
      </xdr:nvSpPr>
      <xdr:spPr>
        <a:xfrm>
          <a:off x="14325600" y="1017219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141224</xdr:rowOff>
    </xdr:from>
    <xdr:to>
      <xdr:col>81</xdr:col>
      <xdr:colOff>101600</xdr:colOff>
      <xdr:row>61</xdr:row>
      <xdr:rowOff>71374</xdr:rowOff>
    </xdr:to>
    <xdr:sp macro="" textlink="">
      <xdr:nvSpPr>
        <xdr:cNvPr id="535" name="フローチャート: 判断 534"/>
        <xdr:cNvSpPr/>
      </xdr:nvSpPr>
      <xdr:spPr>
        <a:xfrm>
          <a:off x="13578840" y="101996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8636</xdr:rowOff>
    </xdr:from>
    <xdr:to>
      <xdr:col>76</xdr:col>
      <xdr:colOff>165100</xdr:colOff>
      <xdr:row>61</xdr:row>
      <xdr:rowOff>110236</xdr:rowOff>
    </xdr:to>
    <xdr:sp macro="" textlink="">
      <xdr:nvSpPr>
        <xdr:cNvPr id="536" name="フローチャート: 判断 535"/>
        <xdr:cNvSpPr/>
      </xdr:nvSpPr>
      <xdr:spPr>
        <a:xfrm>
          <a:off x="12804140" y="1023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152654</xdr:rowOff>
    </xdr:from>
    <xdr:to>
      <xdr:col>72</xdr:col>
      <xdr:colOff>38100</xdr:colOff>
      <xdr:row>61</xdr:row>
      <xdr:rowOff>82804</xdr:rowOff>
    </xdr:to>
    <xdr:sp macro="" textlink="">
      <xdr:nvSpPr>
        <xdr:cNvPr id="537" name="フローチャート: 判断 536"/>
        <xdr:cNvSpPr/>
      </xdr:nvSpPr>
      <xdr:spPr>
        <a:xfrm>
          <a:off x="12029440" y="102110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102362</xdr:rowOff>
    </xdr:from>
    <xdr:to>
      <xdr:col>67</xdr:col>
      <xdr:colOff>101600</xdr:colOff>
      <xdr:row>61</xdr:row>
      <xdr:rowOff>32512</xdr:rowOff>
    </xdr:to>
    <xdr:sp macro="" textlink="">
      <xdr:nvSpPr>
        <xdr:cNvPr id="538" name="フローチャート: 判断 537"/>
        <xdr:cNvSpPr/>
      </xdr:nvSpPr>
      <xdr:spPr>
        <a:xfrm>
          <a:off x="11231880" y="101607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157226</xdr:rowOff>
    </xdr:from>
    <xdr:to>
      <xdr:col>85</xdr:col>
      <xdr:colOff>177800</xdr:colOff>
      <xdr:row>59</xdr:row>
      <xdr:rowOff>87376</xdr:rowOff>
    </xdr:to>
    <xdr:sp macro="" textlink="">
      <xdr:nvSpPr>
        <xdr:cNvPr id="544" name="楕円 543"/>
        <xdr:cNvSpPr/>
      </xdr:nvSpPr>
      <xdr:spPr>
        <a:xfrm>
          <a:off x="14325600" y="988034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8653</xdr:rowOff>
    </xdr:from>
    <xdr:ext cx="405111" cy="259045"/>
    <xdr:sp macro="" textlink="">
      <xdr:nvSpPr>
        <xdr:cNvPr id="545" name="【学校施設】&#10;有形固定資産減価償却率該当値テキスト"/>
        <xdr:cNvSpPr txBox="1"/>
      </xdr:nvSpPr>
      <xdr:spPr>
        <a:xfrm>
          <a:off x="14414500" y="973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118364</xdr:rowOff>
    </xdr:from>
    <xdr:to>
      <xdr:col>81</xdr:col>
      <xdr:colOff>101600</xdr:colOff>
      <xdr:row>59</xdr:row>
      <xdr:rowOff>48514</xdr:rowOff>
    </xdr:to>
    <xdr:sp macro="" textlink="">
      <xdr:nvSpPr>
        <xdr:cNvPr id="546" name="楕円 545"/>
        <xdr:cNvSpPr/>
      </xdr:nvSpPr>
      <xdr:spPr>
        <a:xfrm>
          <a:off x="13578840" y="98414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169164</xdr:rowOff>
    </xdr:from>
    <xdr:to>
      <xdr:col>85</xdr:col>
      <xdr:colOff>127000</xdr:colOff>
      <xdr:row>59</xdr:row>
      <xdr:rowOff>36576</xdr:rowOff>
    </xdr:to>
    <xdr:cxnSp macro="">
      <xdr:nvCxnSpPr>
        <xdr:cNvPr id="547" name="直線コネクタ 546"/>
        <xdr:cNvCxnSpPr/>
      </xdr:nvCxnSpPr>
      <xdr:spPr>
        <a:xfrm>
          <a:off x="13629640" y="9892284"/>
          <a:ext cx="74676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86360</xdr:rowOff>
    </xdr:from>
    <xdr:to>
      <xdr:col>76</xdr:col>
      <xdr:colOff>165100</xdr:colOff>
      <xdr:row>59</xdr:row>
      <xdr:rowOff>16510</xdr:rowOff>
    </xdr:to>
    <xdr:sp macro="" textlink="">
      <xdr:nvSpPr>
        <xdr:cNvPr id="548" name="楕円 547"/>
        <xdr:cNvSpPr/>
      </xdr:nvSpPr>
      <xdr:spPr>
        <a:xfrm>
          <a:off x="12804140" y="98094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137160</xdr:rowOff>
    </xdr:from>
    <xdr:to>
      <xdr:col>81</xdr:col>
      <xdr:colOff>50800</xdr:colOff>
      <xdr:row>58</xdr:row>
      <xdr:rowOff>169164</xdr:rowOff>
    </xdr:to>
    <xdr:cxnSp macro="">
      <xdr:nvCxnSpPr>
        <xdr:cNvPr id="549" name="直線コネクタ 548"/>
        <xdr:cNvCxnSpPr/>
      </xdr:nvCxnSpPr>
      <xdr:spPr>
        <a:xfrm>
          <a:off x="12854940" y="9860280"/>
          <a:ext cx="7747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33782</xdr:rowOff>
    </xdr:from>
    <xdr:to>
      <xdr:col>72</xdr:col>
      <xdr:colOff>38100</xdr:colOff>
      <xdr:row>59</xdr:row>
      <xdr:rowOff>135382</xdr:rowOff>
    </xdr:to>
    <xdr:sp macro="" textlink="">
      <xdr:nvSpPr>
        <xdr:cNvPr id="550" name="楕円 549"/>
        <xdr:cNvSpPr/>
      </xdr:nvSpPr>
      <xdr:spPr>
        <a:xfrm>
          <a:off x="12029440" y="992454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137160</xdr:rowOff>
    </xdr:from>
    <xdr:to>
      <xdr:col>76</xdr:col>
      <xdr:colOff>114300</xdr:colOff>
      <xdr:row>59</xdr:row>
      <xdr:rowOff>84582</xdr:rowOff>
    </xdr:to>
    <xdr:cxnSp macro="">
      <xdr:nvCxnSpPr>
        <xdr:cNvPr id="551" name="直線コネクタ 550"/>
        <xdr:cNvCxnSpPr/>
      </xdr:nvCxnSpPr>
      <xdr:spPr>
        <a:xfrm flipV="1">
          <a:off x="12072620" y="9860280"/>
          <a:ext cx="782320" cy="11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152654</xdr:rowOff>
    </xdr:from>
    <xdr:to>
      <xdr:col>67</xdr:col>
      <xdr:colOff>101600</xdr:colOff>
      <xdr:row>59</xdr:row>
      <xdr:rowOff>82804</xdr:rowOff>
    </xdr:to>
    <xdr:sp macro="" textlink="">
      <xdr:nvSpPr>
        <xdr:cNvPr id="552" name="楕円 551"/>
        <xdr:cNvSpPr/>
      </xdr:nvSpPr>
      <xdr:spPr>
        <a:xfrm>
          <a:off x="11231880" y="98757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32004</xdr:rowOff>
    </xdr:from>
    <xdr:to>
      <xdr:col>71</xdr:col>
      <xdr:colOff>177800</xdr:colOff>
      <xdr:row>59</xdr:row>
      <xdr:rowOff>84582</xdr:rowOff>
    </xdr:to>
    <xdr:cxnSp macro="">
      <xdr:nvCxnSpPr>
        <xdr:cNvPr id="553" name="直線コネクタ 552"/>
        <xdr:cNvCxnSpPr/>
      </xdr:nvCxnSpPr>
      <xdr:spPr>
        <a:xfrm>
          <a:off x="11282680" y="9922764"/>
          <a:ext cx="78994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62501</xdr:rowOff>
    </xdr:from>
    <xdr:ext cx="405111" cy="259045"/>
    <xdr:sp macro="" textlink="">
      <xdr:nvSpPr>
        <xdr:cNvPr id="554" name="n_1aveValue【学校施設】&#10;有形固定資産減価償却率"/>
        <xdr:cNvSpPr txBox="1"/>
      </xdr:nvSpPr>
      <xdr:spPr>
        <a:xfrm>
          <a:off x="13437244" y="1028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101363</xdr:rowOff>
    </xdr:from>
    <xdr:ext cx="405111" cy="259045"/>
    <xdr:sp macro="" textlink="">
      <xdr:nvSpPr>
        <xdr:cNvPr id="555" name="n_2aveValue【学校施設】&#10;有形固定資産減価償却率"/>
        <xdr:cNvSpPr txBox="1"/>
      </xdr:nvSpPr>
      <xdr:spPr>
        <a:xfrm>
          <a:off x="12675244" y="10327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73931</xdr:rowOff>
    </xdr:from>
    <xdr:ext cx="405111" cy="259045"/>
    <xdr:sp macro="" textlink="">
      <xdr:nvSpPr>
        <xdr:cNvPr id="556" name="n_3aveValue【学校施設】&#10;有形固定資産減価償却率"/>
        <xdr:cNvSpPr txBox="1"/>
      </xdr:nvSpPr>
      <xdr:spPr>
        <a:xfrm>
          <a:off x="11900544" y="1029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23639</xdr:rowOff>
    </xdr:from>
    <xdr:ext cx="405111" cy="259045"/>
    <xdr:sp macro="" textlink="">
      <xdr:nvSpPr>
        <xdr:cNvPr id="557" name="n_4aveValue【学校施設】&#10;有形固定資産減価償却率"/>
        <xdr:cNvSpPr txBox="1"/>
      </xdr:nvSpPr>
      <xdr:spPr>
        <a:xfrm>
          <a:off x="11102984" y="10249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65041</xdr:rowOff>
    </xdr:from>
    <xdr:ext cx="405111" cy="259045"/>
    <xdr:sp macro="" textlink="">
      <xdr:nvSpPr>
        <xdr:cNvPr id="558" name="n_1mainValue【学校施設】&#10;有形固定資産減価償却率"/>
        <xdr:cNvSpPr txBox="1"/>
      </xdr:nvSpPr>
      <xdr:spPr>
        <a:xfrm>
          <a:off x="13437244" y="962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33037</xdr:rowOff>
    </xdr:from>
    <xdr:ext cx="405111" cy="259045"/>
    <xdr:sp macro="" textlink="">
      <xdr:nvSpPr>
        <xdr:cNvPr id="559" name="n_2mainValue【学校施設】&#10;有形固定資産減価償却率"/>
        <xdr:cNvSpPr txBox="1"/>
      </xdr:nvSpPr>
      <xdr:spPr>
        <a:xfrm>
          <a:off x="12675244" y="958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151909</xdr:rowOff>
    </xdr:from>
    <xdr:ext cx="405111" cy="259045"/>
    <xdr:sp macro="" textlink="">
      <xdr:nvSpPr>
        <xdr:cNvPr id="560" name="n_3mainValue【学校施設】&#10;有形固定資産減価償却率"/>
        <xdr:cNvSpPr txBox="1"/>
      </xdr:nvSpPr>
      <xdr:spPr>
        <a:xfrm>
          <a:off x="11900544" y="970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99331</xdr:rowOff>
    </xdr:from>
    <xdr:ext cx="405111" cy="259045"/>
    <xdr:sp macro="" textlink="">
      <xdr:nvSpPr>
        <xdr:cNvPr id="561" name="n_4mainValue【学校施設】&#10;有形固定資産減価償却率"/>
        <xdr:cNvSpPr txBox="1"/>
      </xdr:nvSpPr>
      <xdr:spPr>
        <a:xfrm>
          <a:off x="11102984" y="9654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3" name="直線コネクタ 572"/>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4" name="テキスト ボックス 573"/>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5" name="直線コネクタ 574"/>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6" name="テキスト ボックス 575"/>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7" name="直線コネクタ 576"/>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8" name="テキスト ボックス 577"/>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9" name="直線コネクタ 578"/>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0" name="テキスト ボックス 579"/>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1" name="直線コネクタ 580"/>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2" name="テキスト ボックス 581"/>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3" name="直線コネクタ 582"/>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4" name="テキスト ボックス 583"/>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5"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160020</xdr:rowOff>
    </xdr:from>
    <xdr:to>
      <xdr:col>116</xdr:col>
      <xdr:colOff>62864</xdr:colOff>
      <xdr:row>63</xdr:row>
      <xdr:rowOff>110490</xdr:rowOff>
    </xdr:to>
    <xdr:cxnSp macro="">
      <xdr:nvCxnSpPr>
        <xdr:cNvPr id="586" name="直線コネクタ 585"/>
        <xdr:cNvCxnSpPr/>
      </xdr:nvCxnSpPr>
      <xdr:spPr>
        <a:xfrm flipV="1">
          <a:off x="19509104" y="921258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114317</xdr:rowOff>
    </xdr:from>
    <xdr:ext cx="469744" cy="259045"/>
    <xdr:sp macro="" textlink="">
      <xdr:nvSpPr>
        <xdr:cNvPr id="587" name="【学校施設】&#10;一人当たり面積最小値テキスト"/>
        <xdr:cNvSpPr txBox="1"/>
      </xdr:nvSpPr>
      <xdr:spPr>
        <a:xfrm>
          <a:off x="19547840" y="1067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110490</xdr:rowOff>
    </xdr:from>
    <xdr:to>
      <xdr:col>116</xdr:col>
      <xdr:colOff>152400</xdr:colOff>
      <xdr:row>63</xdr:row>
      <xdr:rowOff>110490</xdr:rowOff>
    </xdr:to>
    <xdr:cxnSp macro="">
      <xdr:nvCxnSpPr>
        <xdr:cNvPr id="588" name="直線コネクタ 587"/>
        <xdr:cNvCxnSpPr/>
      </xdr:nvCxnSpPr>
      <xdr:spPr>
        <a:xfrm>
          <a:off x="19443700" y="10671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106697</xdr:rowOff>
    </xdr:from>
    <xdr:ext cx="469744" cy="259045"/>
    <xdr:sp macro="" textlink="">
      <xdr:nvSpPr>
        <xdr:cNvPr id="589" name="【学校施設】&#10;一人当たり面積最大値テキスト"/>
        <xdr:cNvSpPr txBox="1"/>
      </xdr:nvSpPr>
      <xdr:spPr>
        <a:xfrm>
          <a:off x="19547840" y="899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160020</xdr:rowOff>
    </xdr:from>
    <xdr:to>
      <xdr:col>116</xdr:col>
      <xdr:colOff>152400</xdr:colOff>
      <xdr:row>54</xdr:row>
      <xdr:rowOff>160020</xdr:rowOff>
    </xdr:to>
    <xdr:cxnSp macro="">
      <xdr:nvCxnSpPr>
        <xdr:cNvPr id="590" name="直線コネクタ 589"/>
        <xdr:cNvCxnSpPr/>
      </xdr:nvCxnSpPr>
      <xdr:spPr>
        <a:xfrm>
          <a:off x="19443700" y="92125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14495</xdr:rowOff>
    </xdr:from>
    <xdr:ext cx="469744" cy="259045"/>
    <xdr:sp macro="" textlink="">
      <xdr:nvSpPr>
        <xdr:cNvPr id="591" name="【学校施設】&#10;一人当たり面積平均値テキスト"/>
        <xdr:cNvSpPr txBox="1"/>
      </xdr:nvSpPr>
      <xdr:spPr>
        <a:xfrm>
          <a:off x="19547840" y="10240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36068</xdr:rowOff>
    </xdr:from>
    <xdr:to>
      <xdr:col>116</xdr:col>
      <xdr:colOff>114300</xdr:colOff>
      <xdr:row>61</xdr:row>
      <xdr:rowOff>137668</xdr:rowOff>
    </xdr:to>
    <xdr:sp macro="" textlink="">
      <xdr:nvSpPr>
        <xdr:cNvPr id="592" name="フローチャート: 判断 591"/>
        <xdr:cNvSpPr/>
      </xdr:nvSpPr>
      <xdr:spPr>
        <a:xfrm>
          <a:off x="19458940" y="1026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39116</xdr:rowOff>
    </xdr:from>
    <xdr:to>
      <xdr:col>112</xdr:col>
      <xdr:colOff>38100</xdr:colOff>
      <xdr:row>61</xdr:row>
      <xdr:rowOff>140716</xdr:rowOff>
    </xdr:to>
    <xdr:sp macro="" textlink="">
      <xdr:nvSpPr>
        <xdr:cNvPr id="593" name="フローチャート: 判断 592"/>
        <xdr:cNvSpPr/>
      </xdr:nvSpPr>
      <xdr:spPr>
        <a:xfrm>
          <a:off x="18735040" y="1026515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74168</xdr:rowOff>
    </xdr:from>
    <xdr:to>
      <xdr:col>107</xdr:col>
      <xdr:colOff>101600</xdr:colOff>
      <xdr:row>62</xdr:row>
      <xdr:rowOff>4318</xdr:rowOff>
    </xdr:to>
    <xdr:sp macro="" textlink="">
      <xdr:nvSpPr>
        <xdr:cNvPr id="594" name="フローチャート: 判断 593"/>
        <xdr:cNvSpPr/>
      </xdr:nvSpPr>
      <xdr:spPr>
        <a:xfrm>
          <a:off x="17937480" y="103002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92075</xdr:rowOff>
    </xdr:from>
    <xdr:to>
      <xdr:col>102</xdr:col>
      <xdr:colOff>165100</xdr:colOff>
      <xdr:row>62</xdr:row>
      <xdr:rowOff>22225</xdr:rowOff>
    </xdr:to>
    <xdr:sp macro="" textlink="">
      <xdr:nvSpPr>
        <xdr:cNvPr id="595" name="フローチャート: 判断 594"/>
        <xdr:cNvSpPr/>
      </xdr:nvSpPr>
      <xdr:spPr>
        <a:xfrm>
          <a:off x="17162780" y="103181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114173</xdr:rowOff>
    </xdr:from>
    <xdr:to>
      <xdr:col>98</xdr:col>
      <xdr:colOff>38100</xdr:colOff>
      <xdr:row>62</xdr:row>
      <xdr:rowOff>44323</xdr:rowOff>
    </xdr:to>
    <xdr:sp macro="" textlink="">
      <xdr:nvSpPr>
        <xdr:cNvPr id="596" name="フローチャート: 判断 595"/>
        <xdr:cNvSpPr/>
      </xdr:nvSpPr>
      <xdr:spPr>
        <a:xfrm>
          <a:off x="16388080" y="103402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7" name="テキスト ボックス 596"/>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20828</xdr:rowOff>
    </xdr:from>
    <xdr:to>
      <xdr:col>116</xdr:col>
      <xdr:colOff>114300</xdr:colOff>
      <xdr:row>61</xdr:row>
      <xdr:rowOff>122428</xdr:rowOff>
    </xdr:to>
    <xdr:sp macro="" textlink="">
      <xdr:nvSpPr>
        <xdr:cNvPr id="602" name="楕円 601"/>
        <xdr:cNvSpPr/>
      </xdr:nvSpPr>
      <xdr:spPr>
        <a:xfrm>
          <a:off x="19458940" y="1024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43705</xdr:rowOff>
    </xdr:from>
    <xdr:ext cx="469744" cy="259045"/>
    <xdr:sp macro="" textlink="">
      <xdr:nvSpPr>
        <xdr:cNvPr id="603" name="【学校施設】&#10;一人当たり面積該当値テキスト"/>
        <xdr:cNvSpPr txBox="1"/>
      </xdr:nvSpPr>
      <xdr:spPr>
        <a:xfrm>
          <a:off x="19547840" y="10102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38735</xdr:rowOff>
    </xdr:from>
    <xdr:to>
      <xdr:col>112</xdr:col>
      <xdr:colOff>38100</xdr:colOff>
      <xdr:row>61</xdr:row>
      <xdr:rowOff>140335</xdr:rowOff>
    </xdr:to>
    <xdr:sp macro="" textlink="">
      <xdr:nvSpPr>
        <xdr:cNvPr id="604" name="楕円 603"/>
        <xdr:cNvSpPr/>
      </xdr:nvSpPr>
      <xdr:spPr>
        <a:xfrm>
          <a:off x="18735040" y="102647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71628</xdr:rowOff>
    </xdr:from>
    <xdr:to>
      <xdr:col>116</xdr:col>
      <xdr:colOff>63500</xdr:colOff>
      <xdr:row>61</xdr:row>
      <xdr:rowOff>89535</xdr:rowOff>
    </xdr:to>
    <xdr:cxnSp macro="">
      <xdr:nvCxnSpPr>
        <xdr:cNvPr id="605" name="直線コネクタ 604"/>
        <xdr:cNvCxnSpPr/>
      </xdr:nvCxnSpPr>
      <xdr:spPr>
        <a:xfrm flipV="1">
          <a:off x="18778220" y="10297668"/>
          <a:ext cx="73152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60452</xdr:rowOff>
    </xdr:from>
    <xdr:to>
      <xdr:col>107</xdr:col>
      <xdr:colOff>101600</xdr:colOff>
      <xdr:row>61</xdr:row>
      <xdr:rowOff>162052</xdr:rowOff>
    </xdr:to>
    <xdr:sp macro="" textlink="">
      <xdr:nvSpPr>
        <xdr:cNvPr id="606" name="楕円 605"/>
        <xdr:cNvSpPr/>
      </xdr:nvSpPr>
      <xdr:spPr>
        <a:xfrm>
          <a:off x="17937480" y="1028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89535</xdr:rowOff>
    </xdr:from>
    <xdr:to>
      <xdr:col>111</xdr:col>
      <xdr:colOff>177800</xdr:colOff>
      <xdr:row>61</xdr:row>
      <xdr:rowOff>111252</xdr:rowOff>
    </xdr:to>
    <xdr:cxnSp macro="">
      <xdr:nvCxnSpPr>
        <xdr:cNvPr id="607" name="直線コネクタ 606"/>
        <xdr:cNvCxnSpPr/>
      </xdr:nvCxnSpPr>
      <xdr:spPr>
        <a:xfrm flipV="1">
          <a:off x="17988280" y="10315575"/>
          <a:ext cx="78994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159893</xdr:rowOff>
    </xdr:from>
    <xdr:to>
      <xdr:col>102</xdr:col>
      <xdr:colOff>165100</xdr:colOff>
      <xdr:row>62</xdr:row>
      <xdr:rowOff>90043</xdr:rowOff>
    </xdr:to>
    <xdr:sp macro="" textlink="">
      <xdr:nvSpPr>
        <xdr:cNvPr id="608" name="楕円 607"/>
        <xdr:cNvSpPr/>
      </xdr:nvSpPr>
      <xdr:spPr>
        <a:xfrm>
          <a:off x="17162780" y="103859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111252</xdr:rowOff>
    </xdr:from>
    <xdr:to>
      <xdr:col>107</xdr:col>
      <xdr:colOff>50800</xdr:colOff>
      <xdr:row>62</xdr:row>
      <xdr:rowOff>39243</xdr:rowOff>
    </xdr:to>
    <xdr:cxnSp macro="">
      <xdr:nvCxnSpPr>
        <xdr:cNvPr id="609" name="直線コネクタ 608"/>
        <xdr:cNvCxnSpPr/>
      </xdr:nvCxnSpPr>
      <xdr:spPr>
        <a:xfrm flipV="1">
          <a:off x="17213580" y="10337292"/>
          <a:ext cx="774700" cy="9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1397</xdr:rowOff>
    </xdr:from>
    <xdr:to>
      <xdr:col>98</xdr:col>
      <xdr:colOff>38100</xdr:colOff>
      <xdr:row>61</xdr:row>
      <xdr:rowOff>102997</xdr:rowOff>
    </xdr:to>
    <xdr:sp macro="" textlink="">
      <xdr:nvSpPr>
        <xdr:cNvPr id="610" name="楕円 609"/>
        <xdr:cNvSpPr/>
      </xdr:nvSpPr>
      <xdr:spPr>
        <a:xfrm>
          <a:off x="16388080" y="1022743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52197</xdr:rowOff>
    </xdr:from>
    <xdr:to>
      <xdr:col>102</xdr:col>
      <xdr:colOff>114300</xdr:colOff>
      <xdr:row>62</xdr:row>
      <xdr:rowOff>39243</xdr:rowOff>
    </xdr:to>
    <xdr:cxnSp macro="">
      <xdr:nvCxnSpPr>
        <xdr:cNvPr id="611" name="直線コネクタ 610"/>
        <xdr:cNvCxnSpPr/>
      </xdr:nvCxnSpPr>
      <xdr:spPr>
        <a:xfrm>
          <a:off x="16431260" y="10278237"/>
          <a:ext cx="782320" cy="15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131843</xdr:rowOff>
    </xdr:from>
    <xdr:ext cx="469744" cy="259045"/>
    <xdr:sp macro="" textlink="">
      <xdr:nvSpPr>
        <xdr:cNvPr id="612" name="n_1aveValue【学校施設】&#10;一人当たり面積"/>
        <xdr:cNvSpPr txBox="1"/>
      </xdr:nvSpPr>
      <xdr:spPr>
        <a:xfrm>
          <a:off x="18561127" y="10357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166895</xdr:rowOff>
    </xdr:from>
    <xdr:ext cx="469744" cy="259045"/>
    <xdr:sp macro="" textlink="">
      <xdr:nvSpPr>
        <xdr:cNvPr id="613" name="n_2aveValue【学校施設】&#10;一人当たり面積"/>
        <xdr:cNvSpPr txBox="1"/>
      </xdr:nvSpPr>
      <xdr:spPr>
        <a:xfrm>
          <a:off x="17776267" y="1039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38752</xdr:rowOff>
    </xdr:from>
    <xdr:ext cx="469744" cy="259045"/>
    <xdr:sp macro="" textlink="">
      <xdr:nvSpPr>
        <xdr:cNvPr id="614" name="n_3aveValue【学校施設】&#10;一人当たり面積"/>
        <xdr:cNvSpPr txBox="1"/>
      </xdr:nvSpPr>
      <xdr:spPr>
        <a:xfrm>
          <a:off x="17001567" y="1009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35450</xdr:rowOff>
    </xdr:from>
    <xdr:ext cx="469744" cy="259045"/>
    <xdr:sp macro="" textlink="">
      <xdr:nvSpPr>
        <xdr:cNvPr id="615" name="n_4aveValue【学校施設】&#10;一人当たり面積"/>
        <xdr:cNvSpPr txBox="1"/>
      </xdr:nvSpPr>
      <xdr:spPr>
        <a:xfrm>
          <a:off x="16226867" y="1042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156862</xdr:rowOff>
    </xdr:from>
    <xdr:ext cx="469744" cy="259045"/>
    <xdr:sp macro="" textlink="">
      <xdr:nvSpPr>
        <xdr:cNvPr id="616" name="n_1mainValue【学校施設】&#10;一人当たり面積"/>
        <xdr:cNvSpPr txBox="1"/>
      </xdr:nvSpPr>
      <xdr:spPr>
        <a:xfrm>
          <a:off x="18561127" y="1004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7129</xdr:rowOff>
    </xdr:from>
    <xdr:ext cx="469744" cy="259045"/>
    <xdr:sp macro="" textlink="">
      <xdr:nvSpPr>
        <xdr:cNvPr id="617" name="n_2mainValue【学校施設】&#10;一人当たり面積"/>
        <xdr:cNvSpPr txBox="1"/>
      </xdr:nvSpPr>
      <xdr:spPr>
        <a:xfrm>
          <a:off x="17776267" y="1006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81170</xdr:rowOff>
    </xdr:from>
    <xdr:ext cx="469744" cy="259045"/>
    <xdr:sp macro="" textlink="">
      <xdr:nvSpPr>
        <xdr:cNvPr id="618" name="n_3mainValue【学校施設】&#10;一人当たり面積"/>
        <xdr:cNvSpPr txBox="1"/>
      </xdr:nvSpPr>
      <xdr:spPr>
        <a:xfrm>
          <a:off x="17001567" y="10474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119524</xdr:rowOff>
    </xdr:from>
    <xdr:ext cx="469744" cy="259045"/>
    <xdr:sp macro="" textlink="">
      <xdr:nvSpPr>
        <xdr:cNvPr id="619" name="n_4mainValue【学校施設】&#10;一人当たり面積"/>
        <xdr:cNvSpPr txBox="1"/>
      </xdr:nvSpPr>
      <xdr:spPr>
        <a:xfrm>
          <a:off x="16226867" y="1001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8" name="テキスト ボックス 627"/>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9" name="直線コネクタ 628"/>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0" name="テキスト ボックス 629"/>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1" name="直線コネクタ 630"/>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2" name="テキスト ボックス 631"/>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3" name="直線コネクタ 632"/>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4" name="テキスト ボックス 633"/>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5" name="直線コネクタ 634"/>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6" name="テキスト ボックス 635"/>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7" name="直線コネクタ 636"/>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8" name="テキスト ボックス 637"/>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9" name="直線コネクタ 638"/>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0" name="テキスト ボックス 639"/>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2" name="テキスト ボックス 641"/>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3"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114300</xdr:rowOff>
    </xdr:to>
    <xdr:cxnSp macro="">
      <xdr:nvCxnSpPr>
        <xdr:cNvPr id="644" name="直線コネクタ 643"/>
        <xdr:cNvCxnSpPr/>
      </xdr:nvCxnSpPr>
      <xdr:spPr>
        <a:xfrm flipV="1">
          <a:off x="14375764" y="1305877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5" name="【児童館】&#10;有形固定資産減価償却率最小値テキスト"/>
        <xdr:cNvSpPr txBox="1"/>
      </xdr:nvSpPr>
      <xdr:spPr>
        <a:xfrm>
          <a:off x="1441450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6" name="直線コネクタ 645"/>
        <xdr:cNvCxnSpPr/>
      </xdr:nvCxnSpPr>
      <xdr:spPr>
        <a:xfrm>
          <a:off x="1428750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647" name="【児童館】&#10;有形固定資産減価償却率最大値テキスト"/>
        <xdr:cNvSpPr txBox="1"/>
      </xdr:nvSpPr>
      <xdr:spPr>
        <a:xfrm>
          <a:off x="14414500" y="12837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648" name="直線コネクタ 647"/>
        <xdr:cNvCxnSpPr/>
      </xdr:nvCxnSpPr>
      <xdr:spPr>
        <a:xfrm>
          <a:off x="14287500" y="130587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15257</xdr:rowOff>
    </xdr:from>
    <xdr:ext cx="405111" cy="259045"/>
    <xdr:sp macro="" textlink="">
      <xdr:nvSpPr>
        <xdr:cNvPr id="649" name="【児童館】&#10;有形固定資産減価償却率平均値テキスト"/>
        <xdr:cNvSpPr txBox="1"/>
      </xdr:nvSpPr>
      <xdr:spPr>
        <a:xfrm>
          <a:off x="14414500" y="13761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36830</xdr:rowOff>
    </xdr:from>
    <xdr:to>
      <xdr:col>85</xdr:col>
      <xdr:colOff>177800</xdr:colOff>
      <xdr:row>82</xdr:row>
      <xdr:rowOff>138430</xdr:rowOff>
    </xdr:to>
    <xdr:sp macro="" textlink="">
      <xdr:nvSpPr>
        <xdr:cNvPr id="650" name="フローチャート: 判断 649"/>
        <xdr:cNvSpPr/>
      </xdr:nvSpPr>
      <xdr:spPr>
        <a:xfrm>
          <a:off x="14325600" y="1378331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34925</xdr:rowOff>
    </xdr:from>
    <xdr:to>
      <xdr:col>81</xdr:col>
      <xdr:colOff>101600</xdr:colOff>
      <xdr:row>82</xdr:row>
      <xdr:rowOff>136525</xdr:rowOff>
    </xdr:to>
    <xdr:sp macro="" textlink="">
      <xdr:nvSpPr>
        <xdr:cNvPr id="651" name="フローチャート: 判断 650"/>
        <xdr:cNvSpPr/>
      </xdr:nvSpPr>
      <xdr:spPr>
        <a:xfrm>
          <a:off x="13578840" y="13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133986</xdr:rowOff>
    </xdr:from>
    <xdr:to>
      <xdr:col>76</xdr:col>
      <xdr:colOff>165100</xdr:colOff>
      <xdr:row>82</xdr:row>
      <xdr:rowOff>64136</xdr:rowOff>
    </xdr:to>
    <xdr:sp macro="" textlink="">
      <xdr:nvSpPr>
        <xdr:cNvPr id="652" name="フローチャート: 判断 651"/>
        <xdr:cNvSpPr/>
      </xdr:nvSpPr>
      <xdr:spPr>
        <a:xfrm>
          <a:off x="12804140" y="137128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78739</xdr:rowOff>
    </xdr:from>
    <xdr:to>
      <xdr:col>72</xdr:col>
      <xdr:colOff>38100</xdr:colOff>
      <xdr:row>82</xdr:row>
      <xdr:rowOff>8889</xdr:rowOff>
    </xdr:to>
    <xdr:sp macro="" textlink="">
      <xdr:nvSpPr>
        <xdr:cNvPr id="653" name="フローチャート: 判断 652"/>
        <xdr:cNvSpPr/>
      </xdr:nvSpPr>
      <xdr:spPr>
        <a:xfrm>
          <a:off x="12029440" y="136575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80645</xdr:rowOff>
    </xdr:from>
    <xdr:to>
      <xdr:col>67</xdr:col>
      <xdr:colOff>101600</xdr:colOff>
      <xdr:row>82</xdr:row>
      <xdr:rowOff>10795</xdr:rowOff>
    </xdr:to>
    <xdr:sp macro="" textlink="">
      <xdr:nvSpPr>
        <xdr:cNvPr id="654" name="フローチャート: 判断 653"/>
        <xdr:cNvSpPr/>
      </xdr:nvSpPr>
      <xdr:spPr>
        <a:xfrm>
          <a:off x="11231880" y="136594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93980</xdr:rowOff>
    </xdr:from>
    <xdr:to>
      <xdr:col>72</xdr:col>
      <xdr:colOff>38100</xdr:colOff>
      <xdr:row>82</xdr:row>
      <xdr:rowOff>24130</xdr:rowOff>
    </xdr:to>
    <xdr:sp macro="" textlink="">
      <xdr:nvSpPr>
        <xdr:cNvPr id="660" name="楕円 659"/>
        <xdr:cNvSpPr/>
      </xdr:nvSpPr>
      <xdr:spPr>
        <a:xfrm>
          <a:off x="12029440" y="136728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88264</xdr:rowOff>
    </xdr:from>
    <xdr:to>
      <xdr:col>67</xdr:col>
      <xdr:colOff>101600</xdr:colOff>
      <xdr:row>82</xdr:row>
      <xdr:rowOff>18414</xdr:rowOff>
    </xdr:to>
    <xdr:sp macro="" textlink="">
      <xdr:nvSpPr>
        <xdr:cNvPr id="661" name="楕円 660"/>
        <xdr:cNvSpPr/>
      </xdr:nvSpPr>
      <xdr:spPr>
        <a:xfrm>
          <a:off x="11231880" y="136671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139064</xdr:rowOff>
    </xdr:from>
    <xdr:to>
      <xdr:col>71</xdr:col>
      <xdr:colOff>177800</xdr:colOff>
      <xdr:row>81</xdr:row>
      <xdr:rowOff>144780</xdr:rowOff>
    </xdr:to>
    <xdr:cxnSp macro="">
      <xdr:nvCxnSpPr>
        <xdr:cNvPr id="662" name="直線コネクタ 661"/>
        <xdr:cNvCxnSpPr/>
      </xdr:nvCxnSpPr>
      <xdr:spPr>
        <a:xfrm>
          <a:off x="11282680" y="13717904"/>
          <a:ext cx="78994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153052</xdr:rowOff>
    </xdr:from>
    <xdr:ext cx="405111" cy="259045"/>
    <xdr:sp macro="" textlink="">
      <xdr:nvSpPr>
        <xdr:cNvPr id="663" name="n_1aveValue【児童館】&#10;有形固定資産減価償却率"/>
        <xdr:cNvSpPr txBox="1"/>
      </xdr:nvSpPr>
      <xdr:spPr>
        <a:xfrm>
          <a:off x="13437244" y="1356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80663</xdr:rowOff>
    </xdr:from>
    <xdr:ext cx="405111" cy="259045"/>
    <xdr:sp macro="" textlink="">
      <xdr:nvSpPr>
        <xdr:cNvPr id="664" name="n_2aveValue【児童館】&#10;有形固定資産減価償却率"/>
        <xdr:cNvSpPr txBox="1"/>
      </xdr:nvSpPr>
      <xdr:spPr>
        <a:xfrm>
          <a:off x="12675244" y="1349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25416</xdr:rowOff>
    </xdr:from>
    <xdr:ext cx="405111" cy="259045"/>
    <xdr:sp macro="" textlink="">
      <xdr:nvSpPr>
        <xdr:cNvPr id="665" name="n_3aveValue【児童館】&#10;有形固定資産減価償却率"/>
        <xdr:cNvSpPr txBox="1"/>
      </xdr:nvSpPr>
      <xdr:spPr>
        <a:xfrm>
          <a:off x="11900544" y="1343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27322</xdr:rowOff>
    </xdr:from>
    <xdr:ext cx="405111" cy="259045"/>
    <xdr:sp macro="" textlink="">
      <xdr:nvSpPr>
        <xdr:cNvPr id="666" name="n_4aveValue【児童館】&#10;有形固定資産減価償却率"/>
        <xdr:cNvSpPr txBox="1"/>
      </xdr:nvSpPr>
      <xdr:spPr>
        <a:xfrm>
          <a:off x="11102984" y="1343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15257</xdr:rowOff>
    </xdr:from>
    <xdr:ext cx="405111" cy="259045"/>
    <xdr:sp macro="" textlink="">
      <xdr:nvSpPr>
        <xdr:cNvPr id="667" name="n_3mainValue【児童館】&#10;有形固定資産減価償却率"/>
        <xdr:cNvSpPr txBox="1"/>
      </xdr:nvSpPr>
      <xdr:spPr>
        <a:xfrm>
          <a:off x="11900544" y="13761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9541</xdr:rowOff>
    </xdr:from>
    <xdr:ext cx="405111" cy="259045"/>
    <xdr:sp macro="" textlink="">
      <xdr:nvSpPr>
        <xdr:cNvPr id="668" name="n_4mainValue【児童館】&#10;有形固定資産減価償却率"/>
        <xdr:cNvSpPr txBox="1"/>
      </xdr:nvSpPr>
      <xdr:spPr>
        <a:xfrm>
          <a:off x="11102984" y="13756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9" name="正方形/長方形 668"/>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0" name="正方形/長方形 669"/>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1" name="正方形/長方形 670"/>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2" name="正方形/長方形 671"/>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3" name="正方形/長方形 672"/>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4" name="正方形/長方形 673"/>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5" name="正方形/長方形 674"/>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6" name="正方形/長方形 675"/>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7" name="テキスト ボックス 676"/>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8" name="直線コネクタ 677"/>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79" name="直線コネクタ 678"/>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0" name="テキスト ボックス 679"/>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1" name="直線コネクタ 680"/>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2" name="テキスト ボックス 681"/>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83" name="直線コネクタ 682"/>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84" name="テキスト ボックス 683"/>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85" name="直線コネクタ 684"/>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86" name="テキスト ボックス 685"/>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87" name="直線コネクタ 686"/>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88" name="テキスト ボックス 687"/>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89" name="直線コネクタ 688"/>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0" name="テキスト ボックス 689"/>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2" name="テキスト ボックス 691"/>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54429</xdr:rowOff>
    </xdr:from>
    <xdr:to>
      <xdr:col>116</xdr:col>
      <xdr:colOff>62864</xdr:colOff>
      <xdr:row>86</xdr:row>
      <xdr:rowOff>136071</xdr:rowOff>
    </xdr:to>
    <xdr:cxnSp macro="">
      <xdr:nvCxnSpPr>
        <xdr:cNvPr id="694" name="直線コネクタ 693"/>
        <xdr:cNvCxnSpPr/>
      </xdr:nvCxnSpPr>
      <xdr:spPr>
        <a:xfrm flipV="1">
          <a:off x="19509104" y="13130349"/>
          <a:ext cx="0" cy="1422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695" name="【児童館】&#10;一人当たり面積最小値テキスト"/>
        <xdr:cNvSpPr txBox="1"/>
      </xdr:nvSpPr>
      <xdr:spPr>
        <a:xfrm>
          <a:off x="19547840" y="1455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696" name="直線コネクタ 695"/>
        <xdr:cNvCxnSpPr/>
      </xdr:nvCxnSpPr>
      <xdr:spPr>
        <a:xfrm>
          <a:off x="19443700" y="145531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1106</xdr:rowOff>
    </xdr:from>
    <xdr:ext cx="469744" cy="259045"/>
    <xdr:sp macro="" textlink="">
      <xdr:nvSpPr>
        <xdr:cNvPr id="697" name="【児童館】&#10;一人当たり面積最大値テキスト"/>
        <xdr:cNvSpPr txBox="1"/>
      </xdr:nvSpPr>
      <xdr:spPr>
        <a:xfrm>
          <a:off x="19547840" y="1290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54429</xdr:rowOff>
    </xdr:from>
    <xdr:to>
      <xdr:col>116</xdr:col>
      <xdr:colOff>152400</xdr:colOff>
      <xdr:row>78</xdr:row>
      <xdr:rowOff>54429</xdr:rowOff>
    </xdr:to>
    <xdr:cxnSp macro="">
      <xdr:nvCxnSpPr>
        <xdr:cNvPr id="698" name="直線コネクタ 697"/>
        <xdr:cNvCxnSpPr/>
      </xdr:nvCxnSpPr>
      <xdr:spPr>
        <a:xfrm>
          <a:off x="19443700" y="131303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63698</xdr:rowOff>
    </xdr:from>
    <xdr:ext cx="469744" cy="259045"/>
    <xdr:sp macro="" textlink="">
      <xdr:nvSpPr>
        <xdr:cNvPr id="699" name="【児童館】&#10;一人当たり面積平均値テキスト"/>
        <xdr:cNvSpPr txBox="1"/>
      </xdr:nvSpPr>
      <xdr:spPr>
        <a:xfrm>
          <a:off x="19547840" y="14145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85271</xdr:rowOff>
    </xdr:from>
    <xdr:to>
      <xdr:col>116</xdr:col>
      <xdr:colOff>114300</xdr:colOff>
      <xdr:row>85</xdr:row>
      <xdr:rowOff>15421</xdr:rowOff>
    </xdr:to>
    <xdr:sp macro="" textlink="">
      <xdr:nvSpPr>
        <xdr:cNvPr id="700" name="フローチャート: 判断 699"/>
        <xdr:cNvSpPr/>
      </xdr:nvSpPr>
      <xdr:spPr>
        <a:xfrm>
          <a:off x="19458940" y="141670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101600</xdr:rowOff>
    </xdr:from>
    <xdr:to>
      <xdr:col>112</xdr:col>
      <xdr:colOff>38100</xdr:colOff>
      <xdr:row>85</xdr:row>
      <xdr:rowOff>31750</xdr:rowOff>
    </xdr:to>
    <xdr:sp macro="" textlink="">
      <xdr:nvSpPr>
        <xdr:cNvPr id="701" name="フローチャート: 判断 700"/>
        <xdr:cNvSpPr/>
      </xdr:nvSpPr>
      <xdr:spPr>
        <a:xfrm>
          <a:off x="18735040" y="141833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68943</xdr:rowOff>
    </xdr:from>
    <xdr:to>
      <xdr:col>107</xdr:col>
      <xdr:colOff>101600</xdr:colOff>
      <xdr:row>84</xdr:row>
      <xdr:rowOff>170543</xdr:rowOff>
    </xdr:to>
    <xdr:sp macro="" textlink="">
      <xdr:nvSpPr>
        <xdr:cNvPr id="702" name="フローチャート: 判断 701"/>
        <xdr:cNvSpPr/>
      </xdr:nvSpPr>
      <xdr:spPr>
        <a:xfrm>
          <a:off x="17937480" y="1415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03" name="フローチャート: 判断 702"/>
        <xdr:cNvSpPr/>
      </xdr:nvSpPr>
      <xdr:spPr>
        <a:xfrm>
          <a:off x="17162780" y="1407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19957</xdr:rowOff>
    </xdr:from>
    <xdr:to>
      <xdr:col>98</xdr:col>
      <xdr:colOff>38100</xdr:colOff>
      <xdr:row>84</xdr:row>
      <xdr:rowOff>121557</xdr:rowOff>
    </xdr:to>
    <xdr:sp macro="" textlink="">
      <xdr:nvSpPr>
        <xdr:cNvPr id="704" name="フローチャート: 判断 703"/>
        <xdr:cNvSpPr/>
      </xdr:nvSpPr>
      <xdr:spPr>
        <a:xfrm>
          <a:off x="16388080" y="1410171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5" name="テキスト ボックス 704"/>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6" name="テキスト ボックス 705"/>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7" name="テキスト ボックス 706"/>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8" name="テキスト ボックス 707"/>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9" name="テキスト ボックス 708"/>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52614</xdr:rowOff>
    </xdr:from>
    <xdr:to>
      <xdr:col>102</xdr:col>
      <xdr:colOff>165100</xdr:colOff>
      <xdr:row>78</xdr:row>
      <xdr:rowOff>154214</xdr:rowOff>
    </xdr:to>
    <xdr:sp macro="" textlink="">
      <xdr:nvSpPr>
        <xdr:cNvPr id="710" name="楕円 709"/>
        <xdr:cNvSpPr/>
      </xdr:nvSpPr>
      <xdr:spPr>
        <a:xfrm>
          <a:off x="17162780" y="1312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76</xdr:row>
      <xdr:rowOff>166914</xdr:rowOff>
    </xdr:from>
    <xdr:to>
      <xdr:col>98</xdr:col>
      <xdr:colOff>38100</xdr:colOff>
      <xdr:row>77</xdr:row>
      <xdr:rowOff>97064</xdr:rowOff>
    </xdr:to>
    <xdr:sp macro="" textlink="">
      <xdr:nvSpPr>
        <xdr:cNvPr id="711" name="楕円 710"/>
        <xdr:cNvSpPr/>
      </xdr:nvSpPr>
      <xdr:spPr>
        <a:xfrm>
          <a:off x="16388080" y="129075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77</xdr:row>
      <xdr:rowOff>46264</xdr:rowOff>
    </xdr:from>
    <xdr:to>
      <xdr:col>102</xdr:col>
      <xdr:colOff>114300</xdr:colOff>
      <xdr:row>78</xdr:row>
      <xdr:rowOff>103414</xdr:rowOff>
    </xdr:to>
    <xdr:cxnSp macro="">
      <xdr:nvCxnSpPr>
        <xdr:cNvPr id="712" name="直線コネクタ 711"/>
        <xdr:cNvCxnSpPr/>
      </xdr:nvCxnSpPr>
      <xdr:spPr>
        <a:xfrm>
          <a:off x="16431260" y="12954544"/>
          <a:ext cx="78232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48277</xdr:rowOff>
    </xdr:from>
    <xdr:ext cx="469744" cy="259045"/>
    <xdr:sp macro="" textlink="">
      <xdr:nvSpPr>
        <xdr:cNvPr id="713" name="n_1aveValue【児童館】&#10;一人当たり面積"/>
        <xdr:cNvSpPr txBox="1"/>
      </xdr:nvSpPr>
      <xdr:spPr>
        <a:xfrm>
          <a:off x="18561127" y="1396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15620</xdr:rowOff>
    </xdr:from>
    <xdr:ext cx="469744" cy="259045"/>
    <xdr:sp macro="" textlink="">
      <xdr:nvSpPr>
        <xdr:cNvPr id="714" name="n_2aveValue【児童館】&#10;一人当たり面積"/>
        <xdr:cNvSpPr txBox="1"/>
      </xdr:nvSpPr>
      <xdr:spPr>
        <a:xfrm>
          <a:off x="17776267" y="1392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715" name="n_3aveValue【児童館】&#10;一人当たり面積"/>
        <xdr:cNvSpPr txBox="1"/>
      </xdr:nvSpPr>
      <xdr:spPr>
        <a:xfrm>
          <a:off x="17001567" y="1416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112684</xdr:rowOff>
    </xdr:from>
    <xdr:ext cx="469744" cy="259045"/>
    <xdr:sp macro="" textlink="">
      <xdr:nvSpPr>
        <xdr:cNvPr id="716" name="n_4aveValue【児童館】&#10;一人当たり面積"/>
        <xdr:cNvSpPr txBox="1"/>
      </xdr:nvSpPr>
      <xdr:spPr>
        <a:xfrm>
          <a:off x="16226867" y="1419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170741</xdr:rowOff>
    </xdr:from>
    <xdr:ext cx="469744" cy="259045"/>
    <xdr:sp macro="" textlink="">
      <xdr:nvSpPr>
        <xdr:cNvPr id="717" name="n_3mainValue【児童館】&#10;一人当たり面積"/>
        <xdr:cNvSpPr txBox="1"/>
      </xdr:nvSpPr>
      <xdr:spPr>
        <a:xfrm>
          <a:off x="17001567" y="12911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75</xdr:row>
      <xdr:rowOff>113591</xdr:rowOff>
    </xdr:from>
    <xdr:ext cx="469744" cy="259045"/>
    <xdr:sp macro="" textlink="">
      <xdr:nvSpPr>
        <xdr:cNvPr id="718" name="n_4mainValue【児童館】&#10;一人当たり面積"/>
        <xdr:cNvSpPr txBox="1"/>
      </xdr:nvSpPr>
      <xdr:spPr>
        <a:xfrm>
          <a:off x="16226867" y="12686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9" name="正方形/長方形 718"/>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0" name="正方形/長方形 719"/>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1" name="正方形/長方形 720"/>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2" name="正方形/長方形 721"/>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3" name="正方形/長方形 722"/>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4" name="正方形/長方形 723"/>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5" name="正方形/長方形 724"/>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6" name="正方形/長方形 725"/>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7" name="テキスト ボックス 726"/>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8" name="直線コネクタ 727"/>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9" name="テキスト ボックス 728"/>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0" name="直線コネクタ 729"/>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31" name="テキスト ボックス 730"/>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2" name="直線コネクタ 731"/>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3" name="テキスト ボックス 732"/>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4" name="直線コネクタ 733"/>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5" name="テキスト ボックス 734"/>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6" name="直線コネクタ 735"/>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7" name="テキスト ボックス 736"/>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8" name="直線コネクタ 737"/>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39" name="テキスト ボックス 738"/>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0" name="直線コネクタ 739"/>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41" name="テキスト ボックス 740"/>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2"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139064</xdr:rowOff>
    </xdr:from>
    <xdr:to>
      <xdr:col>85</xdr:col>
      <xdr:colOff>126364</xdr:colOff>
      <xdr:row>108</xdr:row>
      <xdr:rowOff>45720</xdr:rowOff>
    </xdr:to>
    <xdr:cxnSp macro="">
      <xdr:nvCxnSpPr>
        <xdr:cNvPr id="743" name="直線コネクタ 742"/>
        <xdr:cNvCxnSpPr/>
      </xdr:nvCxnSpPr>
      <xdr:spPr>
        <a:xfrm flipV="1">
          <a:off x="14375764" y="16903064"/>
          <a:ext cx="0" cy="1247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49547</xdr:rowOff>
    </xdr:from>
    <xdr:ext cx="405111" cy="259045"/>
    <xdr:sp macro="" textlink="">
      <xdr:nvSpPr>
        <xdr:cNvPr id="744" name="【公民館】&#10;有形固定資産減価償却率最小値テキスト"/>
        <xdr:cNvSpPr txBox="1"/>
      </xdr:nvSpPr>
      <xdr:spPr>
        <a:xfrm>
          <a:off x="14414500" y="1815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45720</xdr:rowOff>
    </xdr:from>
    <xdr:to>
      <xdr:col>86</xdr:col>
      <xdr:colOff>25400</xdr:colOff>
      <xdr:row>108</xdr:row>
      <xdr:rowOff>45720</xdr:rowOff>
    </xdr:to>
    <xdr:cxnSp macro="">
      <xdr:nvCxnSpPr>
        <xdr:cNvPr id="745" name="直線コネクタ 744"/>
        <xdr:cNvCxnSpPr/>
      </xdr:nvCxnSpPr>
      <xdr:spPr>
        <a:xfrm>
          <a:off x="14287500" y="18150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85741</xdr:rowOff>
    </xdr:from>
    <xdr:ext cx="405111" cy="259045"/>
    <xdr:sp macro="" textlink="">
      <xdr:nvSpPr>
        <xdr:cNvPr id="746" name="【公民館】&#10;有形固定資産減価償却率最大値テキスト"/>
        <xdr:cNvSpPr txBox="1"/>
      </xdr:nvSpPr>
      <xdr:spPr>
        <a:xfrm>
          <a:off x="14414500" y="16682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139064</xdr:rowOff>
    </xdr:from>
    <xdr:to>
      <xdr:col>86</xdr:col>
      <xdr:colOff>25400</xdr:colOff>
      <xdr:row>100</xdr:row>
      <xdr:rowOff>139064</xdr:rowOff>
    </xdr:to>
    <xdr:cxnSp macro="">
      <xdr:nvCxnSpPr>
        <xdr:cNvPr id="747" name="直線コネクタ 746"/>
        <xdr:cNvCxnSpPr/>
      </xdr:nvCxnSpPr>
      <xdr:spPr>
        <a:xfrm>
          <a:off x="14287500" y="169030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74947</xdr:rowOff>
    </xdr:from>
    <xdr:ext cx="405111" cy="259045"/>
    <xdr:sp macro="" textlink="">
      <xdr:nvSpPr>
        <xdr:cNvPr id="748" name="【公民館】&#10;有形固定資産減価償却率平均値テキスト"/>
        <xdr:cNvSpPr txBox="1"/>
      </xdr:nvSpPr>
      <xdr:spPr>
        <a:xfrm>
          <a:off x="14414500" y="17341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52070</xdr:rowOff>
    </xdr:from>
    <xdr:to>
      <xdr:col>85</xdr:col>
      <xdr:colOff>177800</xdr:colOff>
      <xdr:row>104</xdr:row>
      <xdr:rowOff>153670</xdr:rowOff>
    </xdr:to>
    <xdr:sp macro="" textlink="">
      <xdr:nvSpPr>
        <xdr:cNvPr id="749" name="フローチャート: 判断 748"/>
        <xdr:cNvSpPr/>
      </xdr:nvSpPr>
      <xdr:spPr>
        <a:xfrm>
          <a:off x="14325600" y="1748663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65405</xdr:rowOff>
    </xdr:from>
    <xdr:to>
      <xdr:col>81</xdr:col>
      <xdr:colOff>101600</xdr:colOff>
      <xdr:row>104</xdr:row>
      <xdr:rowOff>167005</xdr:rowOff>
    </xdr:to>
    <xdr:sp macro="" textlink="">
      <xdr:nvSpPr>
        <xdr:cNvPr id="750" name="フローチャート: 判断 749"/>
        <xdr:cNvSpPr/>
      </xdr:nvSpPr>
      <xdr:spPr>
        <a:xfrm>
          <a:off x="13578840" y="1749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751" name="フローチャート: 判断 750"/>
        <xdr:cNvSpPr/>
      </xdr:nvSpPr>
      <xdr:spPr>
        <a:xfrm>
          <a:off x="12804140" y="175171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90170</xdr:rowOff>
    </xdr:from>
    <xdr:to>
      <xdr:col>72</xdr:col>
      <xdr:colOff>38100</xdr:colOff>
      <xdr:row>106</xdr:row>
      <xdr:rowOff>20320</xdr:rowOff>
    </xdr:to>
    <xdr:sp macro="" textlink="">
      <xdr:nvSpPr>
        <xdr:cNvPr id="752" name="フローチャート: 判断 751"/>
        <xdr:cNvSpPr/>
      </xdr:nvSpPr>
      <xdr:spPr>
        <a:xfrm>
          <a:off x="12029440" y="176923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25400</xdr:rowOff>
    </xdr:from>
    <xdr:to>
      <xdr:col>67</xdr:col>
      <xdr:colOff>101600</xdr:colOff>
      <xdr:row>104</xdr:row>
      <xdr:rowOff>127000</xdr:rowOff>
    </xdr:to>
    <xdr:sp macro="" textlink="">
      <xdr:nvSpPr>
        <xdr:cNvPr id="753" name="フローチャート: 判断 752"/>
        <xdr:cNvSpPr/>
      </xdr:nvSpPr>
      <xdr:spPr>
        <a:xfrm>
          <a:off x="11231880" y="1745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4" name="テキスト ボックス 753"/>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5" name="テキスト ボックス 754"/>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6" name="テキスト ボックス 755"/>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7" name="テキスト ボックス 756"/>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8" name="テキスト ボックス 757"/>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133986</xdr:rowOff>
    </xdr:from>
    <xdr:to>
      <xdr:col>85</xdr:col>
      <xdr:colOff>177800</xdr:colOff>
      <xdr:row>107</xdr:row>
      <xdr:rowOff>64136</xdr:rowOff>
    </xdr:to>
    <xdr:sp macro="" textlink="">
      <xdr:nvSpPr>
        <xdr:cNvPr id="759" name="楕円 758"/>
        <xdr:cNvSpPr/>
      </xdr:nvSpPr>
      <xdr:spPr>
        <a:xfrm>
          <a:off x="14325600" y="1790382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112413</xdr:rowOff>
    </xdr:from>
    <xdr:ext cx="405111" cy="259045"/>
    <xdr:sp macro="" textlink="">
      <xdr:nvSpPr>
        <xdr:cNvPr id="760" name="【公民館】&#10;有形固定資産減価償却率該当値テキスト"/>
        <xdr:cNvSpPr txBox="1"/>
      </xdr:nvSpPr>
      <xdr:spPr>
        <a:xfrm>
          <a:off x="14414500" y="1788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95886</xdr:rowOff>
    </xdr:from>
    <xdr:to>
      <xdr:col>81</xdr:col>
      <xdr:colOff>101600</xdr:colOff>
      <xdr:row>107</xdr:row>
      <xdr:rowOff>26036</xdr:rowOff>
    </xdr:to>
    <xdr:sp macro="" textlink="">
      <xdr:nvSpPr>
        <xdr:cNvPr id="761" name="楕円 760"/>
        <xdr:cNvSpPr/>
      </xdr:nvSpPr>
      <xdr:spPr>
        <a:xfrm>
          <a:off x="13578840" y="178657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146686</xdr:rowOff>
    </xdr:from>
    <xdr:to>
      <xdr:col>85</xdr:col>
      <xdr:colOff>127000</xdr:colOff>
      <xdr:row>107</xdr:row>
      <xdr:rowOff>13336</xdr:rowOff>
    </xdr:to>
    <xdr:cxnSp macro="">
      <xdr:nvCxnSpPr>
        <xdr:cNvPr id="762" name="直線コネクタ 761"/>
        <xdr:cNvCxnSpPr/>
      </xdr:nvCxnSpPr>
      <xdr:spPr>
        <a:xfrm>
          <a:off x="13629640" y="17916526"/>
          <a:ext cx="7467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139700</xdr:rowOff>
    </xdr:from>
    <xdr:to>
      <xdr:col>76</xdr:col>
      <xdr:colOff>165100</xdr:colOff>
      <xdr:row>107</xdr:row>
      <xdr:rowOff>69850</xdr:rowOff>
    </xdr:to>
    <xdr:sp macro="" textlink="">
      <xdr:nvSpPr>
        <xdr:cNvPr id="763" name="楕円 762"/>
        <xdr:cNvSpPr/>
      </xdr:nvSpPr>
      <xdr:spPr>
        <a:xfrm>
          <a:off x="12804140" y="179095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146686</xdr:rowOff>
    </xdr:from>
    <xdr:to>
      <xdr:col>81</xdr:col>
      <xdr:colOff>50800</xdr:colOff>
      <xdr:row>107</xdr:row>
      <xdr:rowOff>19050</xdr:rowOff>
    </xdr:to>
    <xdr:cxnSp macro="">
      <xdr:nvCxnSpPr>
        <xdr:cNvPr id="764" name="直線コネクタ 763"/>
        <xdr:cNvCxnSpPr/>
      </xdr:nvCxnSpPr>
      <xdr:spPr>
        <a:xfrm flipV="1">
          <a:off x="12854940" y="17916526"/>
          <a:ext cx="774700" cy="4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101600</xdr:rowOff>
    </xdr:from>
    <xdr:to>
      <xdr:col>72</xdr:col>
      <xdr:colOff>38100</xdr:colOff>
      <xdr:row>107</xdr:row>
      <xdr:rowOff>31750</xdr:rowOff>
    </xdr:to>
    <xdr:sp macro="" textlink="">
      <xdr:nvSpPr>
        <xdr:cNvPr id="765" name="楕円 764"/>
        <xdr:cNvSpPr/>
      </xdr:nvSpPr>
      <xdr:spPr>
        <a:xfrm>
          <a:off x="12029440" y="178714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152400</xdr:rowOff>
    </xdr:from>
    <xdr:to>
      <xdr:col>76</xdr:col>
      <xdr:colOff>114300</xdr:colOff>
      <xdr:row>107</xdr:row>
      <xdr:rowOff>19050</xdr:rowOff>
    </xdr:to>
    <xdr:cxnSp macro="">
      <xdr:nvCxnSpPr>
        <xdr:cNvPr id="766" name="直線コネクタ 765"/>
        <xdr:cNvCxnSpPr/>
      </xdr:nvCxnSpPr>
      <xdr:spPr>
        <a:xfrm>
          <a:off x="12072620" y="17922240"/>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76836</xdr:rowOff>
    </xdr:from>
    <xdr:to>
      <xdr:col>67</xdr:col>
      <xdr:colOff>101600</xdr:colOff>
      <xdr:row>106</xdr:row>
      <xdr:rowOff>6986</xdr:rowOff>
    </xdr:to>
    <xdr:sp macro="" textlink="">
      <xdr:nvSpPr>
        <xdr:cNvPr id="767" name="楕円 766"/>
        <xdr:cNvSpPr/>
      </xdr:nvSpPr>
      <xdr:spPr>
        <a:xfrm>
          <a:off x="11231880" y="176790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127636</xdr:rowOff>
    </xdr:from>
    <xdr:to>
      <xdr:col>71</xdr:col>
      <xdr:colOff>177800</xdr:colOff>
      <xdr:row>106</xdr:row>
      <xdr:rowOff>152400</xdr:rowOff>
    </xdr:to>
    <xdr:cxnSp macro="">
      <xdr:nvCxnSpPr>
        <xdr:cNvPr id="768" name="直線コネクタ 767"/>
        <xdr:cNvCxnSpPr/>
      </xdr:nvCxnSpPr>
      <xdr:spPr>
        <a:xfrm>
          <a:off x="11282680" y="17729836"/>
          <a:ext cx="789940" cy="19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12082</xdr:rowOff>
    </xdr:from>
    <xdr:ext cx="405111" cy="259045"/>
    <xdr:sp macro="" textlink="">
      <xdr:nvSpPr>
        <xdr:cNvPr id="769" name="n_1aveValue【公民館】&#10;有形固定資産減価償却率"/>
        <xdr:cNvSpPr txBox="1"/>
      </xdr:nvSpPr>
      <xdr:spPr>
        <a:xfrm>
          <a:off x="13437244" y="1727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770" name="n_2aveValue【公民館】&#10;有形固定資産減価償却率"/>
        <xdr:cNvSpPr txBox="1"/>
      </xdr:nvSpPr>
      <xdr:spPr>
        <a:xfrm>
          <a:off x="12675244" y="1729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36847</xdr:rowOff>
    </xdr:from>
    <xdr:ext cx="405111" cy="259045"/>
    <xdr:sp macro="" textlink="">
      <xdr:nvSpPr>
        <xdr:cNvPr id="771" name="n_3aveValue【公民館】&#10;有形固定資産減価償却率"/>
        <xdr:cNvSpPr txBox="1"/>
      </xdr:nvSpPr>
      <xdr:spPr>
        <a:xfrm>
          <a:off x="119005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143527</xdr:rowOff>
    </xdr:from>
    <xdr:ext cx="405111" cy="259045"/>
    <xdr:sp macro="" textlink="">
      <xdr:nvSpPr>
        <xdr:cNvPr id="772" name="n_4aveValue【公民館】&#10;有形固定資産減価償却率"/>
        <xdr:cNvSpPr txBox="1"/>
      </xdr:nvSpPr>
      <xdr:spPr>
        <a:xfrm>
          <a:off x="11102984" y="1724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17163</xdr:rowOff>
    </xdr:from>
    <xdr:ext cx="405111" cy="259045"/>
    <xdr:sp macro="" textlink="">
      <xdr:nvSpPr>
        <xdr:cNvPr id="773" name="n_1mainValue【公民館】&#10;有形固定資産減価償却率"/>
        <xdr:cNvSpPr txBox="1"/>
      </xdr:nvSpPr>
      <xdr:spPr>
        <a:xfrm>
          <a:off x="13437244" y="1795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60977</xdr:rowOff>
    </xdr:from>
    <xdr:ext cx="405111" cy="259045"/>
    <xdr:sp macro="" textlink="">
      <xdr:nvSpPr>
        <xdr:cNvPr id="774" name="n_2mainValue【公民館】&#10;有形固定資産減価償却率"/>
        <xdr:cNvSpPr txBox="1"/>
      </xdr:nvSpPr>
      <xdr:spPr>
        <a:xfrm>
          <a:off x="12675244" y="1799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22877</xdr:rowOff>
    </xdr:from>
    <xdr:ext cx="405111" cy="259045"/>
    <xdr:sp macro="" textlink="">
      <xdr:nvSpPr>
        <xdr:cNvPr id="775" name="n_3mainValue【公民館】&#10;有形固定資産減価償却率"/>
        <xdr:cNvSpPr txBox="1"/>
      </xdr:nvSpPr>
      <xdr:spPr>
        <a:xfrm>
          <a:off x="119005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169563</xdr:rowOff>
    </xdr:from>
    <xdr:ext cx="405111" cy="259045"/>
    <xdr:sp macro="" textlink="">
      <xdr:nvSpPr>
        <xdr:cNvPr id="776" name="n_4mainValue【公民館】&#10;有形固定資産減価償却率"/>
        <xdr:cNvSpPr txBox="1"/>
      </xdr:nvSpPr>
      <xdr:spPr>
        <a:xfrm>
          <a:off x="11102984" y="1777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7" name="正方形/長方形 776"/>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8" name="正方形/長方形 777"/>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9" name="正方形/長方形 778"/>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0" name="正方形/長方形 779"/>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1" name="正方形/長方形 780"/>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2" name="正方形/長方形 781"/>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3" name="正方形/長方形 782"/>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4" name="正方形/長方形 783"/>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5" name="テキスト ボックス 784"/>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6" name="直線コネクタ 785"/>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87" name="直線コネクタ 786"/>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8" name="テキスト ボックス 787"/>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9" name="直線コネクタ 788"/>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0" name="テキスト ボックス 789"/>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1" name="直線コネクタ 790"/>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2" name="テキスト ボックス 791"/>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3" name="直線コネクタ 792"/>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4" name="テキスト ボックス 793"/>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5" name="直線コネクタ 794"/>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6" name="テキスト ボックス 795"/>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7" name="直線コネクタ 796"/>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8" name="テキスト ボックス 797"/>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9" name="直線コネクタ 798"/>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0" name="テキスト ボックス 799"/>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1"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162742</xdr:rowOff>
    </xdr:from>
    <xdr:to>
      <xdr:col>116</xdr:col>
      <xdr:colOff>62864</xdr:colOff>
      <xdr:row>109</xdr:row>
      <xdr:rowOff>26670</xdr:rowOff>
    </xdr:to>
    <xdr:cxnSp macro="">
      <xdr:nvCxnSpPr>
        <xdr:cNvPr id="802" name="直線コネクタ 801"/>
        <xdr:cNvCxnSpPr/>
      </xdr:nvCxnSpPr>
      <xdr:spPr>
        <a:xfrm flipV="1">
          <a:off x="19509104" y="16759102"/>
          <a:ext cx="0" cy="1540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30497</xdr:rowOff>
    </xdr:from>
    <xdr:ext cx="469744" cy="259045"/>
    <xdr:sp macro="" textlink="">
      <xdr:nvSpPr>
        <xdr:cNvPr id="803" name="【公民館】&#10;一人当たり面積最小値テキスト"/>
        <xdr:cNvSpPr txBox="1"/>
      </xdr:nvSpPr>
      <xdr:spPr>
        <a:xfrm>
          <a:off x="19547840"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26670</xdr:rowOff>
    </xdr:from>
    <xdr:to>
      <xdr:col>116</xdr:col>
      <xdr:colOff>152400</xdr:colOff>
      <xdr:row>109</xdr:row>
      <xdr:rowOff>26670</xdr:rowOff>
    </xdr:to>
    <xdr:cxnSp macro="">
      <xdr:nvCxnSpPr>
        <xdr:cNvPr id="804" name="直線コネクタ 803"/>
        <xdr:cNvCxnSpPr/>
      </xdr:nvCxnSpPr>
      <xdr:spPr>
        <a:xfrm>
          <a:off x="19443700" y="182994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109419</xdr:rowOff>
    </xdr:from>
    <xdr:ext cx="469744" cy="259045"/>
    <xdr:sp macro="" textlink="">
      <xdr:nvSpPr>
        <xdr:cNvPr id="805" name="【公民館】&#10;一人当たり面積最大値テキスト"/>
        <xdr:cNvSpPr txBox="1"/>
      </xdr:nvSpPr>
      <xdr:spPr>
        <a:xfrm>
          <a:off x="19547840" y="1653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162742</xdr:rowOff>
    </xdr:from>
    <xdr:to>
      <xdr:col>116</xdr:col>
      <xdr:colOff>152400</xdr:colOff>
      <xdr:row>99</xdr:row>
      <xdr:rowOff>162742</xdr:rowOff>
    </xdr:to>
    <xdr:cxnSp macro="">
      <xdr:nvCxnSpPr>
        <xdr:cNvPr id="806" name="直線コネクタ 805"/>
        <xdr:cNvCxnSpPr/>
      </xdr:nvCxnSpPr>
      <xdr:spPr>
        <a:xfrm>
          <a:off x="19443700" y="167591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88009</xdr:rowOff>
    </xdr:from>
    <xdr:ext cx="469744" cy="259045"/>
    <xdr:sp macro="" textlink="">
      <xdr:nvSpPr>
        <xdr:cNvPr id="807" name="【公民館】&#10;一人当たり面積平均値テキスト"/>
        <xdr:cNvSpPr txBox="1"/>
      </xdr:nvSpPr>
      <xdr:spPr>
        <a:xfrm>
          <a:off x="19547840" y="17857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65132</xdr:rowOff>
    </xdr:from>
    <xdr:to>
      <xdr:col>116</xdr:col>
      <xdr:colOff>114300</xdr:colOff>
      <xdr:row>107</xdr:row>
      <xdr:rowOff>166732</xdr:rowOff>
    </xdr:to>
    <xdr:sp macro="" textlink="">
      <xdr:nvSpPr>
        <xdr:cNvPr id="808" name="フローチャート: 判断 807"/>
        <xdr:cNvSpPr/>
      </xdr:nvSpPr>
      <xdr:spPr>
        <a:xfrm>
          <a:off x="19458940" y="18002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47716</xdr:rowOff>
    </xdr:from>
    <xdr:to>
      <xdr:col>112</xdr:col>
      <xdr:colOff>38100</xdr:colOff>
      <xdr:row>107</xdr:row>
      <xdr:rowOff>149316</xdr:rowOff>
    </xdr:to>
    <xdr:sp macro="" textlink="">
      <xdr:nvSpPr>
        <xdr:cNvPr id="809" name="フローチャート: 判断 808"/>
        <xdr:cNvSpPr/>
      </xdr:nvSpPr>
      <xdr:spPr>
        <a:xfrm>
          <a:off x="18735040" y="1798519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59689</xdr:rowOff>
    </xdr:from>
    <xdr:to>
      <xdr:col>107</xdr:col>
      <xdr:colOff>101600</xdr:colOff>
      <xdr:row>107</xdr:row>
      <xdr:rowOff>161289</xdr:rowOff>
    </xdr:to>
    <xdr:sp macro="" textlink="">
      <xdr:nvSpPr>
        <xdr:cNvPr id="810" name="フローチャート: 判断 809"/>
        <xdr:cNvSpPr/>
      </xdr:nvSpPr>
      <xdr:spPr>
        <a:xfrm>
          <a:off x="17937480" y="1799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55336</xdr:rowOff>
    </xdr:from>
    <xdr:to>
      <xdr:col>102</xdr:col>
      <xdr:colOff>165100</xdr:colOff>
      <xdr:row>107</xdr:row>
      <xdr:rowOff>156936</xdr:rowOff>
    </xdr:to>
    <xdr:sp macro="" textlink="">
      <xdr:nvSpPr>
        <xdr:cNvPr id="811" name="フローチャート: 判断 810"/>
        <xdr:cNvSpPr/>
      </xdr:nvSpPr>
      <xdr:spPr>
        <a:xfrm>
          <a:off x="17162780" y="179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58601</xdr:rowOff>
    </xdr:from>
    <xdr:to>
      <xdr:col>98</xdr:col>
      <xdr:colOff>38100</xdr:colOff>
      <xdr:row>107</xdr:row>
      <xdr:rowOff>160201</xdr:rowOff>
    </xdr:to>
    <xdr:sp macro="" textlink="">
      <xdr:nvSpPr>
        <xdr:cNvPr id="812" name="フローチャート: 判断 811"/>
        <xdr:cNvSpPr/>
      </xdr:nvSpPr>
      <xdr:spPr>
        <a:xfrm>
          <a:off x="16388080" y="179960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3" name="テキスト ボックス 812"/>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4" name="テキスト ボックス 813"/>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5" name="テキスト ボックス 814"/>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6" name="テキスト ボックス 815"/>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7" name="テキスト ボックス 816"/>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147320</xdr:rowOff>
    </xdr:from>
    <xdr:to>
      <xdr:col>116</xdr:col>
      <xdr:colOff>114300</xdr:colOff>
      <xdr:row>109</xdr:row>
      <xdr:rowOff>77470</xdr:rowOff>
    </xdr:to>
    <xdr:sp macro="" textlink="">
      <xdr:nvSpPr>
        <xdr:cNvPr id="818" name="楕円 817"/>
        <xdr:cNvSpPr/>
      </xdr:nvSpPr>
      <xdr:spPr>
        <a:xfrm>
          <a:off x="19458940" y="18252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62247</xdr:rowOff>
    </xdr:from>
    <xdr:ext cx="469744" cy="259045"/>
    <xdr:sp macro="" textlink="">
      <xdr:nvSpPr>
        <xdr:cNvPr id="819" name="【公民館】&#10;一人当たり面積該当値テキスト"/>
        <xdr:cNvSpPr txBox="1"/>
      </xdr:nvSpPr>
      <xdr:spPr>
        <a:xfrm>
          <a:off x="19547840" y="1816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147320</xdr:rowOff>
    </xdr:from>
    <xdr:to>
      <xdr:col>112</xdr:col>
      <xdr:colOff>38100</xdr:colOff>
      <xdr:row>109</xdr:row>
      <xdr:rowOff>77470</xdr:rowOff>
    </xdr:to>
    <xdr:sp macro="" textlink="">
      <xdr:nvSpPr>
        <xdr:cNvPr id="820" name="楕円 819"/>
        <xdr:cNvSpPr/>
      </xdr:nvSpPr>
      <xdr:spPr>
        <a:xfrm>
          <a:off x="18735040" y="182524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26670</xdr:rowOff>
    </xdr:from>
    <xdr:to>
      <xdr:col>116</xdr:col>
      <xdr:colOff>63500</xdr:colOff>
      <xdr:row>109</xdr:row>
      <xdr:rowOff>26670</xdr:rowOff>
    </xdr:to>
    <xdr:cxnSp macro="">
      <xdr:nvCxnSpPr>
        <xdr:cNvPr id="821" name="直線コネクタ 820"/>
        <xdr:cNvCxnSpPr/>
      </xdr:nvCxnSpPr>
      <xdr:spPr>
        <a:xfrm>
          <a:off x="18778220" y="1829943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147320</xdr:rowOff>
    </xdr:from>
    <xdr:to>
      <xdr:col>107</xdr:col>
      <xdr:colOff>101600</xdr:colOff>
      <xdr:row>109</xdr:row>
      <xdr:rowOff>77470</xdr:rowOff>
    </xdr:to>
    <xdr:sp macro="" textlink="">
      <xdr:nvSpPr>
        <xdr:cNvPr id="822" name="楕円 821"/>
        <xdr:cNvSpPr/>
      </xdr:nvSpPr>
      <xdr:spPr>
        <a:xfrm>
          <a:off x="17937480" y="18252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109</xdr:row>
      <xdr:rowOff>26670</xdr:rowOff>
    </xdr:from>
    <xdr:to>
      <xdr:col>111</xdr:col>
      <xdr:colOff>177800</xdr:colOff>
      <xdr:row>109</xdr:row>
      <xdr:rowOff>26670</xdr:rowOff>
    </xdr:to>
    <xdr:cxnSp macro="">
      <xdr:nvCxnSpPr>
        <xdr:cNvPr id="823" name="直線コネクタ 822"/>
        <xdr:cNvCxnSpPr/>
      </xdr:nvCxnSpPr>
      <xdr:spPr>
        <a:xfrm>
          <a:off x="17988280" y="1829943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148408</xdr:rowOff>
    </xdr:from>
    <xdr:to>
      <xdr:col>102</xdr:col>
      <xdr:colOff>165100</xdr:colOff>
      <xdr:row>109</xdr:row>
      <xdr:rowOff>78558</xdr:rowOff>
    </xdr:to>
    <xdr:sp macro="" textlink="">
      <xdr:nvSpPr>
        <xdr:cNvPr id="824" name="楕円 823"/>
        <xdr:cNvSpPr/>
      </xdr:nvSpPr>
      <xdr:spPr>
        <a:xfrm>
          <a:off x="17162780" y="182535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109</xdr:row>
      <xdr:rowOff>26670</xdr:rowOff>
    </xdr:from>
    <xdr:to>
      <xdr:col>107</xdr:col>
      <xdr:colOff>50800</xdr:colOff>
      <xdr:row>109</xdr:row>
      <xdr:rowOff>27758</xdr:rowOff>
    </xdr:to>
    <xdr:cxnSp macro="">
      <xdr:nvCxnSpPr>
        <xdr:cNvPr id="825" name="直線コネクタ 824"/>
        <xdr:cNvCxnSpPr/>
      </xdr:nvCxnSpPr>
      <xdr:spPr>
        <a:xfrm flipV="1">
          <a:off x="17213580" y="18299430"/>
          <a:ext cx="7747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149498</xdr:rowOff>
    </xdr:from>
    <xdr:to>
      <xdr:col>98</xdr:col>
      <xdr:colOff>38100</xdr:colOff>
      <xdr:row>109</xdr:row>
      <xdr:rowOff>79648</xdr:rowOff>
    </xdr:to>
    <xdr:sp macro="" textlink="">
      <xdr:nvSpPr>
        <xdr:cNvPr id="826" name="楕円 825"/>
        <xdr:cNvSpPr/>
      </xdr:nvSpPr>
      <xdr:spPr>
        <a:xfrm>
          <a:off x="16388080" y="182546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109</xdr:row>
      <xdr:rowOff>27758</xdr:rowOff>
    </xdr:from>
    <xdr:to>
      <xdr:col>102</xdr:col>
      <xdr:colOff>114300</xdr:colOff>
      <xdr:row>109</xdr:row>
      <xdr:rowOff>28848</xdr:rowOff>
    </xdr:to>
    <xdr:cxnSp macro="">
      <xdr:nvCxnSpPr>
        <xdr:cNvPr id="827" name="直線コネクタ 826"/>
        <xdr:cNvCxnSpPr/>
      </xdr:nvCxnSpPr>
      <xdr:spPr>
        <a:xfrm flipV="1">
          <a:off x="16431260" y="18300518"/>
          <a:ext cx="78232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165843</xdr:rowOff>
    </xdr:from>
    <xdr:ext cx="469744" cy="259045"/>
    <xdr:sp macro="" textlink="">
      <xdr:nvSpPr>
        <xdr:cNvPr id="828" name="n_1aveValue【公民館】&#10;一人当たり面積"/>
        <xdr:cNvSpPr txBox="1"/>
      </xdr:nvSpPr>
      <xdr:spPr>
        <a:xfrm>
          <a:off x="18561127" y="177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6366</xdr:rowOff>
    </xdr:from>
    <xdr:ext cx="469744" cy="259045"/>
    <xdr:sp macro="" textlink="">
      <xdr:nvSpPr>
        <xdr:cNvPr id="829" name="n_2aveValue【公民館】&#10;一人当たり面積"/>
        <xdr:cNvSpPr txBox="1"/>
      </xdr:nvSpPr>
      <xdr:spPr>
        <a:xfrm>
          <a:off x="17776267" y="17776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2013</xdr:rowOff>
    </xdr:from>
    <xdr:ext cx="469744" cy="259045"/>
    <xdr:sp macro="" textlink="">
      <xdr:nvSpPr>
        <xdr:cNvPr id="830" name="n_3aveValue【公民館】&#10;一人当たり面積"/>
        <xdr:cNvSpPr txBox="1"/>
      </xdr:nvSpPr>
      <xdr:spPr>
        <a:xfrm>
          <a:off x="17001567" y="1777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5278</xdr:rowOff>
    </xdr:from>
    <xdr:ext cx="469744" cy="259045"/>
    <xdr:sp macro="" textlink="">
      <xdr:nvSpPr>
        <xdr:cNvPr id="831" name="n_4aveValue【公民館】&#10;一人当たり面積"/>
        <xdr:cNvSpPr txBox="1"/>
      </xdr:nvSpPr>
      <xdr:spPr>
        <a:xfrm>
          <a:off x="16226867" y="17775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68597</xdr:rowOff>
    </xdr:from>
    <xdr:ext cx="469744" cy="259045"/>
    <xdr:sp macro="" textlink="">
      <xdr:nvSpPr>
        <xdr:cNvPr id="832" name="n_1mainValue【公民館】&#10;一人当たり面積"/>
        <xdr:cNvSpPr txBox="1"/>
      </xdr:nvSpPr>
      <xdr:spPr>
        <a:xfrm>
          <a:off x="18561127"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68597</xdr:rowOff>
    </xdr:from>
    <xdr:ext cx="469744" cy="259045"/>
    <xdr:sp macro="" textlink="">
      <xdr:nvSpPr>
        <xdr:cNvPr id="833" name="n_2mainValue【公民館】&#10;一人当たり面積"/>
        <xdr:cNvSpPr txBox="1"/>
      </xdr:nvSpPr>
      <xdr:spPr>
        <a:xfrm>
          <a:off x="17776267"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69685</xdr:rowOff>
    </xdr:from>
    <xdr:ext cx="469744" cy="259045"/>
    <xdr:sp macro="" textlink="">
      <xdr:nvSpPr>
        <xdr:cNvPr id="834" name="n_3mainValue【公民館】&#10;一人当たり面積"/>
        <xdr:cNvSpPr txBox="1"/>
      </xdr:nvSpPr>
      <xdr:spPr>
        <a:xfrm>
          <a:off x="17001567" y="1834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70775</xdr:rowOff>
    </xdr:from>
    <xdr:ext cx="469744" cy="259045"/>
    <xdr:sp macro="" textlink="">
      <xdr:nvSpPr>
        <xdr:cNvPr id="835" name="n_4mainValue【公民館】&#10;一人当たり面積"/>
        <xdr:cNvSpPr txBox="1"/>
      </xdr:nvSpPr>
      <xdr:spPr>
        <a:xfrm>
          <a:off x="16226867" y="1834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6" name="正方形/長方形 835"/>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7" name="正方形/長方形 836"/>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8" name="テキスト ボックス 837"/>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a:solidFill>
                <a:schemeClr val="dk1"/>
              </a:solidFill>
              <a:effectLst/>
              <a:latin typeface="+mn-lt"/>
              <a:ea typeface="+mn-ea"/>
              <a:cs typeface="+mn-cs"/>
            </a:rPr>
            <a:t>道路については、有形固定資産減価償却率が全国・県・類似団体内平均値の平均を下回っている。一人当たり延長が全国・県平均を上回っているが、類似団体内平均値よりは下回っている。認定こども園等については、有形固定資産減価償却率が全国・県平均・類似団体内平均値を上回っている。一人当たり面積は全国・県平均・類似団体内平均値を上回っている。橋梁・トンネルについては、有形固定資産減価償却率が全国・県平均、類似団体内平均値を下回っている。一人当たり償却資産額は全国・県平均、類似団体内平均値を上回っている。学校施設については、有形資産減価償却率が全国・県・類似団体平均を下回っている。一人当たり面積は全国・県・類似団体内平均値を上回っている。公営住宅については、有形資産減価償却率が全国・県・類似団体平均を下回っている。一人当たり面積は県平均を上回っているが、全国・類似団体平均を下回っている。児童館については</a:t>
          </a:r>
          <a:r>
            <a:rPr kumimoji="1" lang="en-US" altLang="ja-JP" sz="1100" b="0">
              <a:solidFill>
                <a:schemeClr val="dk1"/>
              </a:solidFill>
              <a:effectLst/>
              <a:latin typeface="+mn-lt"/>
              <a:ea typeface="+mn-ea"/>
              <a:cs typeface="+mn-cs"/>
            </a:rPr>
            <a:t>H30</a:t>
          </a:r>
          <a:r>
            <a:rPr kumimoji="1" lang="ja-JP" altLang="ja-JP" sz="1100" b="0">
              <a:solidFill>
                <a:schemeClr val="dk1"/>
              </a:solidFill>
              <a:effectLst/>
              <a:latin typeface="+mn-lt"/>
              <a:ea typeface="+mn-ea"/>
              <a:cs typeface="+mn-cs"/>
            </a:rPr>
            <a:t>年度に皆減となった。公民館については、有形固定資産減価償却率が全国・県平均、類似団体内平均値を上回っている。一人当たり面積が全国・県平均、類似団体内平均値を下回っている。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山形県村山市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23,191
22,994
196.98
18,874,653
17,550,800
1,228,058
7,358,384
13,771,684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95.2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113756</xdr:rowOff>
    </xdr:from>
    <xdr:to>
      <xdr:col>24</xdr:col>
      <xdr:colOff>62865</xdr:colOff>
      <xdr:row>42</xdr:row>
      <xdr:rowOff>92528</xdr:rowOff>
    </xdr:to>
    <xdr:cxnSp macro="">
      <xdr:nvCxnSpPr>
        <xdr:cNvPr id="58" name="直線コネクタ 57"/>
        <xdr:cNvCxnSpPr/>
      </xdr:nvCxnSpPr>
      <xdr:spPr>
        <a:xfrm flipV="1">
          <a:off x="4086225" y="5645876"/>
          <a:ext cx="0" cy="148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12496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02082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60433</xdr:rowOff>
    </xdr:from>
    <xdr:ext cx="340478" cy="259045"/>
    <xdr:sp macro="" textlink="">
      <xdr:nvSpPr>
        <xdr:cNvPr id="61" name="【図書館】&#10;有形固定資産減価償却率最大値テキスト"/>
        <xdr:cNvSpPr txBox="1"/>
      </xdr:nvSpPr>
      <xdr:spPr>
        <a:xfrm>
          <a:off x="4124960" y="54249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113756</xdr:rowOff>
    </xdr:from>
    <xdr:to>
      <xdr:col>24</xdr:col>
      <xdr:colOff>152400</xdr:colOff>
      <xdr:row>33</xdr:row>
      <xdr:rowOff>113756</xdr:rowOff>
    </xdr:to>
    <xdr:cxnSp macro="">
      <xdr:nvCxnSpPr>
        <xdr:cNvPr id="62" name="直線コネクタ 61"/>
        <xdr:cNvCxnSpPr/>
      </xdr:nvCxnSpPr>
      <xdr:spPr>
        <a:xfrm>
          <a:off x="4020820" y="56458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25054</xdr:rowOff>
    </xdr:from>
    <xdr:ext cx="405111" cy="259045"/>
    <xdr:sp macro="" textlink="">
      <xdr:nvSpPr>
        <xdr:cNvPr id="63" name="【図書館】&#10;有形固定資産減価償却率平均値テキスト"/>
        <xdr:cNvSpPr txBox="1"/>
      </xdr:nvSpPr>
      <xdr:spPr>
        <a:xfrm>
          <a:off x="4124960" y="6227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xdr:cNvSpPr/>
      </xdr:nvSpPr>
      <xdr:spPr>
        <a:xfrm>
          <a:off x="4036060" y="624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170724</xdr:rowOff>
    </xdr:from>
    <xdr:to>
      <xdr:col>20</xdr:col>
      <xdr:colOff>38100</xdr:colOff>
      <xdr:row>37</xdr:row>
      <xdr:rowOff>100874</xdr:rowOff>
    </xdr:to>
    <xdr:sp macro="" textlink="">
      <xdr:nvSpPr>
        <xdr:cNvPr id="65" name="フローチャート: 判断 64"/>
        <xdr:cNvSpPr/>
      </xdr:nvSpPr>
      <xdr:spPr>
        <a:xfrm>
          <a:off x="3312160" y="62057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17236</xdr:rowOff>
    </xdr:from>
    <xdr:to>
      <xdr:col>15</xdr:col>
      <xdr:colOff>101600</xdr:colOff>
      <xdr:row>37</xdr:row>
      <xdr:rowOff>118836</xdr:rowOff>
    </xdr:to>
    <xdr:sp macro="" textlink="">
      <xdr:nvSpPr>
        <xdr:cNvPr id="66" name="フローチャート: 判断 65"/>
        <xdr:cNvSpPr/>
      </xdr:nvSpPr>
      <xdr:spPr>
        <a:xfrm>
          <a:off x="2514600" y="621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739900" y="6186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35197</xdr:rowOff>
    </xdr:from>
    <xdr:to>
      <xdr:col>6</xdr:col>
      <xdr:colOff>38100</xdr:colOff>
      <xdr:row>35</xdr:row>
      <xdr:rowOff>136797</xdr:rowOff>
    </xdr:to>
    <xdr:sp macro="" textlink="">
      <xdr:nvSpPr>
        <xdr:cNvPr id="68" name="フローチャート: 判断 67"/>
        <xdr:cNvSpPr/>
      </xdr:nvSpPr>
      <xdr:spPr>
        <a:xfrm>
          <a:off x="965200" y="590259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98878</xdr:rowOff>
    </xdr:from>
    <xdr:to>
      <xdr:col>24</xdr:col>
      <xdr:colOff>114300</xdr:colOff>
      <xdr:row>36</xdr:row>
      <xdr:rowOff>29028</xdr:rowOff>
    </xdr:to>
    <xdr:sp macro="" textlink="">
      <xdr:nvSpPr>
        <xdr:cNvPr id="74" name="楕円 73"/>
        <xdr:cNvSpPr/>
      </xdr:nvSpPr>
      <xdr:spPr>
        <a:xfrm>
          <a:off x="4036060" y="59662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121755</xdr:rowOff>
    </xdr:from>
    <xdr:ext cx="405111" cy="259045"/>
    <xdr:sp macro="" textlink="">
      <xdr:nvSpPr>
        <xdr:cNvPr id="75" name="【図書館】&#10;有形固定資産減価償却率該当値テキスト"/>
        <xdr:cNvSpPr txBox="1"/>
      </xdr:nvSpPr>
      <xdr:spPr>
        <a:xfrm>
          <a:off x="4124960" y="582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49893</xdr:rowOff>
    </xdr:from>
    <xdr:to>
      <xdr:col>20</xdr:col>
      <xdr:colOff>38100</xdr:colOff>
      <xdr:row>35</xdr:row>
      <xdr:rowOff>151493</xdr:rowOff>
    </xdr:to>
    <xdr:sp macro="" textlink="">
      <xdr:nvSpPr>
        <xdr:cNvPr id="76" name="楕円 75"/>
        <xdr:cNvSpPr/>
      </xdr:nvSpPr>
      <xdr:spPr>
        <a:xfrm>
          <a:off x="3312160" y="591729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100693</xdr:rowOff>
    </xdr:from>
    <xdr:to>
      <xdr:col>24</xdr:col>
      <xdr:colOff>63500</xdr:colOff>
      <xdr:row>35</xdr:row>
      <xdr:rowOff>149678</xdr:rowOff>
    </xdr:to>
    <xdr:cxnSp macro="">
      <xdr:nvCxnSpPr>
        <xdr:cNvPr id="77" name="直線コネクタ 76"/>
        <xdr:cNvCxnSpPr/>
      </xdr:nvCxnSpPr>
      <xdr:spPr>
        <a:xfrm>
          <a:off x="3355340" y="5968093"/>
          <a:ext cx="73152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907</xdr:rowOff>
    </xdr:from>
    <xdr:to>
      <xdr:col>15</xdr:col>
      <xdr:colOff>101600</xdr:colOff>
      <xdr:row>35</xdr:row>
      <xdr:rowOff>102507</xdr:rowOff>
    </xdr:to>
    <xdr:sp macro="" textlink="">
      <xdr:nvSpPr>
        <xdr:cNvPr id="78" name="楕円 77"/>
        <xdr:cNvSpPr/>
      </xdr:nvSpPr>
      <xdr:spPr>
        <a:xfrm>
          <a:off x="2514600" y="586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51707</xdr:rowOff>
    </xdr:from>
    <xdr:to>
      <xdr:col>19</xdr:col>
      <xdr:colOff>177800</xdr:colOff>
      <xdr:row>35</xdr:row>
      <xdr:rowOff>100693</xdr:rowOff>
    </xdr:to>
    <xdr:cxnSp macro="">
      <xdr:nvCxnSpPr>
        <xdr:cNvPr id="79" name="直線コネクタ 78"/>
        <xdr:cNvCxnSpPr/>
      </xdr:nvCxnSpPr>
      <xdr:spPr>
        <a:xfrm>
          <a:off x="2565400" y="5919107"/>
          <a:ext cx="78994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123372</xdr:rowOff>
    </xdr:from>
    <xdr:to>
      <xdr:col>10</xdr:col>
      <xdr:colOff>165100</xdr:colOff>
      <xdr:row>35</xdr:row>
      <xdr:rowOff>53522</xdr:rowOff>
    </xdr:to>
    <xdr:sp macro="" textlink="">
      <xdr:nvSpPr>
        <xdr:cNvPr id="80" name="楕円 79"/>
        <xdr:cNvSpPr/>
      </xdr:nvSpPr>
      <xdr:spPr>
        <a:xfrm>
          <a:off x="1739900" y="58231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2722</xdr:rowOff>
    </xdr:from>
    <xdr:to>
      <xdr:col>15</xdr:col>
      <xdr:colOff>50800</xdr:colOff>
      <xdr:row>35</xdr:row>
      <xdr:rowOff>51707</xdr:rowOff>
    </xdr:to>
    <xdr:cxnSp macro="">
      <xdr:nvCxnSpPr>
        <xdr:cNvPr id="81" name="直線コネクタ 80"/>
        <xdr:cNvCxnSpPr/>
      </xdr:nvCxnSpPr>
      <xdr:spPr>
        <a:xfrm>
          <a:off x="1790700" y="5870122"/>
          <a:ext cx="7747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74386</xdr:rowOff>
    </xdr:from>
    <xdr:to>
      <xdr:col>6</xdr:col>
      <xdr:colOff>38100</xdr:colOff>
      <xdr:row>35</xdr:row>
      <xdr:rowOff>4536</xdr:rowOff>
    </xdr:to>
    <xdr:sp macro="" textlink="">
      <xdr:nvSpPr>
        <xdr:cNvPr id="82" name="楕円 81"/>
        <xdr:cNvSpPr/>
      </xdr:nvSpPr>
      <xdr:spPr>
        <a:xfrm>
          <a:off x="965200" y="57741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125186</xdr:rowOff>
    </xdr:from>
    <xdr:to>
      <xdr:col>10</xdr:col>
      <xdr:colOff>114300</xdr:colOff>
      <xdr:row>35</xdr:row>
      <xdr:rowOff>2722</xdr:rowOff>
    </xdr:to>
    <xdr:cxnSp macro="">
      <xdr:nvCxnSpPr>
        <xdr:cNvPr id="83" name="直線コネクタ 82"/>
        <xdr:cNvCxnSpPr/>
      </xdr:nvCxnSpPr>
      <xdr:spPr>
        <a:xfrm>
          <a:off x="1008380" y="5824946"/>
          <a:ext cx="782320" cy="4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92001</xdr:rowOff>
    </xdr:from>
    <xdr:ext cx="405111" cy="259045"/>
    <xdr:sp macro="" textlink="">
      <xdr:nvSpPr>
        <xdr:cNvPr id="84" name="n_1aveValue【図書館】&#10;有形固定資産減価償却率"/>
        <xdr:cNvSpPr txBox="1"/>
      </xdr:nvSpPr>
      <xdr:spPr>
        <a:xfrm>
          <a:off x="3170564" y="6294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109963</xdr:rowOff>
    </xdr:from>
    <xdr:ext cx="405111" cy="259045"/>
    <xdr:sp macro="" textlink="">
      <xdr:nvSpPr>
        <xdr:cNvPr id="85" name="n_2aveValue【図書館】&#10;有形固定資産減価償却率"/>
        <xdr:cNvSpPr txBox="1"/>
      </xdr:nvSpPr>
      <xdr:spPr>
        <a:xfrm>
          <a:off x="2385704" y="6312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72407</xdr:rowOff>
    </xdr:from>
    <xdr:ext cx="405111" cy="259045"/>
    <xdr:sp macro="" textlink="">
      <xdr:nvSpPr>
        <xdr:cNvPr id="86" name="n_3aveValue【図書館】&#10;有形固定資産減価償却率"/>
        <xdr:cNvSpPr txBox="1"/>
      </xdr:nvSpPr>
      <xdr:spPr>
        <a:xfrm>
          <a:off x="1611004" y="627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127924</xdr:rowOff>
    </xdr:from>
    <xdr:ext cx="405111" cy="259045"/>
    <xdr:sp macro="" textlink="">
      <xdr:nvSpPr>
        <xdr:cNvPr id="87" name="n_4aveValue【図書館】&#10;有形固定資産減価償却率"/>
        <xdr:cNvSpPr txBox="1"/>
      </xdr:nvSpPr>
      <xdr:spPr>
        <a:xfrm>
          <a:off x="836304" y="5995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168020</xdr:rowOff>
    </xdr:from>
    <xdr:ext cx="405111" cy="259045"/>
    <xdr:sp macro="" textlink="">
      <xdr:nvSpPr>
        <xdr:cNvPr id="88" name="n_1mainValue【図書館】&#10;有形固定資産減価償却率"/>
        <xdr:cNvSpPr txBox="1"/>
      </xdr:nvSpPr>
      <xdr:spPr>
        <a:xfrm>
          <a:off x="3170564" y="5700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119034</xdr:rowOff>
    </xdr:from>
    <xdr:ext cx="405111" cy="259045"/>
    <xdr:sp macro="" textlink="">
      <xdr:nvSpPr>
        <xdr:cNvPr id="89" name="n_2mainValue【図書館】&#10;有形固定資産減価償却率"/>
        <xdr:cNvSpPr txBox="1"/>
      </xdr:nvSpPr>
      <xdr:spPr>
        <a:xfrm>
          <a:off x="2385704" y="5651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70049</xdr:rowOff>
    </xdr:from>
    <xdr:ext cx="405111" cy="259045"/>
    <xdr:sp macro="" textlink="">
      <xdr:nvSpPr>
        <xdr:cNvPr id="90" name="n_3mainValue【図書館】&#10;有形固定資産減価償却率"/>
        <xdr:cNvSpPr txBox="1"/>
      </xdr:nvSpPr>
      <xdr:spPr>
        <a:xfrm>
          <a:off x="1611004" y="5602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21063</xdr:rowOff>
    </xdr:from>
    <xdr:ext cx="405111" cy="259045"/>
    <xdr:sp macro="" textlink="">
      <xdr:nvSpPr>
        <xdr:cNvPr id="91" name="n_4mainValue【図書館】&#10;有形固定資産減価償却率"/>
        <xdr:cNvSpPr txBox="1"/>
      </xdr:nvSpPr>
      <xdr:spPr>
        <a:xfrm>
          <a:off x="836304" y="5553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540530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540530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540530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540530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54053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5443</xdr:rowOff>
    </xdr:from>
    <xdr:to>
      <xdr:col>54</xdr:col>
      <xdr:colOff>189865</xdr:colOff>
      <xdr:row>41</xdr:row>
      <xdr:rowOff>46265</xdr:rowOff>
    </xdr:to>
    <xdr:cxnSp macro="">
      <xdr:nvCxnSpPr>
        <xdr:cNvPr id="117" name="直線コネクタ 116"/>
        <xdr:cNvCxnSpPr/>
      </xdr:nvCxnSpPr>
      <xdr:spPr>
        <a:xfrm flipV="1">
          <a:off x="9219565" y="5705203"/>
          <a:ext cx="0" cy="1214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50092</xdr:rowOff>
    </xdr:from>
    <xdr:ext cx="469744" cy="259045"/>
    <xdr:sp macro="" textlink="">
      <xdr:nvSpPr>
        <xdr:cNvPr id="118" name="【図書館】&#10;一人当たり面積最小値テキスト"/>
        <xdr:cNvSpPr txBox="1"/>
      </xdr:nvSpPr>
      <xdr:spPr>
        <a:xfrm>
          <a:off x="9258300" y="6923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46265</xdr:rowOff>
    </xdr:from>
    <xdr:to>
      <xdr:col>55</xdr:col>
      <xdr:colOff>88900</xdr:colOff>
      <xdr:row>41</xdr:row>
      <xdr:rowOff>46265</xdr:rowOff>
    </xdr:to>
    <xdr:cxnSp macro="">
      <xdr:nvCxnSpPr>
        <xdr:cNvPr id="119" name="直線コネクタ 118"/>
        <xdr:cNvCxnSpPr/>
      </xdr:nvCxnSpPr>
      <xdr:spPr>
        <a:xfrm>
          <a:off x="9154160" y="69195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123570</xdr:rowOff>
    </xdr:from>
    <xdr:ext cx="469744" cy="259045"/>
    <xdr:sp macro="" textlink="">
      <xdr:nvSpPr>
        <xdr:cNvPr id="120" name="【図書館】&#10;一人当たり面積最大値テキスト"/>
        <xdr:cNvSpPr txBox="1"/>
      </xdr:nvSpPr>
      <xdr:spPr>
        <a:xfrm>
          <a:off x="9258300" y="5488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5443</xdr:rowOff>
    </xdr:from>
    <xdr:to>
      <xdr:col>55</xdr:col>
      <xdr:colOff>88900</xdr:colOff>
      <xdr:row>34</xdr:row>
      <xdr:rowOff>5443</xdr:rowOff>
    </xdr:to>
    <xdr:cxnSp macro="">
      <xdr:nvCxnSpPr>
        <xdr:cNvPr id="121" name="直線コネクタ 120"/>
        <xdr:cNvCxnSpPr/>
      </xdr:nvCxnSpPr>
      <xdr:spPr>
        <a:xfrm>
          <a:off x="9154160" y="57052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140805</xdr:rowOff>
    </xdr:from>
    <xdr:ext cx="469744" cy="259045"/>
    <xdr:sp macro="" textlink="">
      <xdr:nvSpPr>
        <xdr:cNvPr id="122" name="【図書館】&#10;一人当たり面積平均値テキスト"/>
        <xdr:cNvSpPr txBox="1"/>
      </xdr:nvSpPr>
      <xdr:spPr>
        <a:xfrm>
          <a:off x="9258300" y="6343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117928</xdr:rowOff>
    </xdr:from>
    <xdr:to>
      <xdr:col>55</xdr:col>
      <xdr:colOff>50800</xdr:colOff>
      <xdr:row>39</xdr:row>
      <xdr:rowOff>48078</xdr:rowOff>
    </xdr:to>
    <xdr:sp macro="" textlink="">
      <xdr:nvSpPr>
        <xdr:cNvPr id="123" name="フローチャート: 判断 122"/>
        <xdr:cNvSpPr/>
      </xdr:nvSpPr>
      <xdr:spPr>
        <a:xfrm>
          <a:off x="9192260" y="64882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107043</xdr:rowOff>
    </xdr:from>
    <xdr:to>
      <xdr:col>50</xdr:col>
      <xdr:colOff>165100</xdr:colOff>
      <xdr:row>39</xdr:row>
      <xdr:rowOff>37193</xdr:rowOff>
    </xdr:to>
    <xdr:sp macro="" textlink="">
      <xdr:nvSpPr>
        <xdr:cNvPr id="124" name="フローチャート: 判断 123"/>
        <xdr:cNvSpPr/>
      </xdr:nvSpPr>
      <xdr:spPr>
        <a:xfrm>
          <a:off x="8445500" y="64773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161472</xdr:rowOff>
    </xdr:from>
    <xdr:to>
      <xdr:col>46</xdr:col>
      <xdr:colOff>38100</xdr:colOff>
      <xdr:row>39</xdr:row>
      <xdr:rowOff>91622</xdr:rowOff>
    </xdr:to>
    <xdr:sp macro="" textlink="">
      <xdr:nvSpPr>
        <xdr:cNvPr id="125" name="フローチャート: 判断 124"/>
        <xdr:cNvSpPr/>
      </xdr:nvSpPr>
      <xdr:spPr>
        <a:xfrm>
          <a:off x="7670800" y="65317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161472</xdr:rowOff>
    </xdr:from>
    <xdr:to>
      <xdr:col>41</xdr:col>
      <xdr:colOff>101600</xdr:colOff>
      <xdr:row>39</xdr:row>
      <xdr:rowOff>91622</xdr:rowOff>
    </xdr:to>
    <xdr:sp macro="" textlink="">
      <xdr:nvSpPr>
        <xdr:cNvPr id="126" name="フローチャート: 判断 125"/>
        <xdr:cNvSpPr/>
      </xdr:nvSpPr>
      <xdr:spPr>
        <a:xfrm>
          <a:off x="6873240" y="65317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11793</xdr:rowOff>
    </xdr:from>
    <xdr:to>
      <xdr:col>36</xdr:col>
      <xdr:colOff>165100</xdr:colOff>
      <xdr:row>39</xdr:row>
      <xdr:rowOff>113393</xdr:rowOff>
    </xdr:to>
    <xdr:sp macro="" textlink="">
      <xdr:nvSpPr>
        <xdr:cNvPr id="127" name="フローチャート: 判断 126"/>
        <xdr:cNvSpPr/>
      </xdr:nvSpPr>
      <xdr:spPr>
        <a:xfrm>
          <a:off x="6098540" y="654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87993</xdr:rowOff>
    </xdr:from>
    <xdr:to>
      <xdr:col>55</xdr:col>
      <xdr:colOff>50800</xdr:colOff>
      <xdr:row>40</xdr:row>
      <xdr:rowOff>18143</xdr:rowOff>
    </xdr:to>
    <xdr:sp macro="" textlink="">
      <xdr:nvSpPr>
        <xdr:cNvPr id="133" name="楕円 132"/>
        <xdr:cNvSpPr/>
      </xdr:nvSpPr>
      <xdr:spPr>
        <a:xfrm>
          <a:off x="9192260" y="66259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66420</xdr:rowOff>
    </xdr:from>
    <xdr:ext cx="469744" cy="259045"/>
    <xdr:sp macro="" textlink="">
      <xdr:nvSpPr>
        <xdr:cNvPr id="134" name="【図書館】&#10;一人当たり面積該当値テキスト"/>
        <xdr:cNvSpPr txBox="1"/>
      </xdr:nvSpPr>
      <xdr:spPr>
        <a:xfrm>
          <a:off x="9258300" y="660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98878</xdr:rowOff>
    </xdr:from>
    <xdr:to>
      <xdr:col>50</xdr:col>
      <xdr:colOff>165100</xdr:colOff>
      <xdr:row>40</xdr:row>
      <xdr:rowOff>29028</xdr:rowOff>
    </xdr:to>
    <xdr:sp macro="" textlink="">
      <xdr:nvSpPr>
        <xdr:cNvPr id="135" name="楕円 134"/>
        <xdr:cNvSpPr/>
      </xdr:nvSpPr>
      <xdr:spPr>
        <a:xfrm>
          <a:off x="8445500" y="66368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138793</xdr:rowOff>
    </xdr:from>
    <xdr:to>
      <xdr:col>55</xdr:col>
      <xdr:colOff>0</xdr:colOff>
      <xdr:row>39</xdr:row>
      <xdr:rowOff>149678</xdr:rowOff>
    </xdr:to>
    <xdr:cxnSp macro="">
      <xdr:nvCxnSpPr>
        <xdr:cNvPr id="136" name="直線コネクタ 135"/>
        <xdr:cNvCxnSpPr/>
      </xdr:nvCxnSpPr>
      <xdr:spPr>
        <a:xfrm flipV="1">
          <a:off x="8496300" y="6676753"/>
          <a:ext cx="7239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109765</xdr:rowOff>
    </xdr:from>
    <xdr:to>
      <xdr:col>46</xdr:col>
      <xdr:colOff>38100</xdr:colOff>
      <xdr:row>40</xdr:row>
      <xdr:rowOff>39915</xdr:rowOff>
    </xdr:to>
    <xdr:sp macro="" textlink="">
      <xdr:nvSpPr>
        <xdr:cNvPr id="137" name="楕円 136"/>
        <xdr:cNvSpPr/>
      </xdr:nvSpPr>
      <xdr:spPr>
        <a:xfrm>
          <a:off x="7670800" y="66477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149678</xdr:rowOff>
    </xdr:from>
    <xdr:to>
      <xdr:col>50</xdr:col>
      <xdr:colOff>114300</xdr:colOff>
      <xdr:row>39</xdr:row>
      <xdr:rowOff>160565</xdr:rowOff>
    </xdr:to>
    <xdr:cxnSp macro="">
      <xdr:nvCxnSpPr>
        <xdr:cNvPr id="138" name="直線コネクタ 137"/>
        <xdr:cNvCxnSpPr/>
      </xdr:nvCxnSpPr>
      <xdr:spPr>
        <a:xfrm flipV="1">
          <a:off x="7713980" y="6687638"/>
          <a:ext cx="78232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120650</xdr:rowOff>
    </xdr:from>
    <xdr:to>
      <xdr:col>41</xdr:col>
      <xdr:colOff>101600</xdr:colOff>
      <xdr:row>40</xdr:row>
      <xdr:rowOff>50800</xdr:rowOff>
    </xdr:to>
    <xdr:sp macro="" textlink="">
      <xdr:nvSpPr>
        <xdr:cNvPr id="139" name="楕円 138"/>
        <xdr:cNvSpPr/>
      </xdr:nvSpPr>
      <xdr:spPr>
        <a:xfrm>
          <a:off x="6873240" y="66586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160565</xdr:rowOff>
    </xdr:from>
    <xdr:to>
      <xdr:col>45</xdr:col>
      <xdr:colOff>177800</xdr:colOff>
      <xdr:row>40</xdr:row>
      <xdr:rowOff>0</xdr:rowOff>
    </xdr:to>
    <xdr:cxnSp macro="">
      <xdr:nvCxnSpPr>
        <xdr:cNvPr id="140" name="直線コネクタ 139"/>
        <xdr:cNvCxnSpPr/>
      </xdr:nvCxnSpPr>
      <xdr:spPr>
        <a:xfrm flipV="1">
          <a:off x="6924040" y="6698525"/>
          <a:ext cx="789940" cy="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131535</xdr:rowOff>
    </xdr:from>
    <xdr:to>
      <xdr:col>36</xdr:col>
      <xdr:colOff>165100</xdr:colOff>
      <xdr:row>40</xdr:row>
      <xdr:rowOff>61685</xdr:rowOff>
    </xdr:to>
    <xdr:sp macro="" textlink="">
      <xdr:nvSpPr>
        <xdr:cNvPr id="141" name="楕円 140"/>
        <xdr:cNvSpPr/>
      </xdr:nvSpPr>
      <xdr:spPr>
        <a:xfrm>
          <a:off x="6098540" y="66694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0</xdr:rowOff>
    </xdr:from>
    <xdr:to>
      <xdr:col>41</xdr:col>
      <xdr:colOff>50800</xdr:colOff>
      <xdr:row>40</xdr:row>
      <xdr:rowOff>10885</xdr:rowOff>
    </xdr:to>
    <xdr:cxnSp macro="">
      <xdr:nvCxnSpPr>
        <xdr:cNvPr id="142" name="直線コネクタ 141"/>
        <xdr:cNvCxnSpPr/>
      </xdr:nvCxnSpPr>
      <xdr:spPr>
        <a:xfrm flipV="1">
          <a:off x="6149340" y="6705600"/>
          <a:ext cx="7747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53720</xdr:rowOff>
    </xdr:from>
    <xdr:ext cx="469744" cy="259045"/>
    <xdr:sp macro="" textlink="">
      <xdr:nvSpPr>
        <xdr:cNvPr id="143" name="n_1aveValue【図書館】&#10;一人当たり面積"/>
        <xdr:cNvSpPr txBox="1"/>
      </xdr:nvSpPr>
      <xdr:spPr>
        <a:xfrm>
          <a:off x="8271587" y="625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108149</xdr:rowOff>
    </xdr:from>
    <xdr:ext cx="469744" cy="259045"/>
    <xdr:sp macro="" textlink="">
      <xdr:nvSpPr>
        <xdr:cNvPr id="144" name="n_2aveValue【図書館】&#10;一人当たり面積"/>
        <xdr:cNvSpPr txBox="1"/>
      </xdr:nvSpPr>
      <xdr:spPr>
        <a:xfrm>
          <a:off x="7509587" y="631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108149</xdr:rowOff>
    </xdr:from>
    <xdr:ext cx="469744" cy="259045"/>
    <xdr:sp macro="" textlink="">
      <xdr:nvSpPr>
        <xdr:cNvPr id="145" name="n_3aveValue【図書館】&#10;一人当たり面積"/>
        <xdr:cNvSpPr txBox="1"/>
      </xdr:nvSpPr>
      <xdr:spPr>
        <a:xfrm>
          <a:off x="6712027" y="631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129920</xdr:rowOff>
    </xdr:from>
    <xdr:ext cx="469744" cy="259045"/>
    <xdr:sp macro="" textlink="">
      <xdr:nvSpPr>
        <xdr:cNvPr id="146" name="n_4aveValue【図書館】&#10;一人当たり面積"/>
        <xdr:cNvSpPr txBox="1"/>
      </xdr:nvSpPr>
      <xdr:spPr>
        <a:xfrm>
          <a:off x="5937327" y="633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20155</xdr:rowOff>
    </xdr:from>
    <xdr:ext cx="469744" cy="259045"/>
    <xdr:sp macro="" textlink="">
      <xdr:nvSpPr>
        <xdr:cNvPr id="147" name="n_1mainValue【図書館】&#10;一人当たり面積"/>
        <xdr:cNvSpPr txBox="1"/>
      </xdr:nvSpPr>
      <xdr:spPr>
        <a:xfrm>
          <a:off x="8271587" y="672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31042</xdr:rowOff>
    </xdr:from>
    <xdr:ext cx="469744" cy="259045"/>
    <xdr:sp macro="" textlink="">
      <xdr:nvSpPr>
        <xdr:cNvPr id="148" name="n_2mainValue【図書館】&#10;一人当たり面積"/>
        <xdr:cNvSpPr txBox="1"/>
      </xdr:nvSpPr>
      <xdr:spPr>
        <a:xfrm>
          <a:off x="7509587" y="67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41927</xdr:rowOff>
    </xdr:from>
    <xdr:ext cx="469744" cy="259045"/>
    <xdr:sp macro="" textlink="">
      <xdr:nvSpPr>
        <xdr:cNvPr id="149" name="n_3mainValue【図書館】&#10;一人当たり面積"/>
        <xdr:cNvSpPr txBox="1"/>
      </xdr:nvSpPr>
      <xdr:spPr>
        <a:xfrm>
          <a:off x="67120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52812</xdr:rowOff>
    </xdr:from>
    <xdr:ext cx="469744" cy="259045"/>
    <xdr:sp macro="" textlink="">
      <xdr:nvSpPr>
        <xdr:cNvPr id="150" name="n_4mainValue【図書館】&#10;一人当たり面積"/>
        <xdr:cNvSpPr txBox="1"/>
      </xdr:nvSpPr>
      <xdr:spPr>
        <a:xfrm>
          <a:off x="5937327" y="67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2" name="直線コネクタ 161"/>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3" name="テキスト ボックス 162"/>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4" name="直線コネクタ 163"/>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5" name="テキスト ボックス 164"/>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6" name="直線コネクタ 165"/>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7" name="テキスト ボックス 166"/>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8" name="直線コネクタ 167"/>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9" name="テキスト ボックス 168"/>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70" name="直線コネクタ 169"/>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1" name="テキスト ボックス 170"/>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2" name="直線コネクタ 171"/>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3" name="テキスト ボックス 172"/>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60416</xdr:rowOff>
    </xdr:to>
    <xdr:cxnSp macro="">
      <xdr:nvCxnSpPr>
        <xdr:cNvPr id="176" name="直線コネクタ 175"/>
        <xdr:cNvCxnSpPr/>
      </xdr:nvCxnSpPr>
      <xdr:spPr>
        <a:xfrm flipV="1">
          <a:off x="4086225" y="9423763"/>
          <a:ext cx="0" cy="1365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64243</xdr:rowOff>
    </xdr:from>
    <xdr:ext cx="405111" cy="259045"/>
    <xdr:sp macro="" textlink="">
      <xdr:nvSpPr>
        <xdr:cNvPr id="177" name="【体育館・プール】&#10;有形固定資産減価償却率最小値テキスト"/>
        <xdr:cNvSpPr txBox="1"/>
      </xdr:nvSpPr>
      <xdr:spPr>
        <a:xfrm>
          <a:off x="4124960" y="1079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60416</xdr:rowOff>
    </xdr:from>
    <xdr:to>
      <xdr:col>24</xdr:col>
      <xdr:colOff>152400</xdr:colOff>
      <xdr:row>64</xdr:row>
      <xdr:rowOff>60416</xdr:rowOff>
    </xdr:to>
    <xdr:cxnSp macro="">
      <xdr:nvCxnSpPr>
        <xdr:cNvPr id="178" name="直線コネクタ 177"/>
        <xdr:cNvCxnSpPr/>
      </xdr:nvCxnSpPr>
      <xdr:spPr>
        <a:xfrm>
          <a:off x="4020820" y="107893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9" name="【体育館・プール】&#10;有形固定資産減価償却率最大値テキスト"/>
        <xdr:cNvSpPr txBox="1"/>
      </xdr:nvSpPr>
      <xdr:spPr>
        <a:xfrm>
          <a:off x="4124960"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80" name="直線コネクタ 179"/>
        <xdr:cNvCxnSpPr/>
      </xdr:nvCxnSpPr>
      <xdr:spPr>
        <a:xfrm>
          <a:off x="4020820" y="94237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112503</xdr:rowOff>
    </xdr:from>
    <xdr:ext cx="405111" cy="259045"/>
    <xdr:sp macro="" textlink="">
      <xdr:nvSpPr>
        <xdr:cNvPr id="181" name="【体育館・プール】&#10;有形固定資産減価償却率平均値テキスト"/>
        <xdr:cNvSpPr txBox="1"/>
      </xdr:nvSpPr>
      <xdr:spPr>
        <a:xfrm>
          <a:off x="4124960" y="100032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89626</xdr:rowOff>
    </xdr:from>
    <xdr:to>
      <xdr:col>24</xdr:col>
      <xdr:colOff>114300</xdr:colOff>
      <xdr:row>61</xdr:row>
      <xdr:rowOff>19776</xdr:rowOff>
    </xdr:to>
    <xdr:sp macro="" textlink="">
      <xdr:nvSpPr>
        <xdr:cNvPr id="182" name="フローチャート: 判断 181"/>
        <xdr:cNvSpPr/>
      </xdr:nvSpPr>
      <xdr:spPr>
        <a:xfrm>
          <a:off x="4036060" y="101480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96157</xdr:rowOff>
    </xdr:from>
    <xdr:to>
      <xdr:col>20</xdr:col>
      <xdr:colOff>38100</xdr:colOff>
      <xdr:row>61</xdr:row>
      <xdr:rowOff>26307</xdr:rowOff>
    </xdr:to>
    <xdr:sp macro="" textlink="">
      <xdr:nvSpPr>
        <xdr:cNvPr id="183" name="フローチャート: 判断 182"/>
        <xdr:cNvSpPr/>
      </xdr:nvSpPr>
      <xdr:spPr>
        <a:xfrm>
          <a:off x="3312160" y="101545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136978</xdr:rowOff>
    </xdr:from>
    <xdr:to>
      <xdr:col>15</xdr:col>
      <xdr:colOff>101600</xdr:colOff>
      <xdr:row>61</xdr:row>
      <xdr:rowOff>67128</xdr:rowOff>
    </xdr:to>
    <xdr:sp macro="" textlink="">
      <xdr:nvSpPr>
        <xdr:cNvPr id="184" name="フローチャート: 判断 183"/>
        <xdr:cNvSpPr/>
      </xdr:nvSpPr>
      <xdr:spPr>
        <a:xfrm>
          <a:off x="2514600" y="101953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96157</xdr:rowOff>
    </xdr:from>
    <xdr:to>
      <xdr:col>10</xdr:col>
      <xdr:colOff>165100</xdr:colOff>
      <xdr:row>61</xdr:row>
      <xdr:rowOff>26307</xdr:rowOff>
    </xdr:to>
    <xdr:sp macro="" textlink="">
      <xdr:nvSpPr>
        <xdr:cNvPr id="185" name="フローチャート: 判断 184"/>
        <xdr:cNvSpPr/>
      </xdr:nvSpPr>
      <xdr:spPr>
        <a:xfrm>
          <a:off x="1739900" y="101545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97790</xdr:rowOff>
    </xdr:from>
    <xdr:to>
      <xdr:col>6</xdr:col>
      <xdr:colOff>38100</xdr:colOff>
      <xdr:row>61</xdr:row>
      <xdr:rowOff>27940</xdr:rowOff>
    </xdr:to>
    <xdr:sp macro="" textlink="">
      <xdr:nvSpPr>
        <xdr:cNvPr id="186" name="フローチャート: 判断 185"/>
        <xdr:cNvSpPr/>
      </xdr:nvSpPr>
      <xdr:spPr>
        <a:xfrm>
          <a:off x="965200" y="101561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89626</xdr:rowOff>
    </xdr:from>
    <xdr:to>
      <xdr:col>24</xdr:col>
      <xdr:colOff>114300</xdr:colOff>
      <xdr:row>61</xdr:row>
      <xdr:rowOff>19776</xdr:rowOff>
    </xdr:to>
    <xdr:sp macro="" textlink="">
      <xdr:nvSpPr>
        <xdr:cNvPr id="192" name="楕円 191"/>
        <xdr:cNvSpPr/>
      </xdr:nvSpPr>
      <xdr:spPr>
        <a:xfrm>
          <a:off x="4036060" y="101480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68053</xdr:rowOff>
    </xdr:from>
    <xdr:ext cx="405111" cy="259045"/>
    <xdr:sp macro="" textlink="">
      <xdr:nvSpPr>
        <xdr:cNvPr id="193" name="【体育館・プール】&#10;有形固定資産減価償却率該当値テキスト"/>
        <xdr:cNvSpPr txBox="1"/>
      </xdr:nvSpPr>
      <xdr:spPr>
        <a:xfrm>
          <a:off x="4124960" y="1012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158206</xdr:rowOff>
    </xdr:from>
    <xdr:to>
      <xdr:col>20</xdr:col>
      <xdr:colOff>38100</xdr:colOff>
      <xdr:row>61</xdr:row>
      <xdr:rowOff>88356</xdr:rowOff>
    </xdr:to>
    <xdr:sp macro="" textlink="">
      <xdr:nvSpPr>
        <xdr:cNvPr id="194" name="楕円 193"/>
        <xdr:cNvSpPr/>
      </xdr:nvSpPr>
      <xdr:spPr>
        <a:xfrm>
          <a:off x="3312160" y="102166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140426</xdr:rowOff>
    </xdr:from>
    <xdr:to>
      <xdr:col>24</xdr:col>
      <xdr:colOff>63500</xdr:colOff>
      <xdr:row>61</xdr:row>
      <xdr:rowOff>37556</xdr:rowOff>
    </xdr:to>
    <xdr:cxnSp macro="">
      <xdr:nvCxnSpPr>
        <xdr:cNvPr id="195" name="直線コネクタ 194"/>
        <xdr:cNvCxnSpPr/>
      </xdr:nvCxnSpPr>
      <xdr:spPr>
        <a:xfrm flipV="1">
          <a:off x="3355340" y="10198826"/>
          <a:ext cx="73152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83094</xdr:rowOff>
    </xdr:from>
    <xdr:to>
      <xdr:col>15</xdr:col>
      <xdr:colOff>101600</xdr:colOff>
      <xdr:row>63</xdr:row>
      <xdr:rowOff>13244</xdr:rowOff>
    </xdr:to>
    <xdr:sp macro="" textlink="">
      <xdr:nvSpPr>
        <xdr:cNvPr id="196" name="楕円 195"/>
        <xdr:cNvSpPr/>
      </xdr:nvSpPr>
      <xdr:spPr>
        <a:xfrm>
          <a:off x="2514600" y="104767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37556</xdr:rowOff>
    </xdr:from>
    <xdr:to>
      <xdr:col>19</xdr:col>
      <xdr:colOff>177800</xdr:colOff>
      <xdr:row>62</xdr:row>
      <xdr:rowOff>133894</xdr:rowOff>
    </xdr:to>
    <xdr:cxnSp macro="">
      <xdr:nvCxnSpPr>
        <xdr:cNvPr id="197" name="直線コネクタ 196"/>
        <xdr:cNvCxnSpPr/>
      </xdr:nvCxnSpPr>
      <xdr:spPr>
        <a:xfrm flipV="1">
          <a:off x="2565400" y="10263596"/>
          <a:ext cx="789940" cy="26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47172</xdr:rowOff>
    </xdr:from>
    <xdr:to>
      <xdr:col>10</xdr:col>
      <xdr:colOff>165100</xdr:colOff>
      <xdr:row>62</xdr:row>
      <xdr:rowOff>148772</xdr:rowOff>
    </xdr:to>
    <xdr:sp macro="" textlink="">
      <xdr:nvSpPr>
        <xdr:cNvPr id="198" name="楕円 197"/>
        <xdr:cNvSpPr/>
      </xdr:nvSpPr>
      <xdr:spPr>
        <a:xfrm>
          <a:off x="1739900" y="1044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97972</xdr:rowOff>
    </xdr:from>
    <xdr:to>
      <xdr:col>15</xdr:col>
      <xdr:colOff>50800</xdr:colOff>
      <xdr:row>62</xdr:row>
      <xdr:rowOff>133894</xdr:rowOff>
    </xdr:to>
    <xdr:cxnSp macro="">
      <xdr:nvCxnSpPr>
        <xdr:cNvPr id="199" name="直線コネクタ 198"/>
        <xdr:cNvCxnSpPr/>
      </xdr:nvCxnSpPr>
      <xdr:spPr>
        <a:xfrm>
          <a:off x="1790700" y="10491652"/>
          <a:ext cx="7747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11249</xdr:rowOff>
    </xdr:from>
    <xdr:to>
      <xdr:col>6</xdr:col>
      <xdr:colOff>38100</xdr:colOff>
      <xdr:row>62</xdr:row>
      <xdr:rowOff>112849</xdr:rowOff>
    </xdr:to>
    <xdr:sp macro="" textlink="">
      <xdr:nvSpPr>
        <xdr:cNvPr id="200" name="楕円 199"/>
        <xdr:cNvSpPr/>
      </xdr:nvSpPr>
      <xdr:spPr>
        <a:xfrm>
          <a:off x="965200" y="1040492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62049</xdr:rowOff>
    </xdr:from>
    <xdr:to>
      <xdr:col>10</xdr:col>
      <xdr:colOff>114300</xdr:colOff>
      <xdr:row>62</xdr:row>
      <xdr:rowOff>97972</xdr:rowOff>
    </xdr:to>
    <xdr:cxnSp macro="">
      <xdr:nvCxnSpPr>
        <xdr:cNvPr id="201" name="直線コネクタ 200"/>
        <xdr:cNvCxnSpPr/>
      </xdr:nvCxnSpPr>
      <xdr:spPr>
        <a:xfrm>
          <a:off x="1008380" y="10455729"/>
          <a:ext cx="78232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42834</xdr:rowOff>
    </xdr:from>
    <xdr:ext cx="405111" cy="259045"/>
    <xdr:sp macro="" textlink="">
      <xdr:nvSpPr>
        <xdr:cNvPr id="202" name="n_1aveValue【体育館・プール】&#10;有形固定資産減価償却率"/>
        <xdr:cNvSpPr txBox="1"/>
      </xdr:nvSpPr>
      <xdr:spPr>
        <a:xfrm>
          <a:off x="3170564" y="9933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83655</xdr:rowOff>
    </xdr:from>
    <xdr:ext cx="405111" cy="259045"/>
    <xdr:sp macro="" textlink="">
      <xdr:nvSpPr>
        <xdr:cNvPr id="203" name="n_2aveValue【体育館・プール】&#10;有形固定資産減価償却率"/>
        <xdr:cNvSpPr txBox="1"/>
      </xdr:nvSpPr>
      <xdr:spPr>
        <a:xfrm>
          <a:off x="2385704" y="9974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42834</xdr:rowOff>
    </xdr:from>
    <xdr:ext cx="405111" cy="259045"/>
    <xdr:sp macro="" textlink="">
      <xdr:nvSpPr>
        <xdr:cNvPr id="204" name="n_3aveValue【体育館・プール】&#10;有形固定資産減価償却率"/>
        <xdr:cNvSpPr txBox="1"/>
      </xdr:nvSpPr>
      <xdr:spPr>
        <a:xfrm>
          <a:off x="1611004" y="9933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44467</xdr:rowOff>
    </xdr:from>
    <xdr:ext cx="405111" cy="259045"/>
    <xdr:sp macro="" textlink="">
      <xdr:nvSpPr>
        <xdr:cNvPr id="205" name="n_4aveValue【体育館・プール】&#10;有形固定資産減価償却率"/>
        <xdr:cNvSpPr txBox="1"/>
      </xdr:nvSpPr>
      <xdr:spPr>
        <a:xfrm>
          <a:off x="83630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79483</xdr:rowOff>
    </xdr:from>
    <xdr:ext cx="405111" cy="259045"/>
    <xdr:sp macro="" textlink="">
      <xdr:nvSpPr>
        <xdr:cNvPr id="206" name="n_1mainValue【体育館・プール】&#10;有形固定資産減価償却率"/>
        <xdr:cNvSpPr txBox="1"/>
      </xdr:nvSpPr>
      <xdr:spPr>
        <a:xfrm>
          <a:off x="3170564" y="1030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4371</xdr:rowOff>
    </xdr:from>
    <xdr:ext cx="405111" cy="259045"/>
    <xdr:sp macro="" textlink="">
      <xdr:nvSpPr>
        <xdr:cNvPr id="207" name="n_2mainValue【体育館・プール】&#10;有形固定資産減価償却率"/>
        <xdr:cNvSpPr txBox="1"/>
      </xdr:nvSpPr>
      <xdr:spPr>
        <a:xfrm>
          <a:off x="2385704" y="1056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139899</xdr:rowOff>
    </xdr:from>
    <xdr:ext cx="405111" cy="259045"/>
    <xdr:sp macro="" textlink="">
      <xdr:nvSpPr>
        <xdr:cNvPr id="208" name="n_3mainValue【体育館・プール】&#10;有形固定資産減価償却率"/>
        <xdr:cNvSpPr txBox="1"/>
      </xdr:nvSpPr>
      <xdr:spPr>
        <a:xfrm>
          <a:off x="1611004" y="10533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103976</xdr:rowOff>
    </xdr:from>
    <xdr:ext cx="405111" cy="259045"/>
    <xdr:sp macro="" textlink="">
      <xdr:nvSpPr>
        <xdr:cNvPr id="209" name="n_4mainValue【体育館・プール】&#10;有形固定資産減価償却率"/>
        <xdr:cNvSpPr txBox="1"/>
      </xdr:nvSpPr>
      <xdr:spPr>
        <a:xfrm>
          <a:off x="836304" y="10497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20" name="直線コネクタ 219"/>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1" name="テキスト ボックス 220"/>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2" name="直線コネクタ 221"/>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3" name="テキスト ボックス 222"/>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4" name="直線コネクタ 223"/>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5" name="テキスト ボックス 224"/>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6" name="直線コネクタ 225"/>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7" name="テキスト ボックス 226"/>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8" name="直線コネクタ 227"/>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9" name="テキスト ボックス 228"/>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30" name="直線コネクタ 229"/>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1" name="テキスト ボックス 230"/>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2" name="直線コネクタ 231"/>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3" name="テキスト ボックス 232"/>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4"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71846</xdr:rowOff>
    </xdr:from>
    <xdr:to>
      <xdr:col>54</xdr:col>
      <xdr:colOff>189865</xdr:colOff>
      <xdr:row>63</xdr:row>
      <xdr:rowOff>109401</xdr:rowOff>
    </xdr:to>
    <xdr:cxnSp macro="">
      <xdr:nvCxnSpPr>
        <xdr:cNvPr id="235" name="直線コネクタ 234"/>
        <xdr:cNvCxnSpPr/>
      </xdr:nvCxnSpPr>
      <xdr:spPr>
        <a:xfrm flipV="1">
          <a:off x="9219565" y="9459686"/>
          <a:ext cx="0" cy="1211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113228</xdr:rowOff>
    </xdr:from>
    <xdr:ext cx="469744" cy="259045"/>
    <xdr:sp macro="" textlink="">
      <xdr:nvSpPr>
        <xdr:cNvPr id="236" name="【体育館・プール】&#10;一人当たり面積最小値テキスト"/>
        <xdr:cNvSpPr txBox="1"/>
      </xdr:nvSpPr>
      <xdr:spPr>
        <a:xfrm>
          <a:off x="9258300" y="10674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109401</xdr:rowOff>
    </xdr:from>
    <xdr:to>
      <xdr:col>55</xdr:col>
      <xdr:colOff>88900</xdr:colOff>
      <xdr:row>63</xdr:row>
      <xdr:rowOff>109401</xdr:rowOff>
    </xdr:to>
    <xdr:cxnSp macro="">
      <xdr:nvCxnSpPr>
        <xdr:cNvPr id="237" name="直線コネクタ 236"/>
        <xdr:cNvCxnSpPr/>
      </xdr:nvCxnSpPr>
      <xdr:spPr>
        <a:xfrm>
          <a:off x="9154160" y="106707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18523</xdr:rowOff>
    </xdr:from>
    <xdr:ext cx="469744" cy="259045"/>
    <xdr:sp macro="" textlink="">
      <xdr:nvSpPr>
        <xdr:cNvPr id="238" name="【体育館・プール】&#10;一人当たり面積最大値テキスト"/>
        <xdr:cNvSpPr txBox="1"/>
      </xdr:nvSpPr>
      <xdr:spPr>
        <a:xfrm>
          <a:off x="9258300" y="923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71846</xdr:rowOff>
    </xdr:from>
    <xdr:to>
      <xdr:col>55</xdr:col>
      <xdr:colOff>88900</xdr:colOff>
      <xdr:row>56</xdr:row>
      <xdr:rowOff>71846</xdr:rowOff>
    </xdr:to>
    <xdr:cxnSp macro="">
      <xdr:nvCxnSpPr>
        <xdr:cNvPr id="239" name="直線コネクタ 238"/>
        <xdr:cNvCxnSpPr/>
      </xdr:nvCxnSpPr>
      <xdr:spPr>
        <a:xfrm>
          <a:off x="9154160" y="94596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37392</xdr:rowOff>
    </xdr:from>
    <xdr:ext cx="469744" cy="259045"/>
    <xdr:sp macro="" textlink="">
      <xdr:nvSpPr>
        <xdr:cNvPr id="240" name="【体育館・プール】&#10;一人当たり面積平均値テキスト"/>
        <xdr:cNvSpPr txBox="1"/>
      </xdr:nvSpPr>
      <xdr:spPr>
        <a:xfrm>
          <a:off x="9258300" y="10095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14515</xdr:rowOff>
    </xdr:from>
    <xdr:to>
      <xdr:col>55</xdr:col>
      <xdr:colOff>50800</xdr:colOff>
      <xdr:row>61</xdr:row>
      <xdr:rowOff>116115</xdr:rowOff>
    </xdr:to>
    <xdr:sp macro="" textlink="">
      <xdr:nvSpPr>
        <xdr:cNvPr id="241" name="フローチャート: 判断 240"/>
        <xdr:cNvSpPr/>
      </xdr:nvSpPr>
      <xdr:spPr>
        <a:xfrm>
          <a:off x="9192260" y="102405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168003</xdr:rowOff>
    </xdr:from>
    <xdr:to>
      <xdr:col>50</xdr:col>
      <xdr:colOff>165100</xdr:colOff>
      <xdr:row>61</xdr:row>
      <xdr:rowOff>98153</xdr:rowOff>
    </xdr:to>
    <xdr:sp macro="" textlink="">
      <xdr:nvSpPr>
        <xdr:cNvPr id="242" name="フローチャート: 判断 241"/>
        <xdr:cNvSpPr/>
      </xdr:nvSpPr>
      <xdr:spPr>
        <a:xfrm>
          <a:off x="8445500" y="102264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34109</xdr:rowOff>
    </xdr:from>
    <xdr:to>
      <xdr:col>46</xdr:col>
      <xdr:colOff>38100</xdr:colOff>
      <xdr:row>61</xdr:row>
      <xdr:rowOff>135709</xdr:rowOff>
    </xdr:to>
    <xdr:sp macro="" textlink="">
      <xdr:nvSpPr>
        <xdr:cNvPr id="243" name="フローチャート: 判断 242"/>
        <xdr:cNvSpPr/>
      </xdr:nvSpPr>
      <xdr:spPr>
        <a:xfrm>
          <a:off x="7670800" y="1026014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24312</xdr:rowOff>
    </xdr:from>
    <xdr:to>
      <xdr:col>41</xdr:col>
      <xdr:colOff>101600</xdr:colOff>
      <xdr:row>61</xdr:row>
      <xdr:rowOff>125912</xdr:rowOff>
    </xdr:to>
    <xdr:sp macro="" textlink="">
      <xdr:nvSpPr>
        <xdr:cNvPr id="244" name="フローチャート: 判断 243"/>
        <xdr:cNvSpPr/>
      </xdr:nvSpPr>
      <xdr:spPr>
        <a:xfrm>
          <a:off x="6873240" y="1025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30843</xdr:rowOff>
    </xdr:from>
    <xdr:to>
      <xdr:col>36</xdr:col>
      <xdr:colOff>165100</xdr:colOff>
      <xdr:row>61</xdr:row>
      <xdr:rowOff>132443</xdr:rowOff>
    </xdr:to>
    <xdr:sp macro="" textlink="">
      <xdr:nvSpPr>
        <xdr:cNvPr id="245" name="フローチャート: 判断 244"/>
        <xdr:cNvSpPr/>
      </xdr:nvSpPr>
      <xdr:spPr>
        <a:xfrm>
          <a:off x="6098540" y="10256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6" name="テキスト ボックス 245"/>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7" name="テキスト ボックス 246"/>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8" name="テキスト ボックス 247"/>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9" name="テキスト ボックス 248"/>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0" name="テキスト ボックス 249"/>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97790</xdr:rowOff>
    </xdr:from>
    <xdr:to>
      <xdr:col>55</xdr:col>
      <xdr:colOff>50800</xdr:colOff>
      <xdr:row>63</xdr:row>
      <xdr:rowOff>27940</xdr:rowOff>
    </xdr:to>
    <xdr:sp macro="" textlink="">
      <xdr:nvSpPr>
        <xdr:cNvPr id="251" name="楕円 250"/>
        <xdr:cNvSpPr/>
      </xdr:nvSpPr>
      <xdr:spPr>
        <a:xfrm>
          <a:off x="9192260" y="104914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76217</xdr:rowOff>
    </xdr:from>
    <xdr:ext cx="469744" cy="259045"/>
    <xdr:sp macro="" textlink="">
      <xdr:nvSpPr>
        <xdr:cNvPr id="252" name="【体育館・プール】&#10;一人当たり面積該当値テキスト"/>
        <xdr:cNvSpPr txBox="1"/>
      </xdr:nvSpPr>
      <xdr:spPr>
        <a:xfrm>
          <a:off x="9258300" y="1046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104322</xdr:rowOff>
    </xdr:from>
    <xdr:to>
      <xdr:col>50</xdr:col>
      <xdr:colOff>165100</xdr:colOff>
      <xdr:row>63</xdr:row>
      <xdr:rowOff>34472</xdr:rowOff>
    </xdr:to>
    <xdr:sp macro="" textlink="">
      <xdr:nvSpPr>
        <xdr:cNvPr id="253" name="楕円 252"/>
        <xdr:cNvSpPr/>
      </xdr:nvSpPr>
      <xdr:spPr>
        <a:xfrm>
          <a:off x="8445500" y="104980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148590</xdr:rowOff>
    </xdr:from>
    <xdr:to>
      <xdr:col>55</xdr:col>
      <xdr:colOff>0</xdr:colOff>
      <xdr:row>62</xdr:row>
      <xdr:rowOff>155122</xdr:rowOff>
    </xdr:to>
    <xdr:cxnSp macro="">
      <xdr:nvCxnSpPr>
        <xdr:cNvPr id="254" name="直線コネクタ 253"/>
        <xdr:cNvCxnSpPr/>
      </xdr:nvCxnSpPr>
      <xdr:spPr>
        <a:xfrm flipV="1">
          <a:off x="8496300" y="10542270"/>
          <a:ext cx="7239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112485</xdr:rowOff>
    </xdr:from>
    <xdr:to>
      <xdr:col>46</xdr:col>
      <xdr:colOff>38100</xdr:colOff>
      <xdr:row>63</xdr:row>
      <xdr:rowOff>42635</xdr:rowOff>
    </xdr:to>
    <xdr:sp macro="" textlink="">
      <xdr:nvSpPr>
        <xdr:cNvPr id="255" name="楕円 254"/>
        <xdr:cNvSpPr/>
      </xdr:nvSpPr>
      <xdr:spPr>
        <a:xfrm>
          <a:off x="7670800" y="105061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155122</xdr:rowOff>
    </xdr:from>
    <xdr:to>
      <xdr:col>50</xdr:col>
      <xdr:colOff>114300</xdr:colOff>
      <xdr:row>62</xdr:row>
      <xdr:rowOff>163285</xdr:rowOff>
    </xdr:to>
    <xdr:cxnSp macro="">
      <xdr:nvCxnSpPr>
        <xdr:cNvPr id="256" name="直線コネクタ 255"/>
        <xdr:cNvCxnSpPr/>
      </xdr:nvCxnSpPr>
      <xdr:spPr>
        <a:xfrm flipV="1">
          <a:off x="7713980" y="10548802"/>
          <a:ext cx="78232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119017</xdr:rowOff>
    </xdr:from>
    <xdr:to>
      <xdr:col>41</xdr:col>
      <xdr:colOff>101600</xdr:colOff>
      <xdr:row>63</xdr:row>
      <xdr:rowOff>49167</xdr:rowOff>
    </xdr:to>
    <xdr:sp macro="" textlink="">
      <xdr:nvSpPr>
        <xdr:cNvPr id="257" name="楕円 256"/>
        <xdr:cNvSpPr/>
      </xdr:nvSpPr>
      <xdr:spPr>
        <a:xfrm>
          <a:off x="6873240" y="105126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163285</xdr:rowOff>
    </xdr:from>
    <xdr:to>
      <xdr:col>45</xdr:col>
      <xdr:colOff>177800</xdr:colOff>
      <xdr:row>62</xdr:row>
      <xdr:rowOff>169817</xdr:rowOff>
    </xdr:to>
    <xdr:cxnSp macro="">
      <xdr:nvCxnSpPr>
        <xdr:cNvPr id="258" name="直線コネクタ 257"/>
        <xdr:cNvCxnSpPr/>
      </xdr:nvCxnSpPr>
      <xdr:spPr>
        <a:xfrm flipV="1">
          <a:off x="6924040" y="10556965"/>
          <a:ext cx="78994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123916</xdr:rowOff>
    </xdr:from>
    <xdr:to>
      <xdr:col>36</xdr:col>
      <xdr:colOff>165100</xdr:colOff>
      <xdr:row>63</xdr:row>
      <xdr:rowOff>54066</xdr:rowOff>
    </xdr:to>
    <xdr:sp macro="" textlink="">
      <xdr:nvSpPr>
        <xdr:cNvPr id="259" name="楕円 258"/>
        <xdr:cNvSpPr/>
      </xdr:nvSpPr>
      <xdr:spPr>
        <a:xfrm>
          <a:off x="6098540" y="105175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169817</xdr:rowOff>
    </xdr:from>
    <xdr:to>
      <xdr:col>41</xdr:col>
      <xdr:colOff>50800</xdr:colOff>
      <xdr:row>63</xdr:row>
      <xdr:rowOff>3266</xdr:rowOff>
    </xdr:to>
    <xdr:cxnSp macro="">
      <xdr:nvCxnSpPr>
        <xdr:cNvPr id="260" name="直線コネクタ 259"/>
        <xdr:cNvCxnSpPr/>
      </xdr:nvCxnSpPr>
      <xdr:spPr>
        <a:xfrm flipV="1">
          <a:off x="6149340" y="10563497"/>
          <a:ext cx="7747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114680</xdr:rowOff>
    </xdr:from>
    <xdr:ext cx="469744" cy="259045"/>
    <xdr:sp macro="" textlink="">
      <xdr:nvSpPr>
        <xdr:cNvPr id="261" name="n_1aveValue【体育館・プール】&#10;一人当たり面積"/>
        <xdr:cNvSpPr txBox="1"/>
      </xdr:nvSpPr>
      <xdr:spPr>
        <a:xfrm>
          <a:off x="8271587" y="100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152236</xdr:rowOff>
    </xdr:from>
    <xdr:ext cx="469744" cy="259045"/>
    <xdr:sp macro="" textlink="">
      <xdr:nvSpPr>
        <xdr:cNvPr id="262" name="n_2aveValue【体育館・プール】&#10;一人当たり面積"/>
        <xdr:cNvSpPr txBox="1"/>
      </xdr:nvSpPr>
      <xdr:spPr>
        <a:xfrm>
          <a:off x="7509587" y="10042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142439</xdr:rowOff>
    </xdr:from>
    <xdr:ext cx="469744" cy="259045"/>
    <xdr:sp macro="" textlink="">
      <xdr:nvSpPr>
        <xdr:cNvPr id="263" name="n_3aveValue【体育館・プール】&#10;一人当たり面積"/>
        <xdr:cNvSpPr txBox="1"/>
      </xdr:nvSpPr>
      <xdr:spPr>
        <a:xfrm>
          <a:off x="6712027" y="1003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148970</xdr:rowOff>
    </xdr:from>
    <xdr:ext cx="469744" cy="259045"/>
    <xdr:sp macro="" textlink="">
      <xdr:nvSpPr>
        <xdr:cNvPr id="264" name="n_4aveValue【体育館・プール】&#10;一人当たり面積"/>
        <xdr:cNvSpPr txBox="1"/>
      </xdr:nvSpPr>
      <xdr:spPr>
        <a:xfrm>
          <a:off x="5937327" y="100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25599</xdr:rowOff>
    </xdr:from>
    <xdr:ext cx="469744" cy="259045"/>
    <xdr:sp macro="" textlink="">
      <xdr:nvSpPr>
        <xdr:cNvPr id="265" name="n_1mainValue【体育館・プール】&#10;一人当たり面積"/>
        <xdr:cNvSpPr txBox="1"/>
      </xdr:nvSpPr>
      <xdr:spPr>
        <a:xfrm>
          <a:off x="8271587" y="1058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33762</xdr:rowOff>
    </xdr:from>
    <xdr:ext cx="469744" cy="259045"/>
    <xdr:sp macro="" textlink="">
      <xdr:nvSpPr>
        <xdr:cNvPr id="266" name="n_2mainValue【体育館・プール】&#10;一人当たり面積"/>
        <xdr:cNvSpPr txBox="1"/>
      </xdr:nvSpPr>
      <xdr:spPr>
        <a:xfrm>
          <a:off x="7509587" y="1059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40294</xdr:rowOff>
    </xdr:from>
    <xdr:ext cx="469744" cy="259045"/>
    <xdr:sp macro="" textlink="">
      <xdr:nvSpPr>
        <xdr:cNvPr id="267" name="n_3mainValue【体育館・プール】&#10;一人当たり面積"/>
        <xdr:cNvSpPr txBox="1"/>
      </xdr:nvSpPr>
      <xdr:spPr>
        <a:xfrm>
          <a:off x="6712027" y="1060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45193</xdr:rowOff>
    </xdr:from>
    <xdr:ext cx="469744" cy="259045"/>
    <xdr:sp macro="" textlink="">
      <xdr:nvSpPr>
        <xdr:cNvPr id="268" name="n_4mainValue【体育館・プール】&#10;一人当たり面積"/>
        <xdr:cNvSpPr txBox="1"/>
      </xdr:nvSpPr>
      <xdr:spPr>
        <a:xfrm>
          <a:off x="5937327" y="1060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9" name="正方形/長方形 268"/>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70" name="正方形/長方形 269"/>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1" name="正方形/長方形 270"/>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2" name="正方形/長方形 271"/>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3" name="正方形/長方形 272"/>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4" name="正方形/長方形 273"/>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5" name="正方形/長方形 274"/>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正方形/長方形 275"/>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7" name="テキスト ボックス 276"/>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8" name="直線コネクタ 277"/>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9" name="テキスト ボックス 278"/>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80" name="直線コネクタ 279"/>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1" name="テキスト ボックス 280"/>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2" name="直線コネクタ 281"/>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3" name="テキスト ボックス 282"/>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4" name="直線コネクタ 283"/>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5" name="テキスト ボックス 284"/>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6" name="直線コネクタ 285"/>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7" name="テキスト ボックス 286"/>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8" name="直線コネクタ 287"/>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9" name="テキスト ボックス 288"/>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0" name="直線コネクタ 289"/>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1" name="テキスト ボックス 290"/>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2"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93345</xdr:rowOff>
    </xdr:from>
    <xdr:to>
      <xdr:col>24</xdr:col>
      <xdr:colOff>62865</xdr:colOff>
      <xdr:row>85</xdr:row>
      <xdr:rowOff>74295</xdr:rowOff>
    </xdr:to>
    <xdr:cxnSp macro="">
      <xdr:nvCxnSpPr>
        <xdr:cNvPr id="293" name="直線コネクタ 292"/>
        <xdr:cNvCxnSpPr/>
      </xdr:nvCxnSpPr>
      <xdr:spPr>
        <a:xfrm flipV="1">
          <a:off x="4086225" y="1316926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78122</xdr:rowOff>
    </xdr:from>
    <xdr:ext cx="405111" cy="259045"/>
    <xdr:sp macro="" textlink="">
      <xdr:nvSpPr>
        <xdr:cNvPr id="294" name="【福祉施設】&#10;有形固定資産減価償却率最小値テキスト"/>
        <xdr:cNvSpPr txBox="1"/>
      </xdr:nvSpPr>
      <xdr:spPr>
        <a:xfrm>
          <a:off x="4124960"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74295</xdr:rowOff>
    </xdr:from>
    <xdr:to>
      <xdr:col>24</xdr:col>
      <xdr:colOff>152400</xdr:colOff>
      <xdr:row>85</xdr:row>
      <xdr:rowOff>74295</xdr:rowOff>
    </xdr:to>
    <xdr:cxnSp macro="">
      <xdr:nvCxnSpPr>
        <xdr:cNvPr id="295" name="直線コネクタ 294"/>
        <xdr:cNvCxnSpPr/>
      </xdr:nvCxnSpPr>
      <xdr:spPr>
        <a:xfrm>
          <a:off x="4020820" y="143236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40022</xdr:rowOff>
    </xdr:from>
    <xdr:ext cx="405111" cy="259045"/>
    <xdr:sp macro="" textlink="">
      <xdr:nvSpPr>
        <xdr:cNvPr id="296" name="【福祉施設】&#10;有形固定資産減価償却率最大値テキスト"/>
        <xdr:cNvSpPr txBox="1"/>
      </xdr:nvSpPr>
      <xdr:spPr>
        <a:xfrm>
          <a:off x="4124960" y="12948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93345</xdr:rowOff>
    </xdr:from>
    <xdr:to>
      <xdr:col>24</xdr:col>
      <xdr:colOff>152400</xdr:colOff>
      <xdr:row>78</xdr:row>
      <xdr:rowOff>93345</xdr:rowOff>
    </xdr:to>
    <xdr:cxnSp macro="">
      <xdr:nvCxnSpPr>
        <xdr:cNvPr id="297" name="直線コネクタ 296"/>
        <xdr:cNvCxnSpPr/>
      </xdr:nvCxnSpPr>
      <xdr:spPr>
        <a:xfrm>
          <a:off x="4020820" y="131692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103522</xdr:rowOff>
    </xdr:from>
    <xdr:ext cx="405111" cy="259045"/>
    <xdr:sp macro="" textlink="">
      <xdr:nvSpPr>
        <xdr:cNvPr id="298" name="【福祉施設】&#10;有形固定資産減価償却率平均値テキスト"/>
        <xdr:cNvSpPr txBox="1"/>
      </xdr:nvSpPr>
      <xdr:spPr>
        <a:xfrm>
          <a:off x="4124960" y="136823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80645</xdr:rowOff>
    </xdr:from>
    <xdr:to>
      <xdr:col>24</xdr:col>
      <xdr:colOff>114300</xdr:colOff>
      <xdr:row>83</xdr:row>
      <xdr:rowOff>10795</xdr:rowOff>
    </xdr:to>
    <xdr:sp macro="" textlink="">
      <xdr:nvSpPr>
        <xdr:cNvPr id="299" name="フローチャート: 判断 298"/>
        <xdr:cNvSpPr/>
      </xdr:nvSpPr>
      <xdr:spPr>
        <a:xfrm>
          <a:off x="4036060" y="138271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69214</xdr:rowOff>
    </xdr:from>
    <xdr:to>
      <xdr:col>20</xdr:col>
      <xdr:colOff>38100</xdr:colOff>
      <xdr:row>82</xdr:row>
      <xdr:rowOff>170814</xdr:rowOff>
    </xdr:to>
    <xdr:sp macro="" textlink="">
      <xdr:nvSpPr>
        <xdr:cNvPr id="300" name="フローチャート: 判断 299"/>
        <xdr:cNvSpPr/>
      </xdr:nvSpPr>
      <xdr:spPr>
        <a:xfrm>
          <a:off x="3312160" y="138156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34925</xdr:rowOff>
    </xdr:from>
    <xdr:to>
      <xdr:col>15</xdr:col>
      <xdr:colOff>101600</xdr:colOff>
      <xdr:row>82</xdr:row>
      <xdr:rowOff>136525</xdr:rowOff>
    </xdr:to>
    <xdr:sp macro="" textlink="">
      <xdr:nvSpPr>
        <xdr:cNvPr id="301" name="フローチャート: 判断 300"/>
        <xdr:cNvSpPr/>
      </xdr:nvSpPr>
      <xdr:spPr>
        <a:xfrm>
          <a:off x="2514600" y="13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154939</xdr:rowOff>
    </xdr:from>
    <xdr:to>
      <xdr:col>10</xdr:col>
      <xdr:colOff>165100</xdr:colOff>
      <xdr:row>82</xdr:row>
      <xdr:rowOff>85089</xdr:rowOff>
    </xdr:to>
    <xdr:sp macro="" textlink="">
      <xdr:nvSpPr>
        <xdr:cNvPr id="302" name="フローチャート: 判断 301"/>
        <xdr:cNvSpPr/>
      </xdr:nvSpPr>
      <xdr:spPr>
        <a:xfrm>
          <a:off x="1739900" y="137337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303" name="フローチャート: 判断 302"/>
        <xdr:cNvSpPr/>
      </xdr:nvSpPr>
      <xdr:spPr>
        <a:xfrm>
          <a:off x="965200" y="137052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4" name="テキスト ボックス 303"/>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126364</xdr:rowOff>
    </xdr:from>
    <xdr:to>
      <xdr:col>24</xdr:col>
      <xdr:colOff>114300</xdr:colOff>
      <xdr:row>84</xdr:row>
      <xdr:rowOff>56514</xdr:rowOff>
    </xdr:to>
    <xdr:sp macro="" textlink="">
      <xdr:nvSpPr>
        <xdr:cNvPr id="309" name="楕円 308"/>
        <xdr:cNvSpPr/>
      </xdr:nvSpPr>
      <xdr:spPr>
        <a:xfrm>
          <a:off x="4036060" y="140404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104791</xdr:rowOff>
    </xdr:from>
    <xdr:ext cx="405111" cy="259045"/>
    <xdr:sp macro="" textlink="">
      <xdr:nvSpPr>
        <xdr:cNvPr id="310" name="【福祉施設】&#10;有形固定資産減価償却率該当値テキスト"/>
        <xdr:cNvSpPr txBox="1"/>
      </xdr:nvSpPr>
      <xdr:spPr>
        <a:xfrm>
          <a:off x="4124960" y="14018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105411</xdr:rowOff>
    </xdr:from>
    <xdr:to>
      <xdr:col>20</xdr:col>
      <xdr:colOff>38100</xdr:colOff>
      <xdr:row>84</xdr:row>
      <xdr:rowOff>35561</xdr:rowOff>
    </xdr:to>
    <xdr:sp macro="" textlink="">
      <xdr:nvSpPr>
        <xdr:cNvPr id="311" name="楕円 310"/>
        <xdr:cNvSpPr/>
      </xdr:nvSpPr>
      <xdr:spPr>
        <a:xfrm>
          <a:off x="3312160" y="140195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156211</xdr:rowOff>
    </xdr:from>
    <xdr:to>
      <xdr:col>24</xdr:col>
      <xdr:colOff>63500</xdr:colOff>
      <xdr:row>84</xdr:row>
      <xdr:rowOff>5714</xdr:rowOff>
    </xdr:to>
    <xdr:cxnSp macro="">
      <xdr:nvCxnSpPr>
        <xdr:cNvPr id="312" name="直線コネクタ 311"/>
        <xdr:cNvCxnSpPr/>
      </xdr:nvCxnSpPr>
      <xdr:spPr>
        <a:xfrm>
          <a:off x="3355340" y="14070331"/>
          <a:ext cx="731520" cy="1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101600</xdr:rowOff>
    </xdr:from>
    <xdr:to>
      <xdr:col>15</xdr:col>
      <xdr:colOff>101600</xdr:colOff>
      <xdr:row>84</xdr:row>
      <xdr:rowOff>31750</xdr:rowOff>
    </xdr:to>
    <xdr:sp macro="" textlink="">
      <xdr:nvSpPr>
        <xdr:cNvPr id="313" name="楕円 312"/>
        <xdr:cNvSpPr/>
      </xdr:nvSpPr>
      <xdr:spPr>
        <a:xfrm>
          <a:off x="2514600" y="140157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152400</xdr:rowOff>
    </xdr:from>
    <xdr:to>
      <xdr:col>19</xdr:col>
      <xdr:colOff>177800</xdr:colOff>
      <xdr:row>83</xdr:row>
      <xdr:rowOff>156211</xdr:rowOff>
    </xdr:to>
    <xdr:cxnSp macro="">
      <xdr:nvCxnSpPr>
        <xdr:cNvPr id="314" name="直線コネクタ 313"/>
        <xdr:cNvCxnSpPr/>
      </xdr:nvCxnSpPr>
      <xdr:spPr>
        <a:xfrm>
          <a:off x="2565400" y="14066520"/>
          <a:ext cx="78994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82550</xdr:rowOff>
    </xdr:from>
    <xdr:to>
      <xdr:col>10</xdr:col>
      <xdr:colOff>165100</xdr:colOff>
      <xdr:row>84</xdr:row>
      <xdr:rowOff>12700</xdr:rowOff>
    </xdr:to>
    <xdr:sp macro="" textlink="">
      <xdr:nvSpPr>
        <xdr:cNvPr id="315" name="楕円 314"/>
        <xdr:cNvSpPr/>
      </xdr:nvSpPr>
      <xdr:spPr>
        <a:xfrm>
          <a:off x="1739900" y="139966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133350</xdr:rowOff>
    </xdr:from>
    <xdr:to>
      <xdr:col>15</xdr:col>
      <xdr:colOff>50800</xdr:colOff>
      <xdr:row>83</xdr:row>
      <xdr:rowOff>152400</xdr:rowOff>
    </xdr:to>
    <xdr:cxnSp macro="">
      <xdr:nvCxnSpPr>
        <xdr:cNvPr id="316" name="直線コネクタ 315"/>
        <xdr:cNvCxnSpPr/>
      </xdr:nvCxnSpPr>
      <xdr:spPr>
        <a:xfrm>
          <a:off x="1790700" y="14047470"/>
          <a:ext cx="7747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63500</xdr:rowOff>
    </xdr:from>
    <xdr:to>
      <xdr:col>6</xdr:col>
      <xdr:colOff>38100</xdr:colOff>
      <xdr:row>83</xdr:row>
      <xdr:rowOff>165100</xdr:rowOff>
    </xdr:to>
    <xdr:sp macro="" textlink="">
      <xdr:nvSpPr>
        <xdr:cNvPr id="317" name="楕円 316"/>
        <xdr:cNvSpPr/>
      </xdr:nvSpPr>
      <xdr:spPr>
        <a:xfrm>
          <a:off x="965200" y="139776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114300</xdr:rowOff>
    </xdr:from>
    <xdr:to>
      <xdr:col>10</xdr:col>
      <xdr:colOff>114300</xdr:colOff>
      <xdr:row>83</xdr:row>
      <xdr:rowOff>133350</xdr:rowOff>
    </xdr:to>
    <xdr:cxnSp macro="">
      <xdr:nvCxnSpPr>
        <xdr:cNvPr id="318" name="直線コネクタ 317"/>
        <xdr:cNvCxnSpPr/>
      </xdr:nvCxnSpPr>
      <xdr:spPr>
        <a:xfrm>
          <a:off x="1008380" y="14028420"/>
          <a:ext cx="7823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15891</xdr:rowOff>
    </xdr:from>
    <xdr:ext cx="405111" cy="259045"/>
    <xdr:sp macro="" textlink="">
      <xdr:nvSpPr>
        <xdr:cNvPr id="319" name="n_1aveValue【福祉施設】&#10;有形固定資産減価償却率"/>
        <xdr:cNvSpPr txBox="1"/>
      </xdr:nvSpPr>
      <xdr:spPr>
        <a:xfrm>
          <a:off x="3170564" y="13594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153052</xdr:rowOff>
    </xdr:from>
    <xdr:ext cx="405111" cy="259045"/>
    <xdr:sp macro="" textlink="">
      <xdr:nvSpPr>
        <xdr:cNvPr id="320" name="n_2aveValue【福祉施設】&#10;有形固定資産減価償却率"/>
        <xdr:cNvSpPr txBox="1"/>
      </xdr:nvSpPr>
      <xdr:spPr>
        <a:xfrm>
          <a:off x="2385704" y="1356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101616</xdr:rowOff>
    </xdr:from>
    <xdr:ext cx="405111" cy="259045"/>
    <xdr:sp macro="" textlink="">
      <xdr:nvSpPr>
        <xdr:cNvPr id="321" name="n_3aveValue【福祉施設】&#10;有形固定資産減価償却率"/>
        <xdr:cNvSpPr txBox="1"/>
      </xdr:nvSpPr>
      <xdr:spPr>
        <a:xfrm>
          <a:off x="1611004"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73041</xdr:rowOff>
    </xdr:from>
    <xdr:ext cx="405111" cy="259045"/>
    <xdr:sp macro="" textlink="">
      <xdr:nvSpPr>
        <xdr:cNvPr id="322" name="n_4aveValue【福祉施設】&#10;有形固定資産減価償却率"/>
        <xdr:cNvSpPr txBox="1"/>
      </xdr:nvSpPr>
      <xdr:spPr>
        <a:xfrm>
          <a:off x="836304" y="1348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26688</xdr:rowOff>
    </xdr:from>
    <xdr:ext cx="405111" cy="259045"/>
    <xdr:sp macro="" textlink="">
      <xdr:nvSpPr>
        <xdr:cNvPr id="323" name="n_1mainValue【福祉施設】&#10;有形固定資産減価償却率"/>
        <xdr:cNvSpPr txBox="1"/>
      </xdr:nvSpPr>
      <xdr:spPr>
        <a:xfrm>
          <a:off x="3170564" y="14108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22877</xdr:rowOff>
    </xdr:from>
    <xdr:ext cx="405111" cy="259045"/>
    <xdr:sp macro="" textlink="">
      <xdr:nvSpPr>
        <xdr:cNvPr id="324" name="n_2mainValue【福祉施設】&#10;有形固定資産減価償却率"/>
        <xdr:cNvSpPr txBox="1"/>
      </xdr:nvSpPr>
      <xdr:spPr>
        <a:xfrm>
          <a:off x="2385704" y="1410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3827</xdr:rowOff>
    </xdr:from>
    <xdr:ext cx="405111" cy="259045"/>
    <xdr:sp macro="" textlink="">
      <xdr:nvSpPr>
        <xdr:cNvPr id="325" name="n_3mainValue【福祉施設】&#10;有形固定資産減価償却率"/>
        <xdr:cNvSpPr txBox="1"/>
      </xdr:nvSpPr>
      <xdr:spPr>
        <a:xfrm>
          <a:off x="1611004" y="1408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156227</xdr:rowOff>
    </xdr:from>
    <xdr:ext cx="405111" cy="259045"/>
    <xdr:sp macro="" textlink="">
      <xdr:nvSpPr>
        <xdr:cNvPr id="326" name="n_4mainValue【福祉施設】&#10;有形固定資産減価償却率"/>
        <xdr:cNvSpPr txBox="1"/>
      </xdr:nvSpPr>
      <xdr:spPr>
        <a:xfrm>
          <a:off x="83630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5" name="テキスト ボックス 334"/>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7" name="直線コネクタ 336"/>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8" name="テキスト ボックス 337"/>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9" name="直線コネクタ 338"/>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40" name="テキスト ボックス 339"/>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1" name="直線コネクタ 340"/>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2" name="テキスト ボックス 341"/>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3" name="直線コネクタ 342"/>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4" name="テキスト ボックス 343"/>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5" name="直線コネクタ 344"/>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6" name="テキスト ボックス 345"/>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60961</xdr:rowOff>
    </xdr:from>
    <xdr:to>
      <xdr:col>54</xdr:col>
      <xdr:colOff>189865</xdr:colOff>
      <xdr:row>86</xdr:row>
      <xdr:rowOff>80011</xdr:rowOff>
    </xdr:to>
    <xdr:cxnSp macro="">
      <xdr:nvCxnSpPr>
        <xdr:cNvPr id="350" name="直線コネクタ 349"/>
        <xdr:cNvCxnSpPr/>
      </xdr:nvCxnSpPr>
      <xdr:spPr>
        <a:xfrm flipV="1">
          <a:off x="9219565" y="12969241"/>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83838</xdr:rowOff>
    </xdr:from>
    <xdr:ext cx="469744" cy="259045"/>
    <xdr:sp macro="" textlink="">
      <xdr:nvSpPr>
        <xdr:cNvPr id="351" name="【福祉施設】&#10;一人当たり面積最小値テキスト"/>
        <xdr:cNvSpPr txBox="1"/>
      </xdr:nvSpPr>
      <xdr:spPr>
        <a:xfrm>
          <a:off x="9258300" y="1450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80011</xdr:rowOff>
    </xdr:from>
    <xdr:to>
      <xdr:col>55</xdr:col>
      <xdr:colOff>88900</xdr:colOff>
      <xdr:row>86</xdr:row>
      <xdr:rowOff>80011</xdr:rowOff>
    </xdr:to>
    <xdr:cxnSp macro="">
      <xdr:nvCxnSpPr>
        <xdr:cNvPr id="352" name="直線コネクタ 351"/>
        <xdr:cNvCxnSpPr/>
      </xdr:nvCxnSpPr>
      <xdr:spPr>
        <a:xfrm>
          <a:off x="9154160" y="144970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7638</xdr:rowOff>
    </xdr:from>
    <xdr:ext cx="469744" cy="259045"/>
    <xdr:sp macro="" textlink="">
      <xdr:nvSpPr>
        <xdr:cNvPr id="353" name="【福祉施設】&#10;一人当たり面積最大値テキスト"/>
        <xdr:cNvSpPr txBox="1"/>
      </xdr:nvSpPr>
      <xdr:spPr>
        <a:xfrm>
          <a:off x="9258300" y="1274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60961</xdr:rowOff>
    </xdr:from>
    <xdr:to>
      <xdr:col>55</xdr:col>
      <xdr:colOff>88900</xdr:colOff>
      <xdr:row>77</xdr:row>
      <xdr:rowOff>60961</xdr:rowOff>
    </xdr:to>
    <xdr:cxnSp macro="">
      <xdr:nvCxnSpPr>
        <xdr:cNvPr id="354" name="直線コネクタ 353"/>
        <xdr:cNvCxnSpPr/>
      </xdr:nvCxnSpPr>
      <xdr:spPr>
        <a:xfrm>
          <a:off x="9154160" y="129692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124477</xdr:rowOff>
    </xdr:from>
    <xdr:ext cx="469744" cy="259045"/>
    <xdr:sp macro="" textlink="">
      <xdr:nvSpPr>
        <xdr:cNvPr id="355" name="【福祉施設】&#10;一人当たり面積平均値テキスト"/>
        <xdr:cNvSpPr txBox="1"/>
      </xdr:nvSpPr>
      <xdr:spPr>
        <a:xfrm>
          <a:off x="9258300" y="13870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101600</xdr:rowOff>
    </xdr:from>
    <xdr:to>
      <xdr:col>55</xdr:col>
      <xdr:colOff>50800</xdr:colOff>
      <xdr:row>84</xdr:row>
      <xdr:rowOff>31750</xdr:rowOff>
    </xdr:to>
    <xdr:sp macro="" textlink="">
      <xdr:nvSpPr>
        <xdr:cNvPr id="356" name="フローチャート: 判断 355"/>
        <xdr:cNvSpPr/>
      </xdr:nvSpPr>
      <xdr:spPr>
        <a:xfrm>
          <a:off x="9192260" y="140157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101600</xdr:rowOff>
    </xdr:from>
    <xdr:to>
      <xdr:col>50</xdr:col>
      <xdr:colOff>165100</xdr:colOff>
      <xdr:row>84</xdr:row>
      <xdr:rowOff>31750</xdr:rowOff>
    </xdr:to>
    <xdr:sp macro="" textlink="">
      <xdr:nvSpPr>
        <xdr:cNvPr id="357" name="フローチャート: 判断 356"/>
        <xdr:cNvSpPr/>
      </xdr:nvSpPr>
      <xdr:spPr>
        <a:xfrm>
          <a:off x="8445500" y="140157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128270</xdr:rowOff>
    </xdr:from>
    <xdr:to>
      <xdr:col>46</xdr:col>
      <xdr:colOff>38100</xdr:colOff>
      <xdr:row>84</xdr:row>
      <xdr:rowOff>58420</xdr:rowOff>
    </xdr:to>
    <xdr:sp macro="" textlink="">
      <xdr:nvSpPr>
        <xdr:cNvPr id="358" name="フローチャート: 判断 357"/>
        <xdr:cNvSpPr/>
      </xdr:nvSpPr>
      <xdr:spPr>
        <a:xfrm>
          <a:off x="7670800" y="140423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124461</xdr:rowOff>
    </xdr:from>
    <xdr:to>
      <xdr:col>41</xdr:col>
      <xdr:colOff>101600</xdr:colOff>
      <xdr:row>84</xdr:row>
      <xdr:rowOff>54611</xdr:rowOff>
    </xdr:to>
    <xdr:sp macro="" textlink="">
      <xdr:nvSpPr>
        <xdr:cNvPr id="359" name="フローチャート: 判断 358"/>
        <xdr:cNvSpPr/>
      </xdr:nvSpPr>
      <xdr:spPr>
        <a:xfrm>
          <a:off x="6873240" y="140385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86361</xdr:rowOff>
    </xdr:from>
    <xdr:to>
      <xdr:col>36</xdr:col>
      <xdr:colOff>165100</xdr:colOff>
      <xdr:row>84</xdr:row>
      <xdr:rowOff>16511</xdr:rowOff>
    </xdr:to>
    <xdr:sp macro="" textlink="">
      <xdr:nvSpPr>
        <xdr:cNvPr id="360" name="フローチャート: 判断 359"/>
        <xdr:cNvSpPr/>
      </xdr:nvSpPr>
      <xdr:spPr>
        <a:xfrm>
          <a:off x="6098540" y="140004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135889</xdr:rowOff>
    </xdr:from>
    <xdr:to>
      <xdr:col>55</xdr:col>
      <xdr:colOff>50800</xdr:colOff>
      <xdr:row>85</xdr:row>
      <xdr:rowOff>66039</xdr:rowOff>
    </xdr:to>
    <xdr:sp macro="" textlink="">
      <xdr:nvSpPr>
        <xdr:cNvPr id="366" name="楕円 365"/>
        <xdr:cNvSpPr/>
      </xdr:nvSpPr>
      <xdr:spPr>
        <a:xfrm>
          <a:off x="9192260" y="142176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114316</xdr:rowOff>
    </xdr:from>
    <xdr:ext cx="469744" cy="259045"/>
    <xdr:sp macro="" textlink="">
      <xdr:nvSpPr>
        <xdr:cNvPr id="367" name="【福祉施設】&#10;一人当たり面積該当値テキスト"/>
        <xdr:cNvSpPr txBox="1"/>
      </xdr:nvSpPr>
      <xdr:spPr>
        <a:xfrm>
          <a:off x="9258300" y="1419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143511</xdr:rowOff>
    </xdr:from>
    <xdr:to>
      <xdr:col>50</xdr:col>
      <xdr:colOff>165100</xdr:colOff>
      <xdr:row>85</xdr:row>
      <xdr:rowOff>73661</xdr:rowOff>
    </xdr:to>
    <xdr:sp macro="" textlink="">
      <xdr:nvSpPr>
        <xdr:cNvPr id="368" name="楕円 367"/>
        <xdr:cNvSpPr/>
      </xdr:nvSpPr>
      <xdr:spPr>
        <a:xfrm>
          <a:off x="8445500" y="142252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15239</xdr:rowOff>
    </xdr:from>
    <xdr:to>
      <xdr:col>55</xdr:col>
      <xdr:colOff>0</xdr:colOff>
      <xdr:row>85</xdr:row>
      <xdr:rowOff>22861</xdr:rowOff>
    </xdr:to>
    <xdr:cxnSp macro="">
      <xdr:nvCxnSpPr>
        <xdr:cNvPr id="369" name="直線コネクタ 368"/>
        <xdr:cNvCxnSpPr/>
      </xdr:nvCxnSpPr>
      <xdr:spPr>
        <a:xfrm flipV="1">
          <a:off x="8496300" y="14264639"/>
          <a:ext cx="7239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151130</xdr:rowOff>
    </xdr:from>
    <xdr:to>
      <xdr:col>46</xdr:col>
      <xdr:colOff>38100</xdr:colOff>
      <xdr:row>85</xdr:row>
      <xdr:rowOff>81280</xdr:rowOff>
    </xdr:to>
    <xdr:sp macro="" textlink="">
      <xdr:nvSpPr>
        <xdr:cNvPr id="370" name="楕円 369"/>
        <xdr:cNvSpPr/>
      </xdr:nvSpPr>
      <xdr:spPr>
        <a:xfrm>
          <a:off x="7670800" y="142328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22861</xdr:rowOff>
    </xdr:from>
    <xdr:to>
      <xdr:col>50</xdr:col>
      <xdr:colOff>114300</xdr:colOff>
      <xdr:row>85</xdr:row>
      <xdr:rowOff>30480</xdr:rowOff>
    </xdr:to>
    <xdr:cxnSp macro="">
      <xdr:nvCxnSpPr>
        <xdr:cNvPr id="371" name="直線コネクタ 370"/>
        <xdr:cNvCxnSpPr/>
      </xdr:nvCxnSpPr>
      <xdr:spPr>
        <a:xfrm flipV="1">
          <a:off x="7713980" y="14272261"/>
          <a:ext cx="78232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154939</xdr:rowOff>
    </xdr:from>
    <xdr:to>
      <xdr:col>41</xdr:col>
      <xdr:colOff>101600</xdr:colOff>
      <xdr:row>85</xdr:row>
      <xdr:rowOff>85089</xdr:rowOff>
    </xdr:to>
    <xdr:sp macro="" textlink="">
      <xdr:nvSpPr>
        <xdr:cNvPr id="372" name="楕円 371"/>
        <xdr:cNvSpPr/>
      </xdr:nvSpPr>
      <xdr:spPr>
        <a:xfrm>
          <a:off x="6873240" y="142366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30480</xdr:rowOff>
    </xdr:from>
    <xdr:to>
      <xdr:col>45</xdr:col>
      <xdr:colOff>177800</xdr:colOff>
      <xdr:row>85</xdr:row>
      <xdr:rowOff>34289</xdr:rowOff>
    </xdr:to>
    <xdr:cxnSp macro="">
      <xdr:nvCxnSpPr>
        <xdr:cNvPr id="373" name="直線コネクタ 372"/>
        <xdr:cNvCxnSpPr/>
      </xdr:nvCxnSpPr>
      <xdr:spPr>
        <a:xfrm flipV="1">
          <a:off x="6924040" y="14279880"/>
          <a:ext cx="78994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158750</xdr:rowOff>
    </xdr:from>
    <xdr:to>
      <xdr:col>36</xdr:col>
      <xdr:colOff>165100</xdr:colOff>
      <xdr:row>85</xdr:row>
      <xdr:rowOff>88900</xdr:rowOff>
    </xdr:to>
    <xdr:sp macro="" textlink="">
      <xdr:nvSpPr>
        <xdr:cNvPr id="374" name="楕円 373"/>
        <xdr:cNvSpPr/>
      </xdr:nvSpPr>
      <xdr:spPr>
        <a:xfrm>
          <a:off x="6098540" y="142405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34289</xdr:rowOff>
    </xdr:from>
    <xdr:to>
      <xdr:col>41</xdr:col>
      <xdr:colOff>50800</xdr:colOff>
      <xdr:row>85</xdr:row>
      <xdr:rowOff>38100</xdr:rowOff>
    </xdr:to>
    <xdr:cxnSp macro="">
      <xdr:nvCxnSpPr>
        <xdr:cNvPr id="375" name="直線コネクタ 374"/>
        <xdr:cNvCxnSpPr/>
      </xdr:nvCxnSpPr>
      <xdr:spPr>
        <a:xfrm flipV="1">
          <a:off x="6149340" y="14283689"/>
          <a:ext cx="7747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48277</xdr:rowOff>
    </xdr:from>
    <xdr:ext cx="469744" cy="259045"/>
    <xdr:sp macro="" textlink="">
      <xdr:nvSpPr>
        <xdr:cNvPr id="376" name="n_1aveValue【福祉施設】&#10;一人当たり面積"/>
        <xdr:cNvSpPr txBox="1"/>
      </xdr:nvSpPr>
      <xdr:spPr>
        <a:xfrm>
          <a:off x="8271587" y="1379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74947</xdr:rowOff>
    </xdr:from>
    <xdr:ext cx="469744" cy="259045"/>
    <xdr:sp macro="" textlink="">
      <xdr:nvSpPr>
        <xdr:cNvPr id="377" name="n_2aveValue【福祉施設】&#10;一人当たり面積"/>
        <xdr:cNvSpPr txBox="1"/>
      </xdr:nvSpPr>
      <xdr:spPr>
        <a:xfrm>
          <a:off x="750958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71138</xdr:rowOff>
    </xdr:from>
    <xdr:ext cx="469744" cy="259045"/>
    <xdr:sp macro="" textlink="">
      <xdr:nvSpPr>
        <xdr:cNvPr id="378" name="n_3aveValue【福祉施設】&#10;一人当たり面積"/>
        <xdr:cNvSpPr txBox="1"/>
      </xdr:nvSpPr>
      <xdr:spPr>
        <a:xfrm>
          <a:off x="6712027" y="13817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33038</xdr:rowOff>
    </xdr:from>
    <xdr:ext cx="469744" cy="259045"/>
    <xdr:sp macro="" textlink="">
      <xdr:nvSpPr>
        <xdr:cNvPr id="379" name="n_4aveValue【福祉施設】&#10;一人当たり面積"/>
        <xdr:cNvSpPr txBox="1"/>
      </xdr:nvSpPr>
      <xdr:spPr>
        <a:xfrm>
          <a:off x="5937327" y="13779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64788</xdr:rowOff>
    </xdr:from>
    <xdr:ext cx="469744" cy="259045"/>
    <xdr:sp macro="" textlink="">
      <xdr:nvSpPr>
        <xdr:cNvPr id="380" name="n_1mainValue【福祉施設】&#10;一人当たり面積"/>
        <xdr:cNvSpPr txBox="1"/>
      </xdr:nvSpPr>
      <xdr:spPr>
        <a:xfrm>
          <a:off x="8271587" y="1431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72407</xdr:rowOff>
    </xdr:from>
    <xdr:ext cx="469744" cy="259045"/>
    <xdr:sp macro="" textlink="">
      <xdr:nvSpPr>
        <xdr:cNvPr id="381" name="n_2mainValue【福祉施設】&#10;一人当たり面積"/>
        <xdr:cNvSpPr txBox="1"/>
      </xdr:nvSpPr>
      <xdr:spPr>
        <a:xfrm>
          <a:off x="7509587"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76216</xdr:rowOff>
    </xdr:from>
    <xdr:ext cx="469744" cy="259045"/>
    <xdr:sp macro="" textlink="">
      <xdr:nvSpPr>
        <xdr:cNvPr id="382" name="n_3mainValue【福祉施設】&#10;一人当たり面積"/>
        <xdr:cNvSpPr txBox="1"/>
      </xdr:nvSpPr>
      <xdr:spPr>
        <a:xfrm>
          <a:off x="6712027" y="1432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80027</xdr:rowOff>
    </xdr:from>
    <xdr:ext cx="469744" cy="259045"/>
    <xdr:sp macro="" textlink="">
      <xdr:nvSpPr>
        <xdr:cNvPr id="383" name="n_4mainValue【福祉施設】&#10;一人当たり面積"/>
        <xdr:cNvSpPr txBox="1"/>
      </xdr:nvSpPr>
      <xdr:spPr>
        <a:xfrm>
          <a:off x="59373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2" name="テキスト ボックス 391"/>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3" name="直線コネクタ 392"/>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4" name="テキスト ボックス 393"/>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5" name="直線コネクタ 394"/>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6" name="テキスト ボックス 395"/>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7" name="直線コネクタ 396"/>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8" name="テキスト ボックス 397"/>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9" name="直線コネクタ 398"/>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0" name="テキスト ボックス 399"/>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1" name="直線コネクタ 400"/>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2" name="テキスト ボックス 401"/>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3" name="直線コネクタ 402"/>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4" name="テキスト ボックス 403"/>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5" name="直線コネクタ 404"/>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6" name="テキスト ボックス 405"/>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7" name="直線コネクタ 406"/>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8"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19050</xdr:rowOff>
    </xdr:from>
    <xdr:to>
      <xdr:col>24</xdr:col>
      <xdr:colOff>62865</xdr:colOff>
      <xdr:row>109</xdr:row>
      <xdr:rowOff>35379</xdr:rowOff>
    </xdr:to>
    <xdr:cxnSp macro="">
      <xdr:nvCxnSpPr>
        <xdr:cNvPr id="409" name="直線コネクタ 408"/>
        <xdr:cNvCxnSpPr/>
      </xdr:nvCxnSpPr>
      <xdr:spPr>
        <a:xfrm flipV="1">
          <a:off x="4086225" y="16783050"/>
          <a:ext cx="0" cy="1525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10" name="【市民会館】&#10;有形固定資産減価償却率最小値テキスト"/>
        <xdr:cNvSpPr txBox="1"/>
      </xdr:nvSpPr>
      <xdr:spPr>
        <a:xfrm>
          <a:off x="412496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11" name="直線コネクタ 410"/>
        <xdr:cNvCxnSpPr/>
      </xdr:nvCxnSpPr>
      <xdr:spPr>
        <a:xfrm>
          <a:off x="402082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137177</xdr:rowOff>
    </xdr:from>
    <xdr:ext cx="340478" cy="259045"/>
    <xdr:sp macro="" textlink="">
      <xdr:nvSpPr>
        <xdr:cNvPr id="412" name="【市民会館】&#10;有形固定資産減価償却率最大値テキスト"/>
        <xdr:cNvSpPr txBox="1"/>
      </xdr:nvSpPr>
      <xdr:spPr>
        <a:xfrm>
          <a:off x="4124960" y="165658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19050</xdr:rowOff>
    </xdr:from>
    <xdr:to>
      <xdr:col>24</xdr:col>
      <xdr:colOff>152400</xdr:colOff>
      <xdr:row>100</xdr:row>
      <xdr:rowOff>19050</xdr:rowOff>
    </xdr:to>
    <xdr:cxnSp macro="">
      <xdr:nvCxnSpPr>
        <xdr:cNvPr id="413" name="直線コネクタ 412"/>
        <xdr:cNvCxnSpPr/>
      </xdr:nvCxnSpPr>
      <xdr:spPr>
        <a:xfrm>
          <a:off x="4020820" y="16783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58075</xdr:rowOff>
    </xdr:from>
    <xdr:ext cx="405111" cy="259045"/>
    <xdr:sp macro="" textlink="">
      <xdr:nvSpPr>
        <xdr:cNvPr id="414" name="【市民会館】&#10;有形固定資産減価償却率平均値テキスト"/>
        <xdr:cNvSpPr txBox="1"/>
      </xdr:nvSpPr>
      <xdr:spPr>
        <a:xfrm>
          <a:off x="4124960" y="173249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35198</xdr:rowOff>
    </xdr:from>
    <xdr:to>
      <xdr:col>24</xdr:col>
      <xdr:colOff>114300</xdr:colOff>
      <xdr:row>104</xdr:row>
      <xdr:rowOff>136798</xdr:rowOff>
    </xdr:to>
    <xdr:sp macro="" textlink="">
      <xdr:nvSpPr>
        <xdr:cNvPr id="415" name="フローチャート: 判断 414"/>
        <xdr:cNvSpPr/>
      </xdr:nvSpPr>
      <xdr:spPr>
        <a:xfrm>
          <a:off x="4036060" y="1746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15602</xdr:rowOff>
    </xdr:from>
    <xdr:to>
      <xdr:col>20</xdr:col>
      <xdr:colOff>38100</xdr:colOff>
      <xdr:row>104</xdr:row>
      <xdr:rowOff>117202</xdr:rowOff>
    </xdr:to>
    <xdr:sp macro="" textlink="">
      <xdr:nvSpPr>
        <xdr:cNvPr id="416" name="フローチャート: 判断 415"/>
        <xdr:cNvSpPr/>
      </xdr:nvSpPr>
      <xdr:spPr>
        <a:xfrm>
          <a:off x="3312160" y="174501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417" name="フローチャート: 判断 416"/>
        <xdr:cNvSpPr/>
      </xdr:nvSpPr>
      <xdr:spPr>
        <a:xfrm>
          <a:off x="2514600" y="17505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9071</xdr:rowOff>
    </xdr:from>
    <xdr:to>
      <xdr:col>10</xdr:col>
      <xdr:colOff>165100</xdr:colOff>
      <xdr:row>104</xdr:row>
      <xdr:rowOff>110671</xdr:rowOff>
    </xdr:to>
    <xdr:sp macro="" textlink="">
      <xdr:nvSpPr>
        <xdr:cNvPr id="418" name="フローチャート: 判断 417"/>
        <xdr:cNvSpPr/>
      </xdr:nvSpPr>
      <xdr:spPr>
        <a:xfrm>
          <a:off x="1739900" y="17443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87449</xdr:rowOff>
    </xdr:from>
    <xdr:to>
      <xdr:col>6</xdr:col>
      <xdr:colOff>38100</xdr:colOff>
      <xdr:row>105</xdr:row>
      <xdr:rowOff>17599</xdr:rowOff>
    </xdr:to>
    <xdr:sp macro="" textlink="">
      <xdr:nvSpPr>
        <xdr:cNvPr id="419" name="フローチャート: 判断 418"/>
        <xdr:cNvSpPr/>
      </xdr:nvSpPr>
      <xdr:spPr>
        <a:xfrm>
          <a:off x="965200" y="175220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0" name="テキスト ボックス 419"/>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1" name="テキスト ボックス 420"/>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2" name="テキスト ボックス 421"/>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3" name="テキスト ボックス 422"/>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4" name="テキスト ボックス 423"/>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56424</xdr:rowOff>
    </xdr:from>
    <xdr:to>
      <xdr:col>24</xdr:col>
      <xdr:colOff>114300</xdr:colOff>
      <xdr:row>106</xdr:row>
      <xdr:rowOff>158024</xdr:rowOff>
    </xdr:to>
    <xdr:sp macro="" textlink="">
      <xdr:nvSpPr>
        <xdr:cNvPr id="425" name="楕円 424"/>
        <xdr:cNvSpPr/>
      </xdr:nvSpPr>
      <xdr:spPr>
        <a:xfrm>
          <a:off x="4036060" y="1782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34851</xdr:rowOff>
    </xdr:from>
    <xdr:ext cx="405111" cy="259045"/>
    <xdr:sp macro="" textlink="">
      <xdr:nvSpPr>
        <xdr:cNvPr id="426" name="【市民会館】&#10;有形固定資産減価償却率該当値テキスト"/>
        <xdr:cNvSpPr txBox="1"/>
      </xdr:nvSpPr>
      <xdr:spPr>
        <a:xfrm>
          <a:off x="4124960" y="1780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31931</xdr:rowOff>
    </xdr:from>
    <xdr:to>
      <xdr:col>20</xdr:col>
      <xdr:colOff>38100</xdr:colOff>
      <xdr:row>106</xdr:row>
      <xdr:rowOff>133531</xdr:rowOff>
    </xdr:to>
    <xdr:sp macro="" textlink="">
      <xdr:nvSpPr>
        <xdr:cNvPr id="427" name="楕円 426"/>
        <xdr:cNvSpPr/>
      </xdr:nvSpPr>
      <xdr:spPr>
        <a:xfrm>
          <a:off x="3312160" y="1780177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82731</xdr:rowOff>
    </xdr:from>
    <xdr:to>
      <xdr:col>24</xdr:col>
      <xdr:colOff>63500</xdr:colOff>
      <xdr:row>106</xdr:row>
      <xdr:rowOff>107224</xdr:rowOff>
    </xdr:to>
    <xdr:cxnSp macro="">
      <xdr:nvCxnSpPr>
        <xdr:cNvPr id="428" name="直線コネクタ 427"/>
        <xdr:cNvCxnSpPr/>
      </xdr:nvCxnSpPr>
      <xdr:spPr>
        <a:xfrm>
          <a:off x="3355340" y="17852571"/>
          <a:ext cx="73152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20501</xdr:rowOff>
    </xdr:from>
    <xdr:to>
      <xdr:col>15</xdr:col>
      <xdr:colOff>101600</xdr:colOff>
      <xdr:row>106</xdr:row>
      <xdr:rowOff>122101</xdr:rowOff>
    </xdr:to>
    <xdr:sp macro="" textlink="">
      <xdr:nvSpPr>
        <xdr:cNvPr id="429" name="楕円 428"/>
        <xdr:cNvSpPr/>
      </xdr:nvSpPr>
      <xdr:spPr>
        <a:xfrm>
          <a:off x="2514600" y="1779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71301</xdr:rowOff>
    </xdr:from>
    <xdr:to>
      <xdr:col>19</xdr:col>
      <xdr:colOff>177800</xdr:colOff>
      <xdr:row>106</xdr:row>
      <xdr:rowOff>82731</xdr:rowOff>
    </xdr:to>
    <xdr:cxnSp macro="">
      <xdr:nvCxnSpPr>
        <xdr:cNvPr id="430" name="直線コネクタ 429"/>
        <xdr:cNvCxnSpPr/>
      </xdr:nvCxnSpPr>
      <xdr:spPr>
        <a:xfrm>
          <a:off x="2565400" y="17841141"/>
          <a:ext cx="78994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167458</xdr:rowOff>
    </xdr:from>
    <xdr:to>
      <xdr:col>10</xdr:col>
      <xdr:colOff>165100</xdr:colOff>
      <xdr:row>106</xdr:row>
      <xdr:rowOff>97608</xdr:rowOff>
    </xdr:to>
    <xdr:sp macro="" textlink="">
      <xdr:nvSpPr>
        <xdr:cNvPr id="431" name="楕円 430"/>
        <xdr:cNvSpPr/>
      </xdr:nvSpPr>
      <xdr:spPr>
        <a:xfrm>
          <a:off x="1739900" y="177696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46808</xdr:rowOff>
    </xdr:from>
    <xdr:to>
      <xdr:col>15</xdr:col>
      <xdr:colOff>50800</xdr:colOff>
      <xdr:row>106</xdr:row>
      <xdr:rowOff>71301</xdr:rowOff>
    </xdr:to>
    <xdr:cxnSp macro="">
      <xdr:nvCxnSpPr>
        <xdr:cNvPr id="432" name="直線コネクタ 431"/>
        <xdr:cNvCxnSpPr/>
      </xdr:nvCxnSpPr>
      <xdr:spPr>
        <a:xfrm>
          <a:off x="1790700" y="17816648"/>
          <a:ext cx="7747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144599</xdr:rowOff>
    </xdr:from>
    <xdr:to>
      <xdr:col>6</xdr:col>
      <xdr:colOff>38100</xdr:colOff>
      <xdr:row>106</xdr:row>
      <xdr:rowOff>74749</xdr:rowOff>
    </xdr:to>
    <xdr:sp macro="" textlink="">
      <xdr:nvSpPr>
        <xdr:cNvPr id="433" name="楕円 432"/>
        <xdr:cNvSpPr/>
      </xdr:nvSpPr>
      <xdr:spPr>
        <a:xfrm>
          <a:off x="965200" y="177467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23949</xdr:rowOff>
    </xdr:from>
    <xdr:to>
      <xdr:col>10</xdr:col>
      <xdr:colOff>114300</xdr:colOff>
      <xdr:row>106</xdr:row>
      <xdr:rowOff>46808</xdr:rowOff>
    </xdr:to>
    <xdr:cxnSp macro="">
      <xdr:nvCxnSpPr>
        <xdr:cNvPr id="434" name="直線コネクタ 433"/>
        <xdr:cNvCxnSpPr/>
      </xdr:nvCxnSpPr>
      <xdr:spPr>
        <a:xfrm>
          <a:off x="1008380" y="17793789"/>
          <a:ext cx="78232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133729</xdr:rowOff>
    </xdr:from>
    <xdr:ext cx="405111" cy="259045"/>
    <xdr:sp macro="" textlink="">
      <xdr:nvSpPr>
        <xdr:cNvPr id="435" name="n_1aveValue【市民会館】&#10;有形固定資産減価償却率"/>
        <xdr:cNvSpPr txBox="1"/>
      </xdr:nvSpPr>
      <xdr:spPr>
        <a:xfrm>
          <a:off x="3170564" y="17233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17797</xdr:rowOff>
    </xdr:from>
    <xdr:ext cx="405111" cy="259045"/>
    <xdr:sp macro="" textlink="">
      <xdr:nvSpPr>
        <xdr:cNvPr id="436" name="n_2aveValue【市民会館】&#10;有形固定資産減価償却率"/>
        <xdr:cNvSpPr txBox="1"/>
      </xdr:nvSpPr>
      <xdr:spPr>
        <a:xfrm>
          <a:off x="2385704" y="1728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127198</xdr:rowOff>
    </xdr:from>
    <xdr:ext cx="405111" cy="259045"/>
    <xdr:sp macro="" textlink="">
      <xdr:nvSpPr>
        <xdr:cNvPr id="437" name="n_3aveValue【市民会館】&#10;有形固定資産減価償却率"/>
        <xdr:cNvSpPr txBox="1"/>
      </xdr:nvSpPr>
      <xdr:spPr>
        <a:xfrm>
          <a:off x="1611004" y="1722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34126</xdr:rowOff>
    </xdr:from>
    <xdr:ext cx="405111" cy="259045"/>
    <xdr:sp macro="" textlink="">
      <xdr:nvSpPr>
        <xdr:cNvPr id="438" name="n_4aveValue【市民会館】&#10;有形固定資産減価償却率"/>
        <xdr:cNvSpPr txBox="1"/>
      </xdr:nvSpPr>
      <xdr:spPr>
        <a:xfrm>
          <a:off x="836304" y="1730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124658</xdr:rowOff>
    </xdr:from>
    <xdr:ext cx="405111" cy="259045"/>
    <xdr:sp macro="" textlink="">
      <xdr:nvSpPr>
        <xdr:cNvPr id="439" name="n_1mainValue【市民会館】&#10;有形固定資産減価償却率"/>
        <xdr:cNvSpPr txBox="1"/>
      </xdr:nvSpPr>
      <xdr:spPr>
        <a:xfrm>
          <a:off x="3170564" y="17894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113228</xdr:rowOff>
    </xdr:from>
    <xdr:ext cx="405111" cy="259045"/>
    <xdr:sp macro="" textlink="">
      <xdr:nvSpPr>
        <xdr:cNvPr id="440" name="n_2mainValue【市民会館】&#10;有形固定資産減価償却率"/>
        <xdr:cNvSpPr txBox="1"/>
      </xdr:nvSpPr>
      <xdr:spPr>
        <a:xfrm>
          <a:off x="2385704" y="17883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88735</xdr:rowOff>
    </xdr:from>
    <xdr:ext cx="405111" cy="259045"/>
    <xdr:sp macro="" textlink="">
      <xdr:nvSpPr>
        <xdr:cNvPr id="441" name="n_3mainValue【市民会館】&#10;有形固定資産減価償却率"/>
        <xdr:cNvSpPr txBox="1"/>
      </xdr:nvSpPr>
      <xdr:spPr>
        <a:xfrm>
          <a:off x="1611004" y="17858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65876</xdr:rowOff>
    </xdr:from>
    <xdr:ext cx="405111" cy="259045"/>
    <xdr:sp macro="" textlink="">
      <xdr:nvSpPr>
        <xdr:cNvPr id="442" name="n_4mainValue【市民会館】&#10;有形固定資産減価償却率"/>
        <xdr:cNvSpPr txBox="1"/>
      </xdr:nvSpPr>
      <xdr:spPr>
        <a:xfrm>
          <a:off x="836304" y="1783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3" name="正方形/長方形 442"/>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4" name="正方形/長方形 443"/>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5" name="正方形/長方形 444"/>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6" name="正方形/長方形 445"/>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7" name="正方形/長方形 446"/>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8" name="正方形/長方形 447"/>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9" name="正方形/長方形 448"/>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0" name="正方形/長方形 449"/>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1" name="テキスト ボックス 450"/>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2" name="直線コネクタ 451"/>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3" name="直線コネクタ 452"/>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4" name="テキスト ボックス 453"/>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5" name="直線コネクタ 454"/>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6" name="テキスト ボックス 455"/>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7" name="直線コネクタ 456"/>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8" name="テキスト ボックス 457"/>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9" name="直線コネクタ 458"/>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60" name="テキスト ボックス 459"/>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61" name="直線コネクタ 460"/>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62" name="テキスト ボックス 461"/>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3" name="直線コネクタ 462"/>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4" name="テキスト ボックス 463"/>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5"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15239</xdr:rowOff>
    </xdr:from>
    <xdr:to>
      <xdr:col>54</xdr:col>
      <xdr:colOff>189865</xdr:colOff>
      <xdr:row>108</xdr:row>
      <xdr:rowOff>19050</xdr:rowOff>
    </xdr:to>
    <xdr:cxnSp macro="">
      <xdr:nvCxnSpPr>
        <xdr:cNvPr id="466" name="直線コネクタ 465"/>
        <xdr:cNvCxnSpPr/>
      </xdr:nvCxnSpPr>
      <xdr:spPr>
        <a:xfrm flipV="1">
          <a:off x="9219565" y="16779239"/>
          <a:ext cx="0" cy="1344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467" name="【市民会館】&#10;一人当たり面積最小値テキスト"/>
        <xdr:cNvSpPr txBox="1"/>
      </xdr:nvSpPr>
      <xdr:spPr>
        <a:xfrm>
          <a:off x="9258300" y="1812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468" name="直線コネクタ 467"/>
        <xdr:cNvCxnSpPr/>
      </xdr:nvCxnSpPr>
      <xdr:spPr>
        <a:xfrm>
          <a:off x="9154160" y="18124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133366</xdr:rowOff>
    </xdr:from>
    <xdr:ext cx="469744" cy="259045"/>
    <xdr:sp macro="" textlink="">
      <xdr:nvSpPr>
        <xdr:cNvPr id="469" name="【市民会館】&#10;一人当たり面積最大値テキスト"/>
        <xdr:cNvSpPr txBox="1"/>
      </xdr:nvSpPr>
      <xdr:spPr>
        <a:xfrm>
          <a:off x="9258300" y="16562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15239</xdr:rowOff>
    </xdr:from>
    <xdr:to>
      <xdr:col>55</xdr:col>
      <xdr:colOff>88900</xdr:colOff>
      <xdr:row>100</xdr:row>
      <xdr:rowOff>15239</xdr:rowOff>
    </xdr:to>
    <xdr:cxnSp macro="">
      <xdr:nvCxnSpPr>
        <xdr:cNvPr id="470" name="直線コネクタ 469"/>
        <xdr:cNvCxnSpPr/>
      </xdr:nvCxnSpPr>
      <xdr:spPr>
        <a:xfrm>
          <a:off x="9154160" y="16779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13988</xdr:rowOff>
    </xdr:from>
    <xdr:ext cx="469744" cy="259045"/>
    <xdr:sp macro="" textlink="">
      <xdr:nvSpPr>
        <xdr:cNvPr id="471" name="【市民会館】&#10;一人当たり面積平均値テキスト"/>
        <xdr:cNvSpPr txBox="1"/>
      </xdr:nvSpPr>
      <xdr:spPr>
        <a:xfrm>
          <a:off x="9258300" y="174485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472" name="フローチャート: 判断 471"/>
        <xdr:cNvSpPr/>
      </xdr:nvSpPr>
      <xdr:spPr>
        <a:xfrm>
          <a:off x="9192260" y="175971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166370</xdr:rowOff>
    </xdr:from>
    <xdr:to>
      <xdr:col>50</xdr:col>
      <xdr:colOff>165100</xdr:colOff>
      <xdr:row>105</xdr:row>
      <xdr:rowOff>96520</xdr:rowOff>
    </xdr:to>
    <xdr:sp macro="" textlink="">
      <xdr:nvSpPr>
        <xdr:cNvPr id="473" name="フローチャート: 判断 472"/>
        <xdr:cNvSpPr/>
      </xdr:nvSpPr>
      <xdr:spPr>
        <a:xfrm>
          <a:off x="8445500" y="176009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71120</xdr:rowOff>
    </xdr:from>
    <xdr:to>
      <xdr:col>46</xdr:col>
      <xdr:colOff>38100</xdr:colOff>
      <xdr:row>106</xdr:row>
      <xdr:rowOff>1270</xdr:rowOff>
    </xdr:to>
    <xdr:sp macro="" textlink="">
      <xdr:nvSpPr>
        <xdr:cNvPr id="474" name="フローチャート: 判断 473"/>
        <xdr:cNvSpPr/>
      </xdr:nvSpPr>
      <xdr:spPr>
        <a:xfrm>
          <a:off x="7670800" y="176733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78739</xdr:rowOff>
    </xdr:from>
    <xdr:to>
      <xdr:col>41</xdr:col>
      <xdr:colOff>101600</xdr:colOff>
      <xdr:row>106</xdr:row>
      <xdr:rowOff>8889</xdr:rowOff>
    </xdr:to>
    <xdr:sp macro="" textlink="">
      <xdr:nvSpPr>
        <xdr:cNvPr id="475" name="フローチャート: 判断 474"/>
        <xdr:cNvSpPr/>
      </xdr:nvSpPr>
      <xdr:spPr>
        <a:xfrm>
          <a:off x="6873240" y="176809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55880</xdr:rowOff>
    </xdr:from>
    <xdr:to>
      <xdr:col>36</xdr:col>
      <xdr:colOff>165100</xdr:colOff>
      <xdr:row>105</xdr:row>
      <xdr:rowOff>157480</xdr:rowOff>
    </xdr:to>
    <xdr:sp macro="" textlink="">
      <xdr:nvSpPr>
        <xdr:cNvPr id="476" name="フローチャート: 判断 475"/>
        <xdr:cNvSpPr/>
      </xdr:nvSpPr>
      <xdr:spPr>
        <a:xfrm>
          <a:off x="609854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7" name="テキスト ボックス 476"/>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8" name="テキスト ボックス 477"/>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9" name="テキスト ボックス 478"/>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0" name="テキスト ボックス 479"/>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1" name="テキスト ボックス 480"/>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82" name="楕円 481"/>
        <xdr:cNvSpPr/>
      </xdr:nvSpPr>
      <xdr:spPr>
        <a:xfrm>
          <a:off x="9192260" y="176161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163847</xdr:rowOff>
    </xdr:from>
    <xdr:ext cx="469744" cy="259045"/>
    <xdr:sp macro="" textlink="">
      <xdr:nvSpPr>
        <xdr:cNvPr id="483" name="【市民会館】&#10;一人当たり面積該当値テキスト"/>
        <xdr:cNvSpPr txBox="1"/>
      </xdr:nvSpPr>
      <xdr:spPr>
        <a:xfrm>
          <a:off x="9258300" y="17598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25400</xdr:rowOff>
    </xdr:from>
    <xdr:to>
      <xdr:col>50</xdr:col>
      <xdr:colOff>165100</xdr:colOff>
      <xdr:row>105</xdr:row>
      <xdr:rowOff>127000</xdr:rowOff>
    </xdr:to>
    <xdr:sp macro="" textlink="">
      <xdr:nvSpPr>
        <xdr:cNvPr id="484" name="楕円 483"/>
        <xdr:cNvSpPr/>
      </xdr:nvSpPr>
      <xdr:spPr>
        <a:xfrm>
          <a:off x="8445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64770</xdr:rowOff>
    </xdr:from>
    <xdr:to>
      <xdr:col>55</xdr:col>
      <xdr:colOff>0</xdr:colOff>
      <xdr:row>105</xdr:row>
      <xdr:rowOff>76200</xdr:rowOff>
    </xdr:to>
    <xdr:cxnSp macro="">
      <xdr:nvCxnSpPr>
        <xdr:cNvPr id="485" name="直線コネクタ 484"/>
        <xdr:cNvCxnSpPr/>
      </xdr:nvCxnSpPr>
      <xdr:spPr>
        <a:xfrm flipV="1">
          <a:off x="8496300" y="17666970"/>
          <a:ext cx="7239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40639</xdr:rowOff>
    </xdr:from>
    <xdr:to>
      <xdr:col>46</xdr:col>
      <xdr:colOff>38100</xdr:colOff>
      <xdr:row>105</xdr:row>
      <xdr:rowOff>142239</xdr:rowOff>
    </xdr:to>
    <xdr:sp macro="" textlink="">
      <xdr:nvSpPr>
        <xdr:cNvPr id="486" name="楕円 485"/>
        <xdr:cNvSpPr/>
      </xdr:nvSpPr>
      <xdr:spPr>
        <a:xfrm>
          <a:off x="7670800" y="1764283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76200</xdr:rowOff>
    </xdr:from>
    <xdr:to>
      <xdr:col>50</xdr:col>
      <xdr:colOff>114300</xdr:colOff>
      <xdr:row>105</xdr:row>
      <xdr:rowOff>91439</xdr:rowOff>
    </xdr:to>
    <xdr:cxnSp macro="">
      <xdr:nvCxnSpPr>
        <xdr:cNvPr id="487" name="直線コネクタ 486"/>
        <xdr:cNvCxnSpPr/>
      </xdr:nvCxnSpPr>
      <xdr:spPr>
        <a:xfrm flipV="1">
          <a:off x="7713980" y="17678400"/>
          <a:ext cx="78232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52070</xdr:rowOff>
    </xdr:from>
    <xdr:to>
      <xdr:col>41</xdr:col>
      <xdr:colOff>101600</xdr:colOff>
      <xdr:row>105</xdr:row>
      <xdr:rowOff>153670</xdr:rowOff>
    </xdr:to>
    <xdr:sp macro="" textlink="">
      <xdr:nvSpPr>
        <xdr:cNvPr id="488" name="楕円 487"/>
        <xdr:cNvSpPr/>
      </xdr:nvSpPr>
      <xdr:spPr>
        <a:xfrm>
          <a:off x="6873240" y="1765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91439</xdr:rowOff>
    </xdr:from>
    <xdr:to>
      <xdr:col>45</xdr:col>
      <xdr:colOff>177800</xdr:colOff>
      <xdr:row>105</xdr:row>
      <xdr:rowOff>102870</xdr:rowOff>
    </xdr:to>
    <xdr:cxnSp macro="">
      <xdr:nvCxnSpPr>
        <xdr:cNvPr id="489" name="直線コネクタ 488"/>
        <xdr:cNvCxnSpPr/>
      </xdr:nvCxnSpPr>
      <xdr:spPr>
        <a:xfrm flipV="1">
          <a:off x="6924040" y="17693639"/>
          <a:ext cx="78994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78739</xdr:rowOff>
    </xdr:from>
    <xdr:to>
      <xdr:col>36</xdr:col>
      <xdr:colOff>165100</xdr:colOff>
      <xdr:row>106</xdr:row>
      <xdr:rowOff>8889</xdr:rowOff>
    </xdr:to>
    <xdr:sp macro="" textlink="">
      <xdr:nvSpPr>
        <xdr:cNvPr id="490" name="楕円 489"/>
        <xdr:cNvSpPr/>
      </xdr:nvSpPr>
      <xdr:spPr>
        <a:xfrm>
          <a:off x="6098540" y="176809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102870</xdr:rowOff>
    </xdr:from>
    <xdr:to>
      <xdr:col>41</xdr:col>
      <xdr:colOff>50800</xdr:colOff>
      <xdr:row>105</xdr:row>
      <xdr:rowOff>129539</xdr:rowOff>
    </xdr:to>
    <xdr:cxnSp macro="">
      <xdr:nvCxnSpPr>
        <xdr:cNvPr id="491" name="直線コネクタ 490"/>
        <xdr:cNvCxnSpPr/>
      </xdr:nvCxnSpPr>
      <xdr:spPr>
        <a:xfrm flipV="1">
          <a:off x="6149340" y="17705070"/>
          <a:ext cx="7747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113047</xdr:rowOff>
    </xdr:from>
    <xdr:ext cx="469744" cy="259045"/>
    <xdr:sp macro="" textlink="">
      <xdr:nvSpPr>
        <xdr:cNvPr id="492" name="n_1aveValue【市民会館】&#10;一人当たり面積"/>
        <xdr:cNvSpPr txBox="1"/>
      </xdr:nvSpPr>
      <xdr:spPr>
        <a:xfrm>
          <a:off x="8271587" y="1737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163847</xdr:rowOff>
    </xdr:from>
    <xdr:ext cx="469744" cy="259045"/>
    <xdr:sp macro="" textlink="">
      <xdr:nvSpPr>
        <xdr:cNvPr id="493" name="n_2aveValue【市民会館】&#10;一人当たり面積"/>
        <xdr:cNvSpPr txBox="1"/>
      </xdr:nvSpPr>
      <xdr:spPr>
        <a:xfrm>
          <a:off x="7509587" y="1776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16</xdr:rowOff>
    </xdr:from>
    <xdr:ext cx="469744" cy="259045"/>
    <xdr:sp macro="" textlink="">
      <xdr:nvSpPr>
        <xdr:cNvPr id="494" name="n_3aveValue【市民会館】&#10;一人当たり面積"/>
        <xdr:cNvSpPr txBox="1"/>
      </xdr:nvSpPr>
      <xdr:spPr>
        <a:xfrm>
          <a:off x="6712027" y="1776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2557</xdr:rowOff>
    </xdr:from>
    <xdr:ext cx="469744" cy="259045"/>
    <xdr:sp macro="" textlink="">
      <xdr:nvSpPr>
        <xdr:cNvPr id="495" name="n_4aveValue【市民会館】&#10;一人当たり面積"/>
        <xdr:cNvSpPr txBox="1"/>
      </xdr:nvSpPr>
      <xdr:spPr>
        <a:xfrm>
          <a:off x="5937327" y="1743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118127</xdr:rowOff>
    </xdr:from>
    <xdr:ext cx="469744" cy="259045"/>
    <xdr:sp macro="" textlink="">
      <xdr:nvSpPr>
        <xdr:cNvPr id="496" name="n_1mainValue【市民会館】&#10;一人当たり面積"/>
        <xdr:cNvSpPr txBox="1"/>
      </xdr:nvSpPr>
      <xdr:spPr>
        <a:xfrm>
          <a:off x="8271587" y="1772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158766</xdr:rowOff>
    </xdr:from>
    <xdr:ext cx="469744" cy="259045"/>
    <xdr:sp macro="" textlink="">
      <xdr:nvSpPr>
        <xdr:cNvPr id="497" name="n_2mainValue【市民会館】&#10;一人当たり面積"/>
        <xdr:cNvSpPr txBox="1"/>
      </xdr:nvSpPr>
      <xdr:spPr>
        <a:xfrm>
          <a:off x="7509587" y="17425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170197</xdr:rowOff>
    </xdr:from>
    <xdr:ext cx="469744" cy="259045"/>
    <xdr:sp macro="" textlink="">
      <xdr:nvSpPr>
        <xdr:cNvPr id="498" name="n_3mainValue【市民会館】&#10;一人当たり面積"/>
        <xdr:cNvSpPr txBox="1"/>
      </xdr:nvSpPr>
      <xdr:spPr>
        <a:xfrm>
          <a:off x="6712027" y="1743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16</xdr:rowOff>
    </xdr:from>
    <xdr:ext cx="469744" cy="259045"/>
    <xdr:sp macro="" textlink="">
      <xdr:nvSpPr>
        <xdr:cNvPr id="499" name="n_4mainValue【市民会館】&#10;一人当たり面積"/>
        <xdr:cNvSpPr txBox="1"/>
      </xdr:nvSpPr>
      <xdr:spPr>
        <a:xfrm>
          <a:off x="5937327" y="1776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0" name="正方形/長方形 499"/>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1" name="正方形/長方形 500"/>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2" name="正方形/長方形 501"/>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3" name="正方形/長方形 502"/>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4" name="正方形/長方形 503"/>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5" name="正方形/長方形 504"/>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6" name="正方形/長方形 505"/>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7" name="正方形/長方形 506"/>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8" name="テキスト ボックス 507"/>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9" name="直線コネクタ 508"/>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10" name="テキスト ボックス 509"/>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11" name="直線コネクタ 510"/>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2" name="テキスト ボックス 511"/>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3" name="直線コネクタ 512"/>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4" name="テキスト ボックス 513"/>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5" name="直線コネクタ 514"/>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6" name="テキスト ボックス 515"/>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7" name="直線コネクタ 516"/>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8" name="テキスト ボックス 517"/>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9" name="直線コネクタ 518"/>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20" name="テキスト ボックス 519"/>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1" name="直線コネクタ 520"/>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2" name="テキスト ボックス 521"/>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3"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13335</xdr:rowOff>
    </xdr:to>
    <xdr:cxnSp macro="">
      <xdr:nvCxnSpPr>
        <xdr:cNvPr id="524" name="直線コネクタ 523"/>
        <xdr:cNvCxnSpPr/>
      </xdr:nvCxnSpPr>
      <xdr:spPr>
        <a:xfrm flipV="1">
          <a:off x="14375764" y="5642610"/>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17162</xdr:rowOff>
    </xdr:from>
    <xdr:ext cx="405111" cy="259045"/>
    <xdr:sp macro="" textlink="">
      <xdr:nvSpPr>
        <xdr:cNvPr id="525" name="【一般廃棄物処理施設】&#10;有形固定資産減価償却率最小値テキスト"/>
        <xdr:cNvSpPr txBox="1"/>
      </xdr:nvSpPr>
      <xdr:spPr>
        <a:xfrm>
          <a:off x="144145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13335</xdr:rowOff>
    </xdr:from>
    <xdr:to>
      <xdr:col>86</xdr:col>
      <xdr:colOff>25400</xdr:colOff>
      <xdr:row>42</xdr:row>
      <xdr:rowOff>13335</xdr:rowOff>
    </xdr:to>
    <xdr:cxnSp macro="">
      <xdr:nvCxnSpPr>
        <xdr:cNvPr id="526" name="直線コネクタ 525"/>
        <xdr:cNvCxnSpPr/>
      </xdr:nvCxnSpPr>
      <xdr:spPr>
        <a:xfrm>
          <a:off x="14287500" y="70542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527" name="【一般廃棄物処理施設】&#10;有形固定資産減価償却率最大値テキスト"/>
        <xdr:cNvSpPr txBox="1"/>
      </xdr:nvSpPr>
      <xdr:spPr>
        <a:xfrm>
          <a:off x="14414500" y="542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8" name="直線コネクタ 527"/>
        <xdr:cNvCxnSpPr/>
      </xdr:nvCxnSpPr>
      <xdr:spPr>
        <a:xfrm>
          <a:off x="14287500" y="5642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154957</xdr:rowOff>
    </xdr:from>
    <xdr:ext cx="405111" cy="259045"/>
    <xdr:sp macro="" textlink="">
      <xdr:nvSpPr>
        <xdr:cNvPr id="529" name="【一般廃棄物処理施設】&#10;有形固定資産減価償却率平均値テキスト"/>
        <xdr:cNvSpPr txBox="1"/>
      </xdr:nvSpPr>
      <xdr:spPr>
        <a:xfrm>
          <a:off x="14414500" y="6189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132080</xdr:rowOff>
    </xdr:from>
    <xdr:to>
      <xdr:col>85</xdr:col>
      <xdr:colOff>177800</xdr:colOff>
      <xdr:row>38</xdr:row>
      <xdr:rowOff>62230</xdr:rowOff>
    </xdr:to>
    <xdr:sp macro="" textlink="">
      <xdr:nvSpPr>
        <xdr:cNvPr id="530" name="フローチャート: 判断 529"/>
        <xdr:cNvSpPr/>
      </xdr:nvSpPr>
      <xdr:spPr>
        <a:xfrm>
          <a:off x="14325600" y="63347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531" name="フローチャート: 判断 530"/>
        <xdr:cNvSpPr/>
      </xdr:nvSpPr>
      <xdr:spPr>
        <a:xfrm>
          <a:off x="13578840" y="635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118745</xdr:rowOff>
    </xdr:from>
    <xdr:to>
      <xdr:col>76</xdr:col>
      <xdr:colOff>165100</xdr:colOff>
      <xdr:row>38</xdr:row>
      <xdr:rowOff>48895</xdr:rowOff>
    </xdr:to>
    <xdr:sp macro="" textlink="">
      <xdr:nvSpPr>
        <xdr:cNvPr id="532" name="フローチャート: 判断 531"/>
        <xdr:cNvSpPr/>
      </xdr:nvSpPr>
      <xdr:spPr>
        <a:xfrm>
          <a:off x="12804140" y="63214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xdr:rowOff>
    </xdr:from>
    <xdr:to>
      <xdr:col>72</xdr:col>
      <xdr:colOff>38100</xdr:colOff>
      <xdr:row>37</xdr:row>
      <xdr:rowOff>109855</xdr:rowOff>
    </xdr:to>
    <xdr:sp macro="" textlink="">
      <xdr:nvSpPr>
        <xdr:cNvPr id="533" name="フローチャート: 判断 532"/>
        <xdr:cNvSpPr/>
      </xdr:nvSpPr>
      <xdr:spPr>
        <a:xfrm>
          <a:off x="12029440" y="62109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156845</xdr:rowOff>
    </xdr:from>
    <xdr:to>
      <xdr:col>67</xdr:col>
      <xdr:colOff>101600</xdr:colOff>
      <xdr:row>37</xdr:row>
      <xdr:rowOff>86995</xdr:rowOff>
    </xdr:to>
    <xdr:sp macro="" textlink="">
      <xdr:nvSpPr>
        <xdr:cNvPr id="534" name="フローチャート: 判断 533"/>
        <xdr:cNvSpPr/>
      </xdr:nvSpPr>
      <xdr:spPr>
        <a:xfrm>
          <a:off x="11231880" y="61918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5" name="テキスト ボックス 534"/>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6" name="テキスト ボックス 535"/>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7" name="テキスト ボックス 536"/>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8" name="テキスト ボックス 537"/>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9" name="テキスト ボックス 538"/>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156845</xdr:rowOff>
    </xdr:from>
    <xdr:to>
      <xdr:col>85</xdr:col>
      <xdr:colOff>177800</xdr:colOff>
      <xdr:row>39</xdr:row>
      <xdr:rowOff>86995</xdr:rowOff>
    </xdr:to>
    <xdr:sp macro="" textlink="">
      <xdr:nvSpPr>
        <xdr:cNvPr id="540" name="楕円 539"/>
        <xdr:cNvSpPr/>
      </xdr:nvSpPr>
      <xdr:spPr>
        <a:xfrm>
          <a:off x="14325600" y="652716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135272</xdr:rowOff>
    </xdr:from>
    <xdr:ext cx="405111" cy="259045"/>
    <xdr:sp macro="" textlink="">
      <xdr:nvSpPr>
        <xdr:cNvPr id="541" name="【一般廃棄物処理施設】&#10;有形固定資産減価償却率該当値テキスト"/>
        <xdr:cNvSpPr txBox="1"/>
      </xdr:nvSpPr>
      <xdr:spPr>
        <a:xfrm>
          <a:off x="14414500" y="650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111125</xdr:rowOff>
    </xdr:from>
    <xdr:to>
      <xdr:col>81</xdr:col>
      <xdr:colOff>101600</xdr:colOff>
      <xdr:row>39</xdr:row>
      <xdr:rowOff>41275</xdr:rowOff>
    </xdr:to>
    <xdr:sp macro="" textlink="">
      <xdr:nvSpPr>
        <xdr:cNvPr id="542" name="楕円 541"/>
        <xdr:cNvSpPr/>
      </xdr:nvSpPr>
      <xdr:spPr>
        <a:xfrm>
          <a:off x="13578840" y="64814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161925</xdr:rowOff>
    </xdr:from>
    <xdr:to>
      <xdr:col>85</xdr:col>
      <xdr:colOff>127000</xdr:colOff>
      <xdr:row>39</xdr:row>
      <xdr:rowOff>36195</xdr:rowOff>
    </xdr:to>
    <xdr:cxnSp macro="">
      <xdr:nvCxnSpPr>
        <xdr:cNvPr id="543" name="直線コネクタ 542"/>
        <xdr:cNvCxnSpPr/>
      </xdr:nvCxnSpPr>
      <xdr:spPr>
        <a:xfrm>
          <a:off x="13629640" y="6532245"/>
          <a:ext cx="74676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149225</xdr:rowOff>
    </xdr:from>
    <xdr:to>
      <xdr:col>76</xdr:col>
      <xdr:colOff>165100</xdr:colOff>
      <xdr:row>39</xdr:row>
      <xdr:rowOff>79375</xdr:rowOff>
    </xdr:to>
    <xdr:sp macro="" textlink="">
      <xdr:nvSpPr>
        <xdr:cNvPr id="544" name="楕円 543"/>
        <xdr:cNvSpPr/>
      </xdr:nvSpPr>
      <xdr:spPr>
        <a:xfrm>
          <a:off x="12804140" y="65195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161925</xdr:rowOff>
    </xdr:from>
    <xdr:to>
      <xdr:col>81</xdr:col>
      <xdr:colOff>50800</xdr:colOff>
      <xdr:row>39</xdr:row>
      <xdr:rowOff>28575</xdr:rowOff>
    </xdr:to>
    <xdr:cxnSp macro="">
      <xdr:nvCxnSpPr>
        <xdr:cNvPr id="545" name="直線コネクタ 544"/>
        <xdr:cNvCxnSpPr/>
      </xdr:nvCxnSpPr>
      <xdr:spPr>
        <a:xfrm flipV="1">
          <a:off x="12854940" y="6532245"/>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103505</xdr:rowOff>
    </xdr:from>
    <xdr:to>
      <xdr:col>72</xdr:col>
      <xdr:colOff>38100</xdr:colOff>
      <xdr:row>39</xdr:row>
      <xdr:rowOff>33655</xdr:rowOff>
    </xdr:to>
    <xdr:sp macro="" textlink="">
      <xdr:nvSpPr>
        <xdr:cNvPr id="546" name="楕円 545"/>
        <xdr:cNvSpPr/>
      </xdr:nvSpPr>
      <xdr:spPr>
        <a:xfrm>
          <a:off x="12029440" y="64738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154305</xdr:rowOff>
    </xdr:from>
    <xdr:to>
      <xdr:col>76</xdr:col>
      <xdr:colOff>114300</xdr:colOff>
      <xdr:row>39</xdr:row>
      <xdr:rowOff>28575</xdr:rowOff>
    </xdr:to>
    <xdr:cxnSp macro="">
      <xdr:nvCxnSpPr>
        <xdr:cNvPr id="547" name="直線コネクタ 546"/>
        <xdr:cNvCxnSpPr/>
      </xdr:nvCxnSpPr>
      <xdr:spPr>
        <a:xfrm>
          <a:off x="12072620" y="6524625"/>
          <a:ext cx="7823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57785</xdr:rowOff>
    </xdr:from>
    <xdr:to>
      <xdr:col>67</xdr:col>
      <xdr:colOff>101600</xdr:colOff>
      <xdr:row>38</xdr:row>
      <xdr:rowOff>159385</xdr:rowOff>
    </xdr:to>
    <xdr:sp macro="" textlink="">
      <xdr:nvSpPr>
        <xdr:cNvPr id="548" name="楕円 547"/>
        <xdr:cNvSpPr/>
      </xdr:nvSpPr>
      <xdr:spPr>
        <a:xfrm>
          <a:off x="1123188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108585</xdr:rowOff>
    </xdr:from>
    <xdr:to>
      <xdr:col>71</xdr:col>
      <xdr:colOff>177800</xdr:colOff>
      <xdr:row>38</xdr:row>
      <xdr:rowOff>154305</xdr:rowOff>
    </xdr:to>
    <xdr:cxnSp macro="">
      <xdr:nvCxnSpPr>
        <xdr:cNvPr id="549" name="直線コネクタ 548"/>
        <xdr:cNvCxnSpPr/>
      </xdr:nvCxnSpPr>
      <xdr:spPr>
        <a:xfrm>
          <a:off x="11282680" y="6478905"/>
          <a:ext cx="78994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101617</xdr:rowOff>
    </xdr:from>
    <xdr:ext cx="405111" cy="259045"/>
    <xdr:sp macro="" textlink="">
      <xdr:nvSpPr>
        <xdr:cNvPr id="550" name="n_1aveValue【一般廃棄物処理施設】&#10;有形固定資産減価償却率"/>
        <xdr:cNvSpPr txBox="1"/>
      </xdr:nvSpPr>
      <xdr:spPr>
        <a:xfrm>
          <a:off x="1343724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65422</xdr:rowOff>
    </xdr:from>
    <xdr:ext cx="405111" cy="259045"/>
    <xdr:sp macro="" textlink="">
      <xdr:nvSpPr>
        <xdr:cNvPr id="551" name="n_2aveValue【一般廃棄物処理施設】&#10;有形固定資産減価償却率"/>
        <xdr:cNvSpPr txBox="1"/>
      </xdr:nvSpPr>
      <xdr:spPr>
        <a:xfrm>
          <a:off x="12675244"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126382</xdr:rowOff>
    </xdr:from>
    <xdr:ext cx="405111" cy="259045"/>
    <xdr:sp macro="" textlink="">
      <xdr:nvSpPr>
        <xdr:cNvPr id="552" name="n_3aveValue【一般廃棄物処理施設】&#10;有形固定資産減価償却率"/>
        <xdr:cNvSpPr txBox="1"/>
      </xdr:nvSpPr>
      <xdr:spPr>
        <a:xfrm>
          <a:off x="11900544"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103522</xdr:rowOff>
    </xdr:from>
    <xdr:ext cx="405111" cy="259045"/>
    <xdr:sp macro="" textlink="">
      <xdr:nvSpPr>
        <xdr:cNvPr id="553" name="n_4aveValue【一般廃棄物処理施設】&#10;有形固定資産減価償却率"/>
        <xdr:cNvSpPr txBox="1"/>
      </xdr:nvSpPr>
      <xdr:spPr>
        <a:xfrm>
          <a:off x="11102984" y="597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32402</xdr:rowOff>
    </xdr:from>
    <xdr:ext cx="405111" cy="259045"/>
    <xdr:sp macro="" textlink="">
      <xdr:nvSpPr>
        <xdr:cNvPr id="554" name="n_1mainValue【一般廃棄物処理施設】&#10;有形固定資産減価償却率"/>
        <xdr:cNvSpPr txBox="1"/>
      </xdr:nvSpPr>
      <xdr:spPr>
        <a:xfrm>
          <a:off x="134372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70502</xdr:rowOff>
    </xdr:from>
    <xdr:ext cx="405111" cy="259045"/>
    <xdr:sp macro="" textlink="">
      <xdr:nvSpPr>
        <xdr:cNvPr id="555" name="n_2mainValue【一般廃棄物処理施設】&#10;有形固定資産減価償却率"/>
        <xdr:cNvSpPr txBox="1"/>
      </xdr:nvSpPr>
      <xdr:spPr>
        <a:xfrm>
          <a:off x="126752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24782</xdr:rowOff>
    </xdr:from>
    <xdr:ext cx="405111" cy="259045"/>
    <xdr:sp macro="" textlink="">
      <xdr:nvSpPr>
        <xdr:cNvPr id="556" name="n_3mainValue【一般廃棄物処理施設】&#10;有形固定資産減価償却率"/>
        <xdr:cNvSpPr txBox="1"/>
      </xdr:nvSpPr>
      <xdr:spPr>
        <a:xfrm>
          <a:off x="11900544" y="656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150512</xdr:rowOff>
    </xdr:from>
    <xdr:ext cx="405111" cy="259045"/>
    <xdr:sp macro="" textlink="">
      <xdr:nvSpPr>
        <xdr:cNvPr id="557" name="n_4mainValue【一般廃棄物処理施設】&#10;有形固定資産減価償却率"/>
        <xdr:cNvSpPr txBox="1"/>
      </xdr:nvSpPr>
      <xdr:spPr>
        <a:xfrm>
          <a:off x="1110298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8" name="正方形/長方形 557"/>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9" name="正方形/長方形 558"/>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60" name="正方形/長方形 559"/>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1" name="正方形/長方形 560"/>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2" name="正方形/長方形 561"/>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3" name="正方形/長方形 562"/>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4" name="正方形/長方形 563"/>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5" name="正方形/長方形 564"/>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6" name="テキスト ボックス 565"/>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7" name="直線コネクタ 566"/>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8" name="直線コネクタ 567"/>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9" name="テキスト ボックス 568"/>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70" name="直線コネクタ 569"/>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71" name="テキスト ボックス 570"/>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2" name="直線コネクタ 571"/>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3" name="テキスト ボックス 572"/>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4" name="直線コネクタ 573"/>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5" name="テキスト ボックス 574"/>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6" name="直線コネクタ 575"/>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7" name="テキスト ボックス 576"/>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8"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137442</xdr:rowOff>
    </xdr:from>
    <xdr:to>
      <xdr:col>116</xdr:col>
      <xdr:colOff>62864</xdr:colOff>
      <xdr:row>41</xdr:row>
      <xdr:rowOff>126099</xdr:rowOff>
    </xdr:to>
    <xdr:cxnSp macro="">
      <xdr:nvCxnSpPr>
        <xdr:cNvPr id="579" name="直線コネクタ 578"/>
        <xdr:cNvCxnSpPr/>
      </xdr:nvCxnSpPr>
      <xdr:spPr>
        <a:xfrm flipV="1">
          <a:off x="19509104" y="5837202"/>
          <a:ext cx="0" cy="1162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129926</xdr:rowOff>
    </xdr:from>
    <xdr:ext cx="469744" cy="259045"/>
    <xdr:sp macro="" textlink="">
      <xdr:nvSpPr>
        <xdr:cNvPr id="580" name="【一般廃棄物処理施設】&#10;一人当たり有形固定資産（償却資産）額最小値テキスト"/>
        <xdr:cNvSpPr txBox="1"/>
      </xdr:nvSpPr>
      <xdr:spPr>
        <a:xfrm>
          <a:off x="19547840" y="7003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126099</xdr:rowOff>
    </xdr:from>
    <xdr:to>
      <xdr:col>116</xdr:col>
      <xdr:colOff>152400</xdr:colOff>
      <xdr:row>41</xdr:row>
      <xdr:rowOff>126099</xdr:rowOff>
    </xdr:to>
    <xdr:cxnSp macro="">
      <xdr:nvCxnSpPr>
        <xdr:cNvPr id="581" name="直線コネクタ 580"/>
        <xdr:cNvCxnSpPr/>
      </xdr:nvCxnSpPr>
      <xdr:spPr>
        <a:xfrm>
          <a:off x="19443700" y="69993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84119</xdr:rowOff>
    </xdr:from>
    <xdr:ext cx="599010" cy="259045"/>
    <xdr:sp macro="" textlink="">
      <xdr:nvSpPr>
        <xdr:cNvPr id="582" name="【一般廃棄物処理施設】&#10;一人当たり有形固定資産（償却資産）額最大値テキスト"/>
        <xdr:cNvSpPr txBox="1"/>
      </xdr:nvSpPr>
      <xdr:spPr>
        <a:xfrm>
          <a:off x="19547840" y="5616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137442</xdr:rowOff>
    </xdr:from>
    <xdr:to>
      <xdr:col>116</xdr:col>
      <xdr:colOff>152400</xdr:colOff>
      <xdr:row>34</xdr:row>
      <xdr:rowOff>137442</xdr:rowOff>
    </xdr:to>
    <xdr:cxnSp macro="">
      <xdr:nvCxnSpPr>
        <xdr:cNvPr id="583" name="直線コネクタ 582"/>
        <xdr:cNvCxnSpPr/>
      </xdr:nvCxnSpPr>
      <xdr:spPr>
        <a:xfrm>
          <a:off x="19443700" y="58372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163629</xdr:rowOff>
    </xdr:from>
    <xdr:ext cx="534377" cy="259045"/>
    <xdr:sp macro="" textlink="">
      <xdr:nvSpPr>
        <xdr:cNvPr id="584" name="【一般廃棄物処理施設】&#10;一人当たり有形固定資産（償却資産）額平均値テキスト"/>
        <xdr:cNvSpPr txBox="1"/>
      </xdr:nvSpPr>
      <xdr:spPr>
        <a:xfrm>
          <a:off x="19547840" y="6366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140752</xdr:rowOff>
    </xdr:from>
    <xdr:to>
      <xdr:col>116</xdr:col>
      <xdr:colOff>114300</xdr:colOff>
      <xdr:row>39</xdr:row>
      <xdr:rowOff>70902</xdr:rowOff>
    </xdr:to>
    <xdr:sp macro="" textlink="">
      <xdr:nvSpPr>
        <xdr:cNvPr id="585" name="フローチャート: 判断 584"/>
        <xdr:cNvSpPr/>
      </xdr:nvSpPr>
      <xdr:spPr>
        <a:xfrm>
          <a:off x="19458940" y="65110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121696</xdr:rowOff>
    </xdr:from>
    <xdr:to>
      <xdr:col>112</xdr:col>
      <xdr:colOff>38100</xdr:colOff>
      <xdr:row>39</xdr:row>
      <xdr:rowOff>51846</xdr:rowOff>
    </xdr:to>
    <xdr:sp macro="" textlink="">
      <xdr:nvSpPr>
        <xdr:cNvPr id="586" name="フローチャート: 判断 585"/>
        <xdr:cNvSpPr/>
      </xdr:nvSpPr>
      <xdr:spPr>
        <a:xfrm>
          <a:off x="18735040" y="64920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140253</xdr:rowOff>
    </xdr:from>
    <xdr:to>
      <xdr:col>107</xdr:col>
      <xdr:colOff>101600</xdr:colOff>
      <xdr:row>39</xdr:row>
      <xdr:rowOff>70403</xdr:rowOff>
    </xdr:to>
    <xdr:sp macro="" textlink="">
      <xdr:nvSpPr>
        <xdr:cNvPr id="587" name="フローチャート: 判断 586"/>
        <xdr:cNvSpPr/>
      </xdr:nvSpPr>
      <xdr:spPr>
        <a:xfrm>
          <a:off x="17937480" y="65105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40076</xdr:rowOff>
    </xdr:from>
    <xdr:to>
      <xdr:col>102</xdr:col>
      <xdr:colOff>165100</xdr:colOff>
      <xdr:row>39</xdr:row>
      <xdr:rowOff>141676</xdr:rowOff>
    </xdr:to>
    <xdr:sp macro="" textlink="">
      <xdr:nvSpPr>
        <xdr:cNvPr id="588" name="フローチャート: 判断 587"/>
        <xdr:cNvSpPr/>
      </xdr:nvSpPr>
      <xdr:spPr>
        <a:xfrm>
          <a:off x="17162780" y="657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50203</xdr:rowOff>
    </xdr:from>
    <xdr:to>
      <xdr:col>98</xdr:col>
      <xdr:colOff>38100</xdr:colOff>
      <xdr:row>39</xdr:row>
      <xdr:rowOff>151803</xdr:rowOff>
    </xdr:to>
    <xdr:sp macro="" textlink="">
      <xdr:nvSpPr>
        <xdr:cNvPr id="589" name="フローチャート: 判断 588"/>
        <xdr:cNvSpPr/>
      </xdr:nvSpPr>
      <xdr:spPr>
        <a:xfrm>
          <a:off x="16388080" y="658816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0" name="テキスト ボックス 589"/>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1" name="テキスト ボックス 590"/>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2" name="テキスト ボックス 591"/>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3" name="テキスト ボックス 592"/>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4" name="テキスト ボックス 593"/>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149168</xdr:rowOff>
    </xdr:from>
    <xdr:to>
      <xdr:col>116</xdr:col>
      <xdr:colOff>114300</xdr:colOff>
      <xdr:row>40</xdr:row>
      <xdr:rowOff>79318</xdr:rowOff>
    </xdr:to>
    <xdr:sp macro="" textlink="">
      <xdr:nvSpPr>
        <xdr:cNvPr id="595" name="楕円 594"/>
        <xdr:cNvSpPr/>
      </xdr:nvSpPr>
      <xdr:spPr>
        <a:xfrm>
          <a:off x="19458940" y="66871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127595</xdr:rowOff>
    </xdr:from>
    <xdr:ext cx="534377" cy="259045"/>
    <xdr:sp macro="" textlink="">
      <xdr:nvSpPr>
        <xdr:cNvPr id="596" name="【一般廃棄物処理施設】&#10;一人当たり有形固定資産（償却資産）額該当値テキスト"/>
        <xdr:cNvSpPr txBox="1"/>
      </xdr:nvSpPr>
      <xdr:spPr>
        <a:xfrm>
          <a:off x="19547840" y="666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154074</xdr:rowOff>
    </xdr:from>
    <xdr:to>
      <xdr:col>112</xdr:col>
      <xdr:colOff>38100</xdr:colOff>
      <xdr:row>40</xdr:row>
      <xdr:rowOff>84224</xdr:rowOff>
    </xdr:to>
    <xdr:sp macro="" textlink="">
      <xdr:nvSpPr>
        <xdr:cNvPr id="597" name="楕円 596"/>
        <xdr:cNvSpPr/>
      </xdr:nvSpPr>
      <xdr:spPr>
        <a:xfrm>
          <a:off x="18735040" y="66920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28518</xdr:rowOff>
    </xdr:from>
    <xdr:to>
      <xdr:col>116</xdr:col>
      <xdr:colOff>63500</xdr:colOff>
      <xdr:row>40</xdr:row>
      <xdr:rowOff>33424</xdr:rowOff>
    </xdr:to>
    <xdr:cxnSp macro="">
      <xdr:nvCxnSpPr>
        <xdr:cNvPr id="598" name="直線コネクタ 597"/>
        <xdr:cNvCxnSpPr/>
      </xdr:nvCxnSpPr>
      <xdr:spPr>
        <a:xfrm flipV="1">
          <a:off x="18778220" y="6734118"/>
          <a:ext cx="731520" cy="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6006</xdr:rowOff>
    </xdr:from>
    <xdr:to>
      <xdr:col>107</xdr:col>
      <xdr:colOff>101600</xdr:colOff>
      <xdr:row>40</xdr:row>
      <xdr:rowOff>107606</xdr:rowOff>
    </xdr:to>
    <xdr:sp macro="" textlink="">
      <xdr:nvSpPr>
        <xdr:cNvPr id="599" name="楕円 598"/>
        <xdr:cNvSpPr/>
      </xdr:nvSpPr>
      <xdr:spPr>
        <a:xfrm>
          <a:off x="17937480" y="671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33424</xdr:rowOff>
    </xdr:from>
    <xdr:to>
      <xdr:col>111</xdr:col>
      <xdr:colOff>177800</xdr:colOff>
      <xdr:row>40</xdr:row>
      <xdr:rowOff>56806</xdr:rowOff>
    </xdr:to>
    <xdr:cxnSp macro="">
      <xdr:nvCxnSpPr>
        <xdr:cNvPr id="600" name="直線コネクタ 599"/>
        <xdr:cNvCxnSpPr/>
      </xdr:nvCxnSpPr>
      <xdr:spPr>
        <a:xfrm flipV="1">
          <a:off x="17988280" y="6739024"/>
          <a:ext cx="789940" cy="2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10106</xdr:rowOff>
    </xdr:from>
    <xdr:to>
      <xdr:col>102</xdr:col>
      <xdr:colOff>165100</xdr:colOff>
      <xdr:row>40</xdr:row>
      <xdr:rowOff>111706</xdr:rowOff>
    </xdr:to>
    <xdr:sp macro="" textlink="">
      <xdr:nvSpPr>
        <xdr:cNvPr id="601" name="楕円 600"/>
        <xdr:cNvSpPr/>
      </xdr:nvSpPr>
      <xdr:spPr>
        <a:xfrm>
          <a:off x="17162780" y="671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56806</xdr:rowOff>
    </xdr:from>
    <xdr:to>
      <xdr:col>107</xdr:col>
      <xdr:colOff>50800</xdr:colOff>
      <xdr:row>40</xdr:row>
      <xdr:rowOff>60906</xdr:rowOff>
    </xdr:to>
    <xdr:cxnSp macro="">
      <xdr:nvCxnSpPr>
        <xdr:cNvPr id="602" name="直線コネクタ 601"/>
        <xdr:cNvCxnSpPr/>
      </xdr:nvCxnSpPr>
      <xdr:spPr>
        <a:xfrm flipV="1">
          <a:off x="17213580" y="6762406"/>
          <a:ext cx="774700" cy="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16763</xdr:rowOff>
    </xdr:from>
    <xdr:to>
      <xdr:col>98</xdr:col>
      <xdr:colOff>38100</xdr:colOff>
      <xdr:row>40</xdr:row>
      <xdr:rowOff>118363</xdr:rowOff>
    </xdr:to>
    <xdr:sp macro="" textlink="">
      <xdr:nvSpPr>
        <xdr:cNvPr id="603" name="楕円 602"/>
        <xdr:cNvSpPr/>
      </xdr:nvSpPr>
      <xdr:spPr>
        <a:xfrm>
          <a:off x="16388080" y="672236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60906</xdr:rowOff>
    </xdr:from>
    <xdr:to>
      <xdr:col>102</xdr:col>
      <xdr:colOff>114300</xdr:colOff>
      <xdr:row>40</xdr:row>
      <xdr:rowOff>67563</xdr:rowOff>
    </xdr:to>
    <xdr:cxnSp macro="">
      <xdr:nvCxnSpPr>
        <xdr:cNvPr id="604" name="直線コネクタ 603"/>
        <xdr:cNvCxnSpPr/>
      </xdr:nvCxnSpPr>
      <xdr:spPr>
        <a:xfrm flipV="1">
          <a:off x="16431260" y="6766506"/>
          <a:ext cx="782320" cy="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68372</xdr:rowOff>
    </xdr:from>
    <xdr:ext cx="599010" cy="259045"/>
    <xdr:sp macro="" textlink="">
      <xdr:nvSpPr>
        <xdr:cNvPr id="605" name="n_1aveValue【一般廃棄物処理施設】&#10;一人当たり有形固定資産（償却資産）額"/>
        <xdr:cNvSpPr txBox="1"/>
      </xdr:nvSpPr>
      <xdr:spPr>
        <a:xfrm>
          <a:off x="18496495" y="6271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86930</xdr:rowOff>
    </xdr:from>
    <xdr:ext cx="534377" cy="259045"/>
    <xdr:sp macro="" textlink="">
      <xdr:nvSpPr>
        <xdr:cNvPr id="606" name="n_2aveValue【一般廃棄物処理施設】&#10;一人当たり有形固定資産（償却資産）額"/>
        <xdr:cNvSpPr txBox="1"/>
      </xdr:nvSpPr>
      <xdr:spPr>
        <a:xfrm>
          <a:off x="17766811" y="628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158203</xdr:rowOff>
    </xdr:from>
    <xdr:ext cx="534377" cy="259045"/>
    <xdr:sp macro="" textlink="">
      <xdr:nvSpPr>
        <xdr:cNvPr id="607" name="n_3aveValue【一般廃棄物処理施設】&#10;一人当たり有形固定資産（償却資産）額"/>
        <xdr:cNvSpPr txBox="1"/>
      </xdr:nvSpPr>
      <xdr:spPr>
        <a:xfrm>
          <a:off x="16969251" y="636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168330</xdr:rowOff>
    </xdr:from>
    <xdr:ext cx="534377" cy="259045"/>
    <xdr:sp macro="" textlink="">
      <xdr:nvSpPr>
        <xdr:cNvPr id="608" name="n_4aveValue【一般廃棄物処理施設】&#10;一人当たり有形固定資産（償却資産）額"/>
        <xdr:cNvSpPr txBox="1"/>
      </xdr:nvSpPr>
      <xdr:spPr>
        <a:xfrm>
          <a:off x="16194551" y="637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75351</xdr:rowOff>
    </xdr:from>
    <xdr:ext cx="534377" cy="259045"/>
    <xdr:sp macro="" textlink="">
      <xdr:nvSpPr>
        <xdr:cNvPr id="609" name="n_1mainValue【一般廃棄物処理施設】&#10;一人当たり有形固定資産（償却資産）額"/>
        <xdr:cNvSpPr txBox="1"/>
      </xdr:nvSpPr>
      <xdr:spPr>
        <a:xfrm>
          <a:off x="18528811" y="678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98733</xdr:rowOff>
    </xdr:from>
    <xdr:ext cx="534377" cy="259045"/>
    <xdr:sp macro="" textlink="">
      <xdr:nvSpPr>
        <xdr:cNvPr id="610" name="n_2mainValue【一般廃棄物処理施設】&#10;一人当たり有形固定資産（償却資産）額"/>
        <xdr:cNvSpPr txBox="1"/>
      </xdr:nvSpPr>
      <xdr:spPr>
        <a:xfrm>
          <a:off x="17766811" y="680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102833</xdr:rowOff>
    </xdr:from>
    <xdr:ext cx="534377" cy="259045"/>
    <xdr:sp macro="" textlink="">
      <xdr:nvSpPr>
        <xdr:cNvPr id="611" name="n_3mainValue【一般廃棄物処理施設】&#10;一人当たり有形固定資産（償却資産）額"/>
        <xdr:cNvSpPr txBox="1"/>
      </xdr:nvSpPr>
      <xdr:spPr>
        <a:xfrm>
          <a:off x="16969251" y="680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109490</xdr:rowOff>
    </xdr:from>
    <xdr:ext cx="534377" cy="259045"/>
    <xdr:sp macro="" textlink="">
      <xdr:nvSpPr>
        <xdr:cNvPr id="612" name="n_4mainValue【一般廃棄物処理施設】&#10;一人当たり有形固定資産（償却資産）額"/>
        <xdr:cNvSpPr txBox="1"/>
      </xdr:nvSpPr>
      <xdr:spPr>
        <a:xfrm>
          <a:off x="16194551" y="681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3" name="正方形/長方形 612"/>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4" name="正方形/長方形 613"/>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5" name="正方形/長方形 614"/>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6" name="正方形/長方形 615"/>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7" name="正方形/長方形 616"/>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8" name="正方形/長方形 617"/>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9" name="正方形/長方形 618"/>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0" name="正方形/長方形 619"/>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1" name="テキスト ボックス 620"/>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2" name="直線コネクタ 621"/>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3" name="テキスト ボックス 622"/>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4" name="直線コネクタ 623"/>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5" name="テキスト ボックス 624"/>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6" name="直線コネクタ 625"/>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7" name="テキスト ボックス 626"/>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8" name="直線コネクタ 627"/>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9" name="テキスト ボックス 628"/>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0" name="直線コネクタ 629"/>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1" name="テキスト ボックス 630"/>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2" name="直線コネクタ 631"/>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3" name="テキスト ボックス 632"/>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4" name="直線コネクタ 633"/>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5" name="テキスト ボックス 634"/>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6" name="直線コネクタ 635"/>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7"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8165</xdr:rowOff>
    </xdr:from>
    <xdr:to>
      <xdr:col>85</xdr:col>
      <xdr:colOff>126364</xdr:colOff>
      <xdr:row>64</xdr:row>
      <xdr:rowOff>71846</xdr:rowOff>
    </xdr:to>
    <xdr:cxnSp macro="">
      <xdr:nvCxnSpPr>
        <xdr:cNvPr id="638" name="直線コネクタ 637"/>
        <xdr:cNvCxnSpPr/>
      </xdr:nvCxnSpPr>
      <xdr:spPr>
        <a:xfrm flipV="1">
          <a:off x="14375764" y="9396005"/>
          <a:ext cx="0" cy="1404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75673</xdr:rowOff>
    </xdr:from>
    <xdr:ext cx="405111" cy="259045"/>
    <xdr:sp macro="" textlink="">
      <xdr:nvSpPr>
        <xdr:cNvPr id="639" name="【保健センター・保健所】&#10;有形固定資産減価償却率最小値テキスト"/>
        <xdr:cNvSpPr txBox="1"/>
      </xdr:nvSpPr>
      <xdr:spPr>
        <a:xfrm>
          <a:off x="14414500" y="1080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71846</xdr:rowOff>
    </xdr:from>
    <xdr:to>
      <xdr:col>86</xdr:col>
      <xdr:colOff>25400</xdr:colOff>
      <xdr:row>64</xdr:row>
      <xdr:rowOff>71846</xdr:rowOff>
    </xdr:to>
    <xdr:cxnSp macro="">
      <xdr:nvCxnSpPr>
        <xdr:cNvPr id="640" name="直線コネクタ 639"/>
        <xdr:cNvCxnSpPr/>
      </xdr:nvCxnSpPr>
      <xdr:spPr>
        <a:xfrm>
          <a:off x="14287500" y="108008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126292</xdr:rowOff>
    </xdr:from>
    <xdr:ext cx="340478" cy="259045"/>
    <xdr:sp macro="" textlink="">
      <xdr:nvSpPr>
        <xdr:cNvPr id="641" name="【保健センター・保健所】&#10;有形固定資産減価償却率最大値テキスト"/>
        <xdr:cNvSpPr txBox="1"/>
      </xdr:nvSpPr>
      <xdr:spPr>
        <a:xfrm>
          <a:off x="14414500" y="91788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8165</xdr:rowOff>
    </xdr:from>
    <xdr:to>
      <xdr:col>86</xdr:col>
      <xdr:colOff>25400</xdr:colOff>
      <xdr:row>56</xdr:row>
      <xdr:rowOff>8165</xdr:rowOff>
    </xdr:to>
    <xdr:cxnSp macro="">
      <xdr:nvCxnSpPr>
        <xdr:cNvPr id="642" name="直線コネクタ 641"/>
        <xdr:cNvCxnSpPr/>
      </xdr:nvCxnSpPr>
      <xdr:spPr>
        <a:xfrm>
          <a:off x="14287500" y="93960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112503</xdr:rowOff>
    </xdr:from>
    <xdr:ext cx="405111" cy="259045"/>
    <xdr:sp macro="" textlink="">
      <xdr:nvSpPr>
        <xdr:cNvPr id="643" name="【保健センター・保健所】&#10;有形固定資産減価償却率平均値テキスト"/>
        <xdr:cNvSpPr txBox="1"/>
      </xdr:nvSpPr>
      <xdr:spPr>
        <a:xfrm>
          <a:off x="14414500" y="9835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89626</xdr:rowOff>
    </xdr:from>
    <xdr:to>
      <xdr:col>85</xdr:col>
      <xdr:colOff>177800</xdr:colOff>
      <xdr:row>60</xdr:row>
      <xdr:rowOff>19776</xdr:rowOff>
    </xdr:to>
    <xdr:sp macro="" textlink="">
      <xdr:nvSpPr>
        <xdr:cNvPr id="644" name="フローチャート: 判断 643"/>
        <xdr:cNvSpPr/>
      </xdr:nvSpPr>
      <xdr:spPr>
        <a:xfrm>
          <a:off x="14325600" y="998038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60234</xdr:rowOff>
    </xdr:from>
    <xdr:to>
      <xdr:col>81</xdr:col>
      <xdr:colOff>101600</xdr:colOff>
      <xdr:row>59</xdr:row>
      <xdr:rowOff>161834</xdr:rowOff>
    </xdr:to>
    <xdr:sp macro="" textlink="">
      <xdr:nvSpPr>
        <xdr:cNvPr id="645" name="フローチャート: 判断 644"/>
        <xdr:cNvSpPr/>
      </xdr:nvSpPr>
      <xdr:spPr>
        <a:xfrm>
          <a:off x="13578840" y="995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646" name="フローチャート: 判断 645"/>
        <xdr:cNvSpPr/>
      </xdr:nvSpPr>
      <xdr:spPr>
        <a:xfrm>
          <a:off x="12804140" y="9988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76563</xdr:rowOff>
    </xdr:from>
    <xdr:to>
      <xdr:col>72</xdr:col>
      <xdr:colOff>38100</xdr:colOff>
      <xdr:row>60</xdr:row>
      <xdr:rowOff>6713</xdr:rowOff>
    </xdr:to>
    <xdr:sp macro="" textlink="">
      <xdr:nvSpPr>
        <xdr:cNvPr id="647" name="フローチャート: 判断 646"/>
        <xdr:cNvSpPr/>
      </xdr:nvSpPr>
      <xdr:spPr>
        <a:xfrm>
          <a:off x="12029440" y="99673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1451</xdr:rowOff>
    </xdr:from>
    <xdr:to>
      <xdr:col>67</xdr:col>
      <xdr:colOff>101600</xdr:colOff>
      <xdr:row>59</xdr:row>
      <xdr:rowOff>103051</xdr:rowOff>
    </xdr:to>
    <xdr:sp macro="" textlink="">
      <xdr:nvSpPr>
        <xdr:cNvPr id="648" name="フローチャート: 判断 647"/>
        <xdr:cNvSpPr/>
      </xdr:nvSpPr>
      <xdr:spPr>
        <a:xfrm>
          <a:off x="11231880" y="9892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9" name="テキスト ボックス 648"/>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0" name="テキスト ボックス 649"/>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1" name="テキスト ボックス 650"/>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2" name="テキスト ボックス 651"/>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3" name="テキスト ボックス 652"/>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128815</xdr:rowOff>
    </xdr:from>
    <xdr:to>
      <xdr:col>85</xdr:col>
      <xdr:colOff>177800</xdr:colOff>
      <xdr:row>63</xdr:row>
      <xdr:rowOff>58965</xdr:rowOff>
    </xdr:to>
    <xdr:sp macro="" textlink="">
      <xdr:nvSpPr>
        <xdr:cNvPr id="654" name="楕円 653"/>
        <xdr:cNvSpPr/>
      </xdr:nvSpPr>
      <xdr:spPr>
        <a:xfrm>
          <a:off x="14325600" y="1052249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107242</xdr:rowOff>
    </xdr:from>
    <xdr:ext cx="405111" cy="259045"/>
    <xdr:sp macro="" textlink="">
      <xdr:nvSpPr>
        <xdr:cNvPr id="655" name="【保健センター・保健所】&#10;有形固定資産減価償却率該当値テキスト"/>
        <xdr:cNvSpPr txBox="1"/>
      </xdr:nvSpPr>
      <xdr:spPr>
        <a:xfrm>
          <a:off x="14414500" y="1050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96157</xdr:rowOff>
    </xdr:from>
    <xdr:to>
      <xdr:col>81</xdr:col>
      <xdr:colOff>101600</xdr:colOff>
      <xdr:row>63</xdr:row>
      <xdr:rowOff>26307</xdr:rowOff>
    </xdr:to>
    <xdr:sp macro="" textlink="">
      <xdr:nvSpPr>
        <xdr:cNvPr id="656" name="楕円 655"/>
        <xdr:cNvSpPr/>
      </xdr:nvSpPr>
      <xdr:spPr>
        <a:xfrm>
          <a:off x="13578840" y="104898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146957</xdr:rowOff>
    </xdr:from>
    <xdr:to>
      <xdr:col>85</xdr:col>
      <xdr:colOff>127000</xdr:colOff>
      <xdr:row>63</xdr:row>
      <xdr:rowOff>8165</xdr:rowOff>
    </xdr:to>
    <xdr:cxnSp macro="">
      <xdr:nvCxnSpPr>
        <xdr:cNvPr id="657" name="直線コネクタ 656"/>
        <xdr:cNvCxnSpPr/>
      </xdr:nvCxnSpPr>
      <xdr:spPr>
        <a:xfrm>
          <a:off x="13629640" y="10540637"/>
          <a:ext cx="746760" cy="2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63500</xdr:rowOff>
    </xdr:from>
    <xdr:to>
      <xdr:col>76</xdr:col>
      <xdr:colOff>165100</xdr:colOff>
      <xdr:row>62</xdr:row>
      <xdr:rowOff>165100</xdr:rowOff>
    </xdr:to>
    <xdr:sp macro="" textlink="">
      <xdr:nvSpPr>
        <xdr:cNvPr id="658" name="楕円 657"/>
        <xdr:cNvSpPr/>
      </xdr:nvSpPr>
      <xdr:spPr>
        <a:xfrm>
          <a:off x="1280414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114300</xdr:rowOff>
    </xdr:from>
    <xdr:to>
      <xdr:col>81</xdr:col>
      <xdr:colOff>50800</xdr:colOff>
      <xdr:row>62</xdr:row>
      <xdr:rowOff>146957</xdr:rowOff>
    </xdr:to>
    <xdr:cxnSp macro="">
      <xdr:nvCxnSpPr>
        <xdr:cNvPr id="659" name="直線コネクタ 658"/>
        <xdr:cNvCxnSpPr/>
      </xdr:nvCxnSpPr>
      <xdr:spPr>
        <a:xfrm>
          <a:off x="12854940" y="10507980"/>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30843</xdr:rowOff>
    </xdr:from>
    <xdr:to>
      <xdr:col>72</xdr:col>
      <xdr:colOff>38100</xdr:colOff>
      <xdr:row>62</xdr:row>
      <xdr:rowOff>132443</xdr:rowOff>
    </xdr:to>
    <xdr:sp macro="" textlink="">
      <xdr:nvSpPr>
        <xdr:cNvPr id="660" name="楕円 659"/>
        <xdr:cNvSpPr/>
      </xdr:nvSpPr>
      <xdr:spPr>
        <a:xfrm>
          <a:off x="12029440" y="1042452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81643</xdr:rowOff>
    </xdr:from>
    <xdr:to>
      <xdr:col>76</xdr:col>
      <xdr:colOff>114300</xdr:colOff>
      <xdr:row>62</xdr:row>
      <xdr:rowOff>114300</xdr:rowOff>
    </xdr:to>
    <xdr:cxnSp macro="">
      <xdr:nvCxnSpPr>
        <xdr:cNvPr id="661" name="直線コネクタ 660"/>
        <xdr:cNvCxnSpPr/>
      </xdr:nvCxnSpPr>
      <xdr:spPr>
        <a:xfrm>
          <a:off x="12072620" y="10475323"/>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169635</xdr:rowOff>
    </xdr:from>
    <xdr:to>
      <xdr:col>67</xdr:col>
      <xdr:colOff>101600</xdr:colOff>
      <xdr:row>62</xdr:row>
      <xdr:rowOff>99785</xdr:rowOff>
    </xdr:to>
    <xdr:sp macro="" textlink="">
      <xdr:nvSpPr>
        <xdr:cNvPr id="662" name="楕円 661"/>
        <xdr:cNvSpPr/>
      </xdr:nvSpPr>
      <xdr:spPr>
        <a:xfrm>
          <a:off x="11231880" y="103956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48985</xdr:rowOff>
    </xdr:from>
    <xdr:to>
      <xdr:col>71</xdr:col>
      <xdr:colOff>177800</xdr:colOff>
      <xdr:row>62</xdr:row>
      <xdr:rowOff>81643</xdr:rowOff>
    </xdr:to>
    <xdr:cxnSp macro="">
      <xdr:nvCxnSpPr>
        <xdr:cNvPr id="663" name="直線コネクタ 662"/>
        <xdr:cNvCxnSpPr/>
      </xdr:nvCxnSpPr>
      <xdr:spPr>
        <a:xfrm>
          <a:off x="11282680" y="10442665"/>
          <a:ext cx="78994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6911</xdr:rowOff>
    </xdr:from>
    <xdr:ext cx="405111" cy="259045"/>
    <xdr:sp macro="" textlink="">
      <xdr:nvSpPr>
        <xdr:cNvPr id="664" name="n_1aveValue【保健センター・保健所】&#10;有形固定資産減価償却率"/>
        <xdr:cNvSpPr txBox="1"/>
      </xdr:nvSpPr>
      <xdr:spPr>
        <a:xfrm>
          <a:off x="13437244" y="973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665" name="n_2aveValue【保健センター・保健所】&#10;有形固定資産減価償却率"/>
        <xdr:cNvSpPr txBox="1"/>
      </xdr:nvSpPr>
      <xdr:spPr>
        <a:xfrm>
          <a:off x="1267524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23240</xdr:rowOff>
    </xdr:from>
    <xdr:ext cx="405111" cy="259045"/>
    <xdr:sp macro="" textlink="">
      <xdr:nvSpPr>
        <xdr:cNvPr id="666" name="n_3aveValue【保健センター・保健所】&#10;有形固定資産減価償却率"/>
        <xdr:cNvSpPr txBox="1"/>
      </xdr:nvSpPr>
      <xdr:spPr>
        <a:xfrm>
          <a:off x="11900544" y="9746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119578</xdr:rowOff>
    </xdr:from>
    <xdr:ext cx="405111" cy="259045"/>
    <xdr:sp macro="" textlink="">
      <xdr:nvSpPr>
        <xdr:cNvPr id="667" name="n_4aveValue【保健センター・保健所】&#10;有形固定資産減価償却率"/>
        <xdr:cNvSpPr txBox="1"/>
      </xdr:nvSpPr>
      <xdr:spPr>
        <a:xfrm>
          <a:off x="11102984" y="967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17434</xdr:rowOff>
    </xdr:from>
    <xdr:ext cx="405111" cy="259045"/>
    <xdr:sp macro="" textlink="">
      <xdr:nvSpPr>
        <xdr:cNvPr id="668" name="n_1mainValue【保健センター・保健所】&#10;有形固定資産減価償却率"/>
        <xdr:cNvSpPr txBox="1"/>
      </xdr:nvSpPr>
      <xdr:spPr>
        <a:xfrm>
          <a:off x="13437244" y="1057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156227</xdr:rowOff>
    </xdr:from>
    <xdr:ext cx="405111" cy="259045"/>
    <xdr:sp macro="" textlink="">
      <xdr:nvSpPr>
        <xdr:cNvPr id="669" name="n_2mainValue【保健センター・保健所】&#10;有形固定資産減価償却率"/>
        <xdr:cNvSpPr txBox="1"/>
      </xdr:nvSpPr>
      <xdr:spPr>
        <a:xfrm>
          <a:off x="12675244"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123570</xdr:rowOff>
    </xdr:from>
    <xdr:ext cx="405111" cy="259045"/>
    <xdr:sp macro="" textlink="">
      <xdr:nvSpPr>
        <xdr:cNvPr id="670" name="n_3mainValue【保健センター・保健所】&#10;有形固定資産減価償却率"/>
        <xdr:cNvSpPr txBox="1"/>
      </xdr:nvSpPr>
      <xdr:spPr>
        <a:xfrm>
          <a:off x="11900544" y="10517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90912</xdr:rowOff>
    </xdr:from>
    <xdr:ext cx="405111" cy="259045"/>
    <xdr:sp macro="" textlink="">
      <xdr:nvSpPr>
        <xdr:cNvPr id="671" name="n_4mainValue【保健センター・保健所】&#10;有形固定資産減価償却率"/>
        <xdr:cNvSpPr txBox="1"/>
      </xdr:nvSpPr>
      <xdr:spPr>
        <a:xfrm>
          <a:off x="11102984" y="10484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2" name="正方形/長方形 671"/>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3" name="正方形/長方形 672"/>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4" name="正方形/長方形 673"/>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5" name="正方形/長方形 674"/>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6" name="正方形/長方形 675"/>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7" name="正方形/長方形 676"/>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8" name="正方形/長方形 677"/>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9" name="正方形/長方形 678"/>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0" name="テキスト ボックス 679"/>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1" name="直線コネクタ 680"/>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82" name="直線コネクタ 681"/>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3" name="テキスト ボックス 682"/>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4" name="直線コネクタ 683"/>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5" name="テキスト ボックス 684"/>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6" name="直線コネクタ 685"/>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7" name="テキスト ボックス 686"/>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8" name="直線コネクタ 687"/>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9" name="テキスト ボックス 688"/>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90" name="直線コネクタ 689"/>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91" name="テキスト ボックス 690"/>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92" name="直線コネクタ 691"/>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3" name="テキスト ボックス 692"/>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4" name="直線コネクタ 693"/>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5" name="テキスト ボックス 694"/>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6"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xdr:rowOff>
    </xdr:from>
    <xdr:to>
      <xdr:col>116</xdr:col>
      <xdr:colOff>62864</xdr:colOff>
      <xdr:row>64</xdr:row>
      <xdr:rowOff>124097</xdr:rowOff>
    </xdr:to>
    <xdr:cxnSp macro="">
      <xdr:nvCxnSpPr>
        <xdr:cNvPr id="697" name="直線コネクタ 696"/>
        <xdr:cNvCxnSpPr/>
      </xdr:nvCxnSpPr>
      <xdr:spPr>
        <a:xfrm flipV="1">
          <a:off x="19509104" y="9394371"/>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698" name="【保健センター・保健所】&#10;一人当たり面積最小値テキスト"/>
        <xdr:cNvSpPr txBox="1"/>
      </xdr:nvSpPr>
      <xdr:spPr>
        <a:xfrm>
          <a:off x="19547840" y="1085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699" name="直線コネクタ 698"/>
        <xdr:cNvCxnSpPr/>
      </xdr:nvCxnSpPr>
      <xdr:spPr>
        <a:xfrm>
          <a:off x="19443700" y="108530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124658</xdr:rowOff>
    </xdr:from>
    <xdr:ext cx="469744" cy="259045"/>
    <xdr:sp macro="" textlink="">
      <xdr:nvSpPr>
        <xdr:cNvPr id="700" name="【保健センター・保健所】&#10;一人当たり面積最大値テキスト"/>
        <xdr:cNvSpPr txBox="1"/>
      </xdr:nvSpPr>
      <xdr:spPr>
        <a:xfrm>
          <a:off x="19547840" y="917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xdr:rowOff>
    </xdr:from>
    <xdr:to>
      <xdr:col>116</xdr:col>
      <xdr:colOff>152400</xdr:colOff>
      <xdr:row>56</xdr:row>
      <xdr:rowOff>6531</xdr:rowOff>
    </xdr:to>
    <xdr:cxnSp macro="">
      <xdr:nvCxnSpPr>
        <xdr:cNvPr id="701" name="直線コネクタ 700"/>
        <xdr:cNvCxnSpPr/>
      </xdr:nvCxnSpPr>
      <xdr:spPr>
        <a:xfrm>
          <a:off x="19443700" y="93943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168020</xdr:rowOff>
    </xdr:from>
    <xdr:ext cx="469744" cy="259045"/>
    <xdr:sp macro="" textlink="">
      <xdr:nvSpPr>
        <xdr:cNvPr id="702" name="【保健センター・保健所】&#10;一人当たり面積平均値テキスト"/>
        <xdr:cNvSpPr txBox="1"/>
      </xdr:nvSpPr>
      <xdr:spPr>
        <a:xfrm>
          <a:off x="19547840" y="103940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145143</xdr:rowOff>
    </xdr:from>
    <xdr:to>
      <xdr:col>116</xdr:col>
      <xdr:colOff>114300</xdr:colOff>
      <xdr:row>63</xdr:row>
      <xdr:rowOff>75293</xdr:rowOff>
    </xdr:to>
    <xdr:sp macro="" textlink="">
      <xdr:nvSpPr>
        <xdr:cNvPr id="703" name="フローチャート: 判断 702"/>
        <xdr:cNvSpPr/>
      </xdr:nvSpPr>
      <xdr:spPr>
        <a:xfrm>
          <a:off x="19458940" y="105388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158206</xdr:rowOff>
    </xdr:from>
    <xdr:to>
      <xdr:col>112</xdr:col>
      <xdr:colOff>38100</xdr:colOff>
      <xdr:row>63</xdr:row>
      <xdr:rowOff>88356</xdr:rowOff>
    </xdr:to>
    <xdr:sp macro="" textlink="">
      <xdr:nvSpPr>
        <xdr:cNvPr id="704" name="フローチャート: 判断 703"/>
        <xdr:cNvSpPr/>
      </xdr:nvSpPr>
      <xdr:spPr>
        <a:xfrm>
          <a:off x="18735040" y="105518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32476</xdr:rowOff>
    </xdr:from>
    <xdr:to>
      <xdr:col>107</xdr:col>
      <xdr:colOff>101600</xdr:colOff>
      <xdr:row>63</xdr:row>
      <xdr:rowOff>134076</xdr:rowOff>
    </xdr:to>
    <xdr:sp macro="" textlink="">
      <xdr:nvSpPr>
        <xdr:cNvPr id="705" name="フローチャート: 判断 704"/>
        <xdr:cNvSpPr/>
      </xdr:nvSpPr>
      <xdr:spPr>
        <a:xfrm>
          <a:off x="1793748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19413</xdr:rowOff>
    </xdr:from>
    <xdr:to>
      <xdr:col>102</xdr:col>
      <xdr:colOff>165100</xdr:colOff>
      <xdr:row>63</xdr:row>
      <xdr:rowOff>121013</xdr:rowOff>
    </xdr:to>
    <xdr:sp macro="" textlink="">
      <xdr:nvSpPr>
        <xdr:cNvPr id="706" name="フローチャート: 判断 705"/>
        <xdr:cNvSpPr/>
      </xdr:nvSpPr>
      <xdr:spPr>
        <a:xfrm>
          <a:off x="17162780" y="1058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154940</xdr:rowOff>
    </xdr:from>
    <xdr:to>
      <xdr:col>98</xdr:col>
      <xdr:colOff>38100</xdr:colOff>
      <xdr:row>63</xdr:row>
      <xdr:rowOff>85090</xdr:rowOff>
    </xdr:to>
    <xdr:sp macro="" textlink="">
      <xdr:nvSpPr>
        <xdr:cNvPr id="707" name="フローチャート: 判断 706"/>
        <xdr:cNvSpPr/>
      </xdr:nvSpPr>
      <xdr:spPr>
        <a:xfrm>
          <a:off x="16388080" y="105486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8" name="テキスト ボックス 707"/>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9" name="テキスト ボックス 708"/>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0" name="テキスト ボックス 709"/>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1" name="テキスト ボックス 710"/>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2" name="テキスト ボックス 711"/>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7983</xdr:rowOff>
    </xdr:from>
    <xdr:to>
      <xdr:col>116</xdr:col>
      <xdr:colOff>114300</xdr:colOff>
      <xdr:row>64</xdr:row>
      <xdr:rowOff>109583</xdr:rowOff>
    </xdr:to>
    <xdr:sp macro="" textlink="">
      <xdr:nvSpPr>
        <xdr:cNvPr id="713" name="楕円 712"/>
        <xdr:cNvSpPr/>
      </xdr:nvSpPr>
      <xdr:spPr>
        <a:xfrm>
          <a:off x="19458940" y="1073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94360</xdr:rowOff>
    </xdr:from>
    <xdr:ext cx="469744" cy="259045"/>
    <xdr:sp macro="" textlink="">
      <xdr:nvSpPr>
        <xdr:cNvPr id="714" name="【保健センター・保健所】&#10;一人当たり面積該当値テキスト"/>
        <xdr:cNvSpPr txBox="1"/>
      </xdr:nvSpPr>
      <xdr:spPr>
        <a:xfrm>
          <a:off x="19547840" y="1065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11249</xdr:rowOff>
    </xdr:from>
    <xdr:to>
      <xdr:col>112</xdr:col>
      <xdr:colOff>38100</xdr:colOff>
      <xdr:row>64</xdr:row>
      <xdr:rowOff>112849</xdr:rowOff>
    </xdr:to>
    <xdr:sp macro="" textlink="">
      <xdr:nvSpPr>
        <xdr:cNvPr id="715" name="楕円 714"/>
        <xdr:cNvSpPr/>
      </xdr:nvSpPr>
      <xdr:spPr>
        <a:xfrm>
          <a:off x="18735040" y="1074020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58783</xdr:rowOff>
    </xdr:from>
    <xdr:to>
      <xdr:col>116</xdr:col>
      <xdr:colOff>63500</xdr:colOff>
      <xdr:row>64</xdr:row>
      <xdr:rowOff>62049</xdr:rowOff>
    </xdr:to>
    <xdr:cxnSp macro="">
      <xdr:nvCxnSpPr>
        <xdr:cNvPr id="716" name="直線コネクタ 715"/>
        <xdr:cNvCxnSpPr/>
      </xdr:nvCxnSpPr>
      <xdr:spPr>
        <a:xfrm flipV="1">
          <a:off x="18778220" y="10787743"/>
          <a:ext cx="73152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11249</xdr:rowOff>
    </xdr:from>
    <xdr:to>
      <xdr:col>107</xdr:col>
      <xdr:colOff>101600</xdr:colOff>
      <xdr:row>64</xdr:row>
      <xdr:rowOff>112849</xdr:rowOff>
    </xdr:to>
    <xdr:sp macro="" textlink="">
      <xdr:nvSpPr>
        <xdr:cNvPr id="717" name="楕円 716"/>
        <xdr:cNvSpPr/>
      </xdr:nvSpPr>
      <xdr:spPr>
        <a:xfrm>
          <a:off x="17937480" y="1074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62049</xdr:rowOff>
    </xdr:from>
    <xdr:to>
      <xdr:col>111</xdr:col>
      <xdr:colOff>177800</xdr:colOff>
      <xdr:row>64</xdr:row>
      <xdr:rowOff>62049</xdr:rowOff>
    </xdr:to>
    <xdr:cxnSp macro="">
      <xdr:nvCxnSpPr>
        <xdr:cNvPr id="718" name="直線コネクタ 717"/>
        <xdr:cNvCxnSpPr/>
      </xdr:nvCxnSpPr>
      <xdr:spPr>
        <a:xfrm>
          <a:off x="17988280" y="10791009"/>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11249</xdr:rowOff>
    </xdr:from>
    <xdr:to>
      <xdr:col>102</xdr:col>
      <xdr:colOff>165100</xdr:colOff>
      <xdr:row>64</xdr:row>
      <xdr:rowOff>112849</xdr:rowOff>
    </xdr:to>
    <xdr:sp macro="" textlink="">
      <xdr:nvSpPr>
        <xdr:cNvPr id="719" name="楕円 718"/>
        <xdr:cNvSpPr/>
      </xdr:nvSpPr>
      <xdr:spPr>
        <a:xfrm>
          <a:off x="17162780" y="1074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62049</xdr:rowOff>
    </xdr:from>
    <xdr:to>
      <xdr:col>107</xdr:col>
      <xdr:colOff>50800</xdr:colOff>
      <xdr:row>64</xdr:row>
      <xdr:rowOff>62049</xdr:rowOff>
    </xdr:to>
    <xdr:cxnSp macro="">
      <xdr:nvCxnSpPr>
        <xdr:cNvPr id="720" name="直線コネクタ 719"/>
        <xdr:cNvCxnSpPr/>
      </xdr:nvCxnSpPr>
      <xdr:spPr>
        <a:xfrm>
          <a:off x="17213580" y="10791009"/>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21046</xdr:rowOff>
    </xdr:from>
    <xdr:to>
      <xdr:col>98</xdr:col>
      <xdr:colOff>38100</xdr:colOff>
      <xdr:row>64</xdr:row>
      <xdr:rowOff>122646</xdr:rowOff>
    </xdr:to>
    <xdr:sp macro="" textlink="">
      <xdr:nvSpPr>
        <xdr:cNvPr id="721" name="楕円 720"/>
        <xdr:cNvSpPr/>
      </xdr:nvSpPr>
      <xdr:spPr>
        <a:xfrm>
          <a:off x="16388080" y="1075000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62049</xdr:rowOff>
    </xdr:from>
    <xdr:to>
      <xdr:col>102</xdr:col>
      <xdr:colOff>114300</xdr:colOff>
      <xdr:row>64</xdr:row>
      <xdr:rowOff>71846</xdr:rowOff>
    </xdr:to>
    <xdr:cxnSp macro="">
      <xdr:nvCxnSpPr>
        <xdr:cNvPr id="722" name="直線コネクタ 721"/>
        <xdr:cNvCxnSpPr/>
      </xdr:nvCxnSpPr>
      <xdr:spPr>
        <a:xfrm flipV="1">
          <a:off x="16431260" y="10791009"/>
          <a:ext cx="78232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104883</xdr:rowOff>
    </xdr:from>
    <xdr:ext cx="469744" cy="259045"/>
    <xdr:sp macro="" textlink="">
      <xdr:nvSpPr>
        <xdr:cNvPr id="723" name="n_1aveValue【保健センター・保健所】&#10;一人当たり面積"/>
        <xdr:cNvSpPr txBox="1"/>
      </xdr:nvSpPr>
      <xdr:spPr>
        <a:xfrm>
          <a:off x="18561127" y="1033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150603</xdr:rowOff>
    </xdr:from>
    <xdr:ext cx="469744" cy="259045"/>
    <xdr:sp macro="" textlink="">
      <xdr:nvSpPr>
        <xdr:cNvPr id="724" name="n_2aveValue【保健センター・保健所】&#10;一人当たり面積"/>
        <xdr:cNvSpPr txBox="1"/>
      </xdr:nvSpPr>
      <xdr:spPr>
        <a:xfrm>
          <a:off x="17776267" y="1037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137540</xdr:rowOff>
    </xdr:from>
    <xdr:ext cx="469744" cy="259045"/>
    <xdr:sp macro="" textlink="">
      <xdr:nvSpPr>
        <xdr:cNvPr id="725" name="n_3aveValue【保健センター・保健所】&#10;一人当たり面積"/>
        <xdr:cNvSpPr txBox="1"/>
      </xdr:nvSpPr>
      <xdr:spPr>
        <a:xfrm>
          <a:off x="17001567" y="10363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101617</xdr:rowOff>
    </xdr:from>
    <xdr:ext cx="469744" cy="259045"/>
    <xdr:sp macro="" textlink="">
      <xdr:nvSpPr>
        <xdr:cNvPr id="726" name="n_4aveValue【保健センター・保健所】&#10;一人当たり面積"/>
        <xdr:cNvSpPr txBox="1"/>
      </xdr:nvSpPr>
      <xdr:spPr>
        <a:xfrm>
          <a:off x="1622686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103976</xdr:rowOff>
    </xdr:from>
    <xdr:ext cx="469744" cy="259045"/>
    <xdr:sp macro="" textlink="">
      <xdr:nvSpPr>
        <xdr:cNvPr id="727" name="n_1mainValue【保健センター・保健所】&#10;一人当たり面積"/>
        <xdr:cNvSpPr txBox="1"/>
      </xdr:nvSpPr>
      <xdr:spPr>
        <a:xfrm>
          <a:off x="18561127" y="1083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103976</xdr:rowOff>
    </xdr:from>
    <xdr:ext cx="469744" cy="259045"/>
    <xdr:sp macro="" textlink="">
      <xdr:nvSpPr>
        <xdr:cNvPr id="728" name="n_2mainValue【保健センター・保健所】&#10;一人当たり面積"/>
        <xdr:cNvSpPr txBox="1"/>
      </xdr:nvSpPr>
      <xdr:spPr>
        <a:xfrm>
          <a:off x="17776267" y="1083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103976</xdr:rowOff>
    </xdr:from>
    <xdr:ext cx="469744" cy="259045"/>
    <xdr:sp macro="" textlink="">
      <xdr:nvSpPr>
        <xdr:cNvPr id="729" name="n_3mainValue【保健センター・保健所】&#10;一人当たり面積"/>
        <xdr:cNvSpPr txBox="1"/>
      </xdr:nvSpPr>
      <xdr:spPr>
        <a:xfrm>
          <a:off x="17001567" y="1083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113773</xdr:rowOff>
    </xdr:from>
    <xdr:ext cx="469744" cy="259045"/>
    <xdr:sp macro="" textlink="">
      <xdr:nvSpPr>
        <xdr:cNvPr id="730" name="n_4mainValue【保健センター・保健所】&#10;一人当たり面積"/>
        <xdr:cNvSpPr txBox="1"/>
      </xdr:nvSpPr>
      <xdr:spPr>
        <a:xfrm>
          <a:off x="16226867" y="1084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1" name="正方形/長方形 730"/>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2" name="正方形/長方形 731"/>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3" name="正方形/長方形 732"/>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4" name="正方形/長方形 733"/>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5" name="正方形/長方形 734"/>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6" name="正方形/長方形 735"/>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7" name="正方形/長方形 736"/>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8" name="正方形/長方形 737"/>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9" name="テキスト ボックス 738"/>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40" name="直線コネクタ 739"/>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1" name="テキスト ボックス 740"/>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2" name="直線コネクタ 741"/>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3" name="テキスト ボックス 742"/>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4" name="直線コネクタ 743"/>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5" name="テキスト ボックス 744"/>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6" name="直線コネクタ 745"/>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7" name="テキスト ボックス 746"/>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8" name="直線コネクタ 747"/>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9" name="テキスト ボックス 748"/>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50" name="直線コネクタ 749"/>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51" name="テキスト ボックス 750"/>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2" name="直線コネクタ 751"/>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3" name="テキスト ボックス 752"/>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4"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74295</xdr:rowOff>
    </xdr:from>
    <xdr:to>
      <xdr:col>85</xdr:col>
      <xdr:colOff>126364</xdr:colOff>
      <xdr:row>85</xdr:row>
      <xdr:rowOff>87630</xdr:rowOff>
    </xdr:to>
    <xdr:cxnSp macro="">
      <xdr:nvCxnSpPr>
        <xdr:cNvPr id="755" name="直線コネクタ 754"/>
        <xdr:cNvCxnSpPr/>
      </xdr:nvCxnSpPr>
      <xdr:spPr>
        <a:xfrm flipV="1">
          <a:off x="14375764" y="12982575"/>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91457</xdr:rowOff>
    </xdr:from>
    <xdr:ext cx="405111" cy="259045"/>
    <xdr:sp macro="" textlink="">
      <xdr:nvSpPr>
        <xdr:cNvPr id="756" name="【消防施設】&#10;有形固定資産減価償却率最小値テキスト"/>
        <xdr:cNvSpPr txBox="1"/>
      </xdr:nvSpPr>
      <xdr:spPr>
        <a:xfrm>
          <a:off x="14414500"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87630</xdr:rowOff>
    </xdr:from>
    <xdr:to>
      <xdr:col>86</xdr:col>
      <xdr:colOff>25400</xdr:colOff>
      <xdr:row>85</xdr:row>
      <xdr:rowOff>87630</xdr:rowOff>
    </xdr:to>
    <xdr:cxnSp macro="">
      <xdr:nvCxnSpPr>
        <xdr:cNvPr id="757" name="直線コネクタ 756"/>
        <xdr:cNvCxnSpPr/>
      </xdr:nvCxnSpPr>
      <xdr:spPr>
        <a:xfrm>
          <a:off x="14287500" y="143370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20972</xdr:rowOff>
    </xdr:from>
    <xdr:ext cx="405111" cy="259045"/>
    <xdr:sp macro="" textlink="">
      <xdr:nvSpPr>
        <xdr:cNvPr id="758" name="【消防施設】&#10;有形固定資産減価償却率最大値テキスト"/>
        <xdr:cNvSpPr txBox="1"/>
      </xdr:nvSpPr>
      <xdr:spPr>
        <a:xfrm>
          <a:off x="14414500" y="12761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74295</xdr:rowOff>
    </xdr:from>
    <xdr:to>
      <xdr:col>86</xdr:col>
      <xdr:colOff>25400</xdr:colOff>
      <xdr:row>77</xdr:row>
      <xdr:rowOff>74295</xdr:rowOff>
    </xdr:to>
    <xdr:cxnSp macro="">
      <xdr:nvCxnSpPr>
        <xdr:cNvPr id="759" name="直線コネクタ 758"/>
        <xdr:cNvCxnSpPr/>
      </xdr:nvCxnSpPr>
      <xdr:spPr>
        <a:xfrm>
          <a:off x="14287500" y="129825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46372</xdr:rowOff>
    </xdr:from>
    <xdr:ext cx="405111" cy="259045"/>
    <xdr:sp macro="" textlink="">
      <xdr:nvSpPr>
        <xdr:cNvPr id="760" name="【消防施設】&#10;有形固定資産減価償却率平均値テキスト"/>
        <xdr:cNvSpPr txBox="1"/>
      </xdr:nvSpPr>
      <xdr:spPr>
        <a:xfrm>
          <a:off x="14414500" y="13625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23495</xdr:rowOff>
    </xdr:from>
    <xdr:to>
      <xdr:col>85</xdr:col>
      <xdr:colOff>177800</xdr:colOff>
      <xdr:row>82</xdr:row>
      <xdr:rowOff>125095</xdr:rowOff>
    </xdr:to>
    <xdr:sp macro="" textlink="">
      <xdr:nvSpPr>
        <xdr:cNvPr id="761" name="フローチャート: 判断 760"/>
        <xdr:cNvSpPr/>
      </xdr:nvSpPr>
      <xdr:spPr>
        <a:xfrm>
          <a:off x="14325600" y="1376997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164464</xdr:rowOff>
    </xdr:from>
    <xdr:to>
      <xdr:col>81</xdr:col>
      <xdr:colOff>101600</xdr:colOff>
      <xdr:row>82</xdr:row>
      <xdr:rowOff>94614</xdr:rowOff>
    </xdr:to>
    <xdr:sp macro="" textlink="">
      <xdr:nvSpPr>
        <xdr:cNvPr id="762" name="フローチャート: 判断 761"/>
        <xdr:cNvSpPr/>
      </xdr:nvSpPr>
      <xdr:spPr>
        <a:xfrm>
          <a:off x="13578840" y="137433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107314</xdr:rowOff>
    </xdr:from>
    <xdr:to>
      <xdr:col>76</xdr:col>
      <xdr:colOff>165100</xdr:colOff>
      <xdr:row>82</xdr:row>
      <xdr:rowOff>37464</xdr:rowOff>
    </xdr:to>
    <xdr:sp macro="" textlink="">
      <xdr:nvSpPr>
        <xdr:cNvPr id="763" name="フローチャート: 判断 762"/>
        <xdr:cNvSpPr/>
      </xdr:nvSpPr>
      <xdr:spPr>
        <a:xfrm>
          <a:off x="12804140" y="136861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61595</xdr:rowOff>
    </xdr:from>
    <xdr:to>
      <xdr:col>72</xdr:col>
      <xdr:colOff>38100</xdr:colOff>
      <xdr:row>81</xdr:row>
      <xdr:rowOff>163195</xdr:rowOff>
    </xdr:to>
    <xdr:sp macro="" textlink="">
      <xdr:nvSpPr>
        <xdr:cNvPr id="764" name="フローチャート: 判断 763"/>
        <xdr:cNvSpPr/>
      </xdr:nvSpPr>
      <xdr:spPr>
        <a:xfrm>
          <a:off x="12029440" y="136404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82550</xdr:rowOff>
    </xdr:from>
    <xdr:to>
      <xdr:col>67</xdr:col>
      <xdr:colOff>101600</xdr:colOff>
      <xdr:row>82</xdr:row>
      <xdr:rowOff>12700</xdr:rowOff>
    </xdr:to>
    <xdr:sp macro="" textlink="">
      <xdr:nvSpPr>
        <xdr:cNvPr id="765" name="フローチャート: 判断 764"/>
        <xdr:cNvSpPr/>
      </xdr:nvSpPr>
      <xdr:spPr>
        <a:xfrm>
          <a:off x="11231880" y="136613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6" name="テキスト ボックス 765"/>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7" name="テキスト ボックス 766"/>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8" name="テキスト ボックス 767"/>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9" name="テキスト ボックス 768"/>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70" name="テキスト ボックス 769"/>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57786</xdr:rowOff>
    </xdr:from>
    <xdr:to>
      <xdr:col>85</xdr:col>
      <xdr:colOff>177800</xdr:colOff>
      <xdr:row>82</xdr:row>
      <xdr:rowOff>159386</xdr:rowOff>
    </xdr:to>
    <xdr:sp macro="" textlink="">
      <xdr:nvSpPr>
        <xdr:cNvPr id="771" name="楕円 770"/>
        <xdr:cNvSpPr/>
      </xdr:nvSpPr>
      <xdr:spPr>
        <a:xfrm>
          <a:off x="14325600" y="1380426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36213</xdr:rowOff>
    </xdr:from>
    <xdr:ext cx="405111" cy="259045"/>
    <xdr:sp macro="" textlink="">
      <xdr:nvSpPr>
        <xdr:cNvPr id="772" name="【消防施設】&#10;有形固定資産減価償却率該当値テキスト"/>
        <xdr:cNvSpPr txBox="1"/>
      </xdr:nvSpPr>
      <xdr:spPr>
        <a:xfrm>
          <a:off x="14414500" y="13782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44450</xdr:rowOff>
    </xdr:from>
    <xdr:to>
      <xdr:col>81</xdr:col>
      <xdr:colOff>101600</xdr:colOff>
      <xdr:row>82</xdr:row>
      <xdr:rowOff>146050</xdr:rowOff>
    </xdr:to>
    <xdr:sp macro="" textlink="">
      <xdr:nvSpPr>
        <xdr:cNvPr id="773" name="楕円 772"/>
        <xdr:cNvSpPr/>
      </xdr:nvSpPr>
      <xdr:spPr>
        <a:xfrm>
          <a:off x="13578840" y="1379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95250</xdr:rowOff>
    </xdr:from>
    <xdr:to>
      <xdr:col>85</xdr:col>
      <xdr:colOff>127000</xdr:colOff>
      <xdr:row>82</xdr:row>
      <xdr:rowOff>108586</xdr:rowOff>
    </xdr:to>
    <xdr:cxnSp macro="">
      <xdr:nvCxnSpPr>
        <xdr:cNvPr id="774" name="直線コネクタ 773"/>
        <xdr:cNvCxnSpPr/>
      </xdr:nvCxnSpPr>
      <xdr:spPr>
        <a:xfrm>
          <a:off x="13629640" y="13841730"/>
          <a:ext cx="74676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15875</xdr:rowOff>
    </xdr:from>
    <xdr:to>
      <xdr:col>76</xdr:col>
      <xdr:colOff>165100</xdr:colOff>
      <xdr:row>82</xdr:row>
      <xdr:rowOff>117475</xdr:rowOff>
    </xdr:to>
    <xdr:sp macro="" textlink="">
      <xdr:nvSpPr>
        <xdr:cNvPr id="775" name="楕円 774"/>
        <xdr:cNvSpPr/>
      </xdr:nvSpPr>
      <xdr:spPr>
        <a:xfrm>
          <a:off x="12804140" y="137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66675</xdr:rowOff>
    </xdr:from>
    <xdr:to>
      <xdr:col>81</xdr:col>
      <xdr:colOff>50800</xdr:colOff>
      <xdr:row>82</xdr:row>
      <xdr:rowOff>95250</xdr:rowOff>
    </xdr:to>
    <xdr:cxnSp macro="">
      <xdr:nvCxnSpPr>
        <xdr:cNvPr id="776" name="直線コネクタ 775"/>
        <xdr:cNvCxnSpPr/>
      </xdr:nvCxnSpPr>
      <xdr:spPr>
        <a:xfrm>
          <a:off x="12854940" y="13813155"/>
          <a:ext cx="7747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2539</xdr:rowOff>
    </xdr:from>
    <xdr:to>
      <xdr:col>72</xdr:col>
      <xdr:colOff>38100</xdr:colOff>
      <xdr:row>82</xdr:row>
      <xdr:rowOff>104139</xdr:rowOff>
    </xdr:to>
    <xdr:sp macro="" textlink="">
      <xdr:nvSpPr>
        <xdr:cNvPr id="777" name="楕円 776"/>
        <xdr:cNvSpPr/>
      </xdr:nvSpPr>
      <xdr:spPr>
        <a:xfrm>
          <a:off x="12029440" y="1374901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53339</xdr:rowOff>
    </xdr:from>
    <xdr:to>
      <xdr:col>76</xdr:col>
      <xdr:colOff>114300</xdr:colOff>
      <xdr:row>82</xdr:row>
      <xdr:rowOff>66675</xdr:rowOff>
    </xdr:to>
    <xdr:cxnSp macro="">
      <xdr:nvCxnSpPr>
        <xdr:cNvPr id="778" name="直線コネクタ 777"/>
        <xdr:cNvCxnSpPr/>
      </xdr:nvCxnSpPr>
      <xdr:spPr>
        <a:xfrm>
          <a:off x="12072620" y="13799819"/>
          <a:ext cx="78232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151130</xdr:rowOff>
    </xdr:from>
    <xdr:to>
      <xdr:col>67</xdr:col>
      <xdr:colOff>101600</xdr:colOff>
      <xdr:row>82</xdr:row>
      <xdr:rowOff>81280</xdr:rowOff>
    </xdr:to>
    <xdr:sp macro="" textlink="">
      <xdr:nvSpPr>
        <xdr:cNvPr id="779" name="楕円 778"/>
        <xdr:cNvSpPr/>
      </xdr:nvSpPr>
      <xdr:spPr>
        <a:xfrm>
          <a:off x="11231880" y="137299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30480</xdr:rowOff>
    </xdr:from>
    <xdr:to>
      <xdr:col>71</xdr:col>
      <xdr:colOff>177800</xdr:colOff>
      <xdr:row>82</xdr:row>
      <xdr:rowOff>53339</xdr:rowOff>
    </xdr:to>
    <xdr:cxnSp macro="">
      <xdr:nvCxnSpPr>
        <xdr:cNvPr id="780" name="直線コネクタ 779"/>
        <xdr:cNvCxnSpPr/>
      </xdr:nvCxnSpPr>
      <xdr:spPr>
        <a:xfrm>
          <a:off x="11282680" y="13776960"/>
          <a:ext cx="78994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111141</xdr:rowOff>
    </xdr:from>
    <xdr:ext cx="405111" cy="259045"/>
    <xdr:sp macro="" textlink="">
      <xdr:nvSpPr>
        <xdr:cNvPr id="781" name="n_1aveValue【消防施設】&#10;有形固定資産減価償却率"/>
        <xdr:cNvSpPr txBox="1"/>
      </xdr:nvSpPr>
      <xdr:spPr>
        <a:xfrm>
          <a:off x="13437244" y="1352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53991</xdr:rowOff>
    </xdr:from>
    <xdr:ext cx="405111" cy="259045"/>
    <xdr:sp macro="" textlink="">
      <xdr:nvSpPr>
        <xdr:cNvPr id="782" name="n_2aveValue【消防施設】&#10;有形固定資産減価償却率"/>
        <xdr:cNvSpPr txBox="1"/>
      </xdr:nvSpPr>
      <xdr:spPr>
        <a:xfrm>
          <a:off x="12675244" y="1346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8272</xdr:rowOff>
    </xdr:from>
    <xdr:ext cx="405111" cy="259045"/>
    <xdr:sp macro="" textlink="">
      <xdr:nvSpPr>
        <xdr:cNvPr id="783" name="n_3aveValue【消防施設】&#10;有形固定資産減価償却率"/>
        <xdr:cNvSpPr txBox="1"/>
      </xdr:nvSpPr>
      <xdr:spPr>
        <a:xfrm>
          <a:off x="11900544" y="1341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29227</xdr:rowOff>
    </xdr:from>
    <xdr:ext cx="405111" cy="259045"/>
    <xdr:sp macro="" textlink="">
      <xdr:nvSpPr>
        <xdr:cNvPr id="784" name="n_4aveValue【消防施設】&#10;有形固定資産減価償却率"/>
        <xdr:cNvSpPr txBox="1"/>
      </xdr:nvSpPr>
      <xdr:spPr>
        <a:xfrm>
          <a:off x="11102984" y="1344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137177</xdr:rowOff>
    </xdr:from>
    <xdr:ext cx="405111" cy="259045"/>
    <xdr:sp macro="" textlink="">
      <xdr:nvSpPr>
        <xdr:cNvPr id="785" name="n_1mainValue【消防施設】&#10;有形固定資産減価償却率"/>
        <xdr:cNvSpPr txBox="1"/>
      </xdr:nvSpPr>
      <xdr:spPr>
        <a:xfrm>
          <a:off x="13437244" y="1388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108602</xdr:rowOff>
    </xdr:from>
    <xdr:ext cx="405111" cy="259045"/>
    <xdr:sp macro="" textlink="">
      <xdr:nvSpPr>
        <xdr:cNvPr id="786" name="n_2mainValue【消防施設】&#10;有形固定資産減価償却率"/>
        <xdr:cNvSpPr txBox="1"/>
      </xdr:nvSpPr>
      <xdr:spPr>
        <a:xfrm>
          <a:off x="12675244" y="13855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95266</xdr:rowOff>
    </xdr:from>
    <xdr:ext cx="405111" cy="259045"/>
    <xdr:sp macro="" textlink="">
      <xdr:nvSpPr>
        <xdr:cNvPr id="787" name="n_3mainValue【消防施設】&#10;有形固定資産減価償却率"/>
        <xdr:cNvSpPr txBox="1"/>
      </xdr:nvSpPr>
      <xdr:spPr>
        <a:xfrm>
          <a:off x="11900544" y="13841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72407</xdr:rowOff>
    </xdr:from>
    <xdr:ext cx="405111" cy="259045"/>
    <xdr:sp macro="" textlink="">
      <xdr:nvSpPr>
        <xdr:cNvPr id="788" name="n_4mainValue【消防施設】&#10;有形固定資産減価償却率"/>
        <xdr:cNvSpPr txBox="1"/>
      </xdr:nvSpPr>
      <xdr:spPr>
        <a:xfrm>
          <a:off x="11102984" y="13818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9" name="正方形/長方形 788"/>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90" name="正方形/長方形 789"/>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1" name="正方形/長方形 790"/>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2" name="正方形/長方形 791"/>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3" name="正方形/長方形 792"/>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4" name="正方形/長方形 793"/>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5" name="正方形/長方形 794"/>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6" name="正方形/長方形 795"/>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7" name="テキスト ボックス 796"/>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8" name="直線コネクタ 797"/>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9" name="直線コネクタ 798"/>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800" name="テキスト ボックス 799"/>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801" name="直線コネクタ 800"/>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802" name="テキスト ボックス 801"/>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803" name="直線コネクタ 802"/>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804" name="テキスト ボックス 803"/>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805" name="直線コネクタ 804"/>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806" name="テキスト ボックス 805"/>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7" name="直線コネクタ 806"/>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8" name="テキスト ボックス 807"/>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9" name="直線コネクタ 808"/>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10" name="テキスト ボックス 809"/>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11" name="直線コネクタ 810"/>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12" name="テキスト ボックス 811"/>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3"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56062</xdr:rowOff>
    </xdr:from>
    <xdr:to>
      <xdr:col>116</xdr:col>
      <xdr:colOff>62864</xdr:colOff>
      <xdr:row>86</xdr:row>
      <xdr:rowOff>41366</xdr:rowOff>
    </xdr:to>
    <xdr:cxnSp macro="">
      <xdr:nvCxnSpPr>
        <xdr:cNvPr id="814" name="直線コネクタ 813"/>
        <xdr:cNvCxnSpPr/>
      </xdr:nvCxnSpPr>
      <xdr:spPr>
        <a:xfrm flipV="1">
          <a:off x="19509104" y="12964342"/>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45193</xdr:rowOff>
    </xdr:from>
    <xdr:ext cx="469744" cy="259045"/>
    <xdr:sp macro="" textlink="">
      <xdr:nvSpPr>
        <xdr:cNvPr id="815" name="【消防施設】&#10;一人当たり面積最小値テキスト"/>
        <xdr:cNvSpPr txBox="1"/>
      </xdr:nvSpPr>
      <xdr:spPr>
        <a:xfrm>
          <a:off x="19547840" y="1446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41366</xdr:rowOff>
    </xdr:from>
    <xdr:to>
      <xdr:col>116</xdr:col>
      <xdr:colOff>152400</xdr:colOff>
      <xdr:row>86</xdr:row>
      <xdr:rowOff>41366</xdr:rowOff>
    </xdr:to>
    <xdr:cxnSp macro="">
      <xdr:nvCxnSpPr>
        <xdr:cNvPr id="816" name="直線コネクタ 815"/>
        <xdr:cNvCxnSpPr/>
      </xdr:nvCxnSpPr>
      <xdr:spPr>
        <a:xfrm>
          <a:off x="19443700" y="144584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2739</xdr:rowOff>
    </xdr:from>
    <xdr:ext cx="469744" cy="259045"/>
    <xdr:sp macro="" textlink="">
      <xdr:nvSpPr>
        <xdr:cNvPr id="817" name="【消防施設】&#10;一人当たり面積最大値テキスト"/>
        <xdr:cNvSpPr txBox="1"/>
      </xdr:nvSpPr>
      <xdr:spPr>
        <a:xfrm>
          <a:off x="19547840" y="12743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56062</xdr:rowOff>
    </xdr:from>
    <xdr:to>
      <xdr:col>116</xdr:col>
      <xdr:colOff>152400</xdr:colOff>
      <xdr:row>77</xdr:row>
      <xdr:rowOff>56062</xdr:rowOff>
    </xdr:to>
    <xdr:cxnSp macro="">
      <xdr:nvCxnSpPr>
        <xdr:cNvPr id="818" name="直線コネクタ 817"/>
        <xdr:cNvCxnSpPr/>
      </xdr:nvCxnSpPr>
      <xdr:spPr>
        <a:xfrm>
          <a:off x="19443700" y="129643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34670</xdr:rowOff>
    </xdr:from>
    <xdr:ext cx="469744" cy="259045"/>
    <xdr:sp macro="" textlink="">
      <xdr:nvSpPr>
        <xdr:cNvPr id="819" name="【消防施設】&#10;一人当たり面積平均値テキスト"/>
        <xdr:cNvSpPr txBox="1"/>
      </xdr:nvSpPr>
      <xdr:spPr>
        <a:xfrm>
          <a:off x="19547840" y="13781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11793</xdr:rowOff>
    </xdr:from>
    <xdr:to>
      <xdr:col>116</xdr:col>
      <xdr:colOff>114300</xdr:colOff>
      <xdr:row>83</xdr:row>
      <xdr:rowOff>113393</xdr:rowOff>
    </xdr:to>
    <xdr:sp macro="" textlink="">
      <xdr:nvSpPr>
        <xdr:cNvPr id="820" name="フローチャート: 判断 819"/>
        <xdr:cNvSpPr/>
      </xdr:nvSpPr>
      <xdr:spPr>
        <a:xfrm>
          <a:off x="19458940" y="139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50981</xdr:rowOff>
    </xdr:from>
    <xdr:to>
      <xdr:col>112</xdr:col>
      <xdr:colOff>38100</xdr:colOff>
      <xdr:row>83</xdr:row>
      <xdr:rowOff>152581</xdr:rowOff>
    </xdr:to>
    <xdr:sp macro="" textlink="">
      <xdr:nvSpPr>
        <xdr:cNvPr id="821" name="フローチャート: 判断 820"/>
        <xdr:cNvSpPr/>
      </xdr:nvSpPr>
      <xdr:spPr>
        <a:xfrm>
          <a:off x="18735040" y="1396510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77107</xdr:rowOff>
    </xdr:from>
    <xdr:to>
      <xdr:col>107</xdr:col>
      <xdr:colOff>101600</xdr:colOff>
      <xdr:row>84</xdr:row>
      <xdr:rowOff>7257</xdr:rowOff>
    </xdr:to>
    <xdr:sp macro="" textlink="">
      <xdr:nvSpPr>
        <xdr:cNvPr id="822" name="フローチャート: 判断 821"/>
        <xdr:cNvSpPr/>
      </xdr:nvSpPr>
      <xdr:spPr>
        <a:xfrm>
          <a:off x="17937480" y="139912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116295</xdr:rowOff>
    </xdr:from>
    <xdr:to>
      <xdr:col>102</xdr:col>
      <xdr:colOff>165100</xdr:colOff>
      <xdr:row>84</xdr:row>
      <xdr:rowOff>46445</xdr:rowOff>
    </xdr:to>
    <xdr:sp macro="" textlink="">
      <xdr:nvSpPr>
        <xdr:cNvPr id="823" name="フローチャート: 判断 822"/>
        <xdr:cNvSpPr/>
      </xdr:nvSpPr>
      <xdr:spPr>
        <a:xfrm>
          <a:off x="17162780" y="140304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168548</xdr:rowOff>
    </xdr:from>
    <xdr:to>
      <xdr:col>98</xdr:col>
      <xdr:colOff>38100</xdr:colOff>
      <xdr:row>84</xdr:row>
      <xdr:rowOff>98698</xdr:rowOff>
    </xdr:to>
    <xdr:sp macro="" textlink="">
      <xdr:nvSpPr>
        <xdr:cNvPr id="824" name="フローチャート: 判断 823"/>
        <xdr:cNvSpPr/>
      </xdr:nvSpPr>
      <xdr:spPr>
        <a:xfrm>
          <a:off x="16388080" y="140826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5" name="テキスト ボックス 824"/>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6" name="テキスト ボックス 825"/>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7" name="テキスト ボックス 826"/>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8" name="テキスト ボックス 827"/>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9" name="テキスト ボックス 828"/>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57513</xdr:rowOff>
    </xdr:from>
    <xdr:to>
      <xdr:col>116</xdr:col>
      <xdr:colOff>114300</xdr:colOff>
      <xdr:row>85</xdr:row>
      <xdr:rowOff>159113</xdr:rowOff>
    </xdr:to>
    <xdr:sp macro="" textlink="">
      <xdr:nvSpPr>
        <xdr:cNvPr id="830" name="楕円 829"/>
        <xdr:cNvSpPr/>
      </xdr:nvSpPr>
      <xdr:spPr>
        <a:xfrm>
          <a:off x="19458940" y="1430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143890</xdr:rowOff>
    </xdr:from>
    <xdr:ext cx="469744" cy="259045"/>
    <xdr:sp macro="" textlink="">
      <xdr:nvSpPr>
        <xdr:cNvPr id="831" name="【消防施設】&#10;一人当たり面積該当値テキスト"/>
        <xdr:cNvSpPr txBox="1"/>
      </xdr:nvSpPr>
      <xdr:spPr>
        <a:xfrm>
          <a:off x="19547840" y="1422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60779</xdr:rowOff>
    </xdr:from>
    <xdr:to>
      <xdr:col>112</xdr:col>
      <xdr:colOff>38100</xdr:colOff>
      <xdr:row>85</xdr:row>
      <xdr:rowOff>162379</xdr:rowOff>
    </xdr:to>
    <xdr:sp macro="" textlink="">
      <xdr:nvSpPr>
        <xdr:cNvPr id="832" name="楕円 831"/>
        <xdr:cNvSpPr/>
      </xdr:nvSpPr>
      <xdr:spPr>
        <a:xfrm>
          <a:off x="18735040" y="1431017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108313</xdr:rowOff>
    </xdr:from>
    <xdr:to>
      <xdr:col>116</xdr:col>
      <xdr:colOff>63500</xdr:colOff>
      <xdr:row>85</xdr:row>
      <xdr:rowOff>111579</xdr:rowOff>
    </xdr:to>
    <xdr:cxnSp macro="">
      <xdr:nvCxnSpPr>
        <xdr:cNvPr id="833" name="直線コネクタ 832"/>
        <xdr:cNvCxnSpPr/>
      </xdr:nvCxnSpPr>
      <xdr:spPr>
        <a:xfrm flipV="1">
          <a:off x="18778220" y="14357713"/>
          <a:ext cx="73152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67311</xdr:rowOff>
    </xdr:from>
    <xdr:to>
      <xdr:col>107</xdr:col>
      <xdr:colOff>101600</xdr:colOff>
      <xdr:row>85</xdr:row>
      <xdr:rowOff>168911</xdr:rowOff>
    </xdr:to>
    <xdr:sp macro="" textlink="">
      <xdr:nvSpPr>
        <xdr:cNvPr id="834" name="楕円 833"/>
        <xdr:cNvSpPr/>
      </xdr:nvSpPr>
      <xdr:spPr>
        <a:xfrm>
          <a:off x="17937480" y="143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111579</xdr:rowOff>
    </xdr:from>
    <xdr:to>
      <xdr:col>111</xdr:col>
      <xdr:colOff>177800</xdr:colOff>
      <xdr:row>85</xdr:row>
      <xdr:rowOff>118111</xdr:rowOff>
    </xdr:to>
    <xdr:cxnSp macro="">
      <xdr:nvCxnSpPr>
        <xdr:cNvPr id="835" name="直線コネクタ 834"/>
        <xdr:cNvCxnSpPr/>
      </xdr:nvCxnSpPr>
      <xdr:spPr>
        <a:xfrm flipV="1">
          <a:off x="17988280" y="14360979"/>
          <a:ext cx="78994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70576</xdr:rowOff>
    </xdr:from>
    <xdr:to>
      <xdr:col>102</xdr:col>
      <xdr:colOff>165100</xdr:colOff>
      <xdr:row>86</xdr:row>
      <xdr:rowOff>726</xdr:rowOff>
    </xdr:to>
    <xdr:sp macro="" textlink="">
      <xdr:nvSpPr>
        <xdr:cNvPr id="836" name="楕円 835"/>
        <xdr:cNvSpPr/>
      </xdr:nvSpPr>
      <xdr:spPr>
        <a:xfrm>
          <a:off x="17162780" y="143199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118111</xdr:rowOff>
    </xdr:from>
    <xdr:to>
      <xdr:col>107</xdr:col>
      <xdr:colOff>50800</xdr:colOff>
      <xdr:row>85</xdr:row>
      <xdr:rowOff>121376</xdr:rowOff>
    </xdr:to>
    <xdr:cxnSp macro="">
      <xdr:nvCxnSpPr>
        <xdr:cNvPr id="837" name="直線コネクタ 836"/>
        <xdr:cNvCxnSpPr/>
      </xdr:nvCxnSpPr>
      <xdr:spPr>
        <a:xfrm flipV="1">
          <a:off x="17213580" y="14367511"/>
          <a:ext cx="7747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73842</xdr:rowOff>
    </xdr:from>
    <xdr:to>
      <xdr:col>98</xdr:col>
      <xdr:colOff>38100</xdr:colOff>
      <xdr:row>86</xdr:row>
      <xdr:rowOff>3992</xdr:rowOff>
    </xdr:to>
    <xdr:sp macro="" textlink="">
      <xdr:nvSpPr>
        <xdr:cNvPr id="838" name="楕円 837"/>
        <xdr:cNvSpPr/>
      </xdr:nvSpPr>
      <xdr:spPr>
        <a:xfrm>
          <a:off x="16388080" y="143232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121376</xdr:rowOff>
    </xdr:from>
    <xdr:to>
      <xdr:col>102</xdr:col>
      <xdr:colOff>114300</xdr:colOff>
      <xdr:row>85</xdr:row>
      <xdr:rowOff>124642</xdr:rowOff>
    </xdr:to>
    <xdr:cxnSp macro="">
      <xdr:nvCxnSpPr>
        <xdr:cNvPr id="839" name="直線コネクタ 838"/>
        <xdr:cNvCxnSpPr/>
      </xdr:nvCxnSpPr>
      <xdr:spPr>
        <a:xfrm flipV="1">
          <a:off x="16431260" y="14370776"/>
          <a:ext cx="78232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169108</xdr:rowOff>
    </xdr:from>
    <xdr:ext cx="469744" cy="259045"/>
    <xdr:sp macro="" textlink="">
      <xdr:nvSpPr>
        <xdr:cNvPr id="840" name="n_1aveValue【消防施設】&#10;一人当たり面積"/>
        <xdr:cNvSpPr txBox="1"/>
      </xdr:nvSpPr>
      <xdr:spPr>
        <a:xfrm>
          <a:off x="18561127" y="1374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23784</xdr:rowOff>
    </xdr:from>
    <xdr:ext cx="469744" cy="259045"/>
    <xdr:sp macro="" textlink="">
      <xdr:nvSpPr>
        <xdr:cNvPr id="841" name="n_2aveValue【消防施設】&#10;一人当たり面積"/>
        <xdr:cNvSpPr txBox="1"/>
      </xdr:nvSpPr>
      <xdr:spPr>
        <a:xfrm>
          <a:off x="17776267" y="1377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62972</xdr:rowOff>
    </xdr:from>
    <xdr:ext cx="469744" cy="259045"/>
    <xdr:sp macro="" textlink="">
      <xdr:nvSpPr>
        <xdr:cNvPr id="842" name="n_3aveValue【消防施設】&#10;一人当たり面積"/>
        <xdr:cNvSpPr txBox="1"/>
      </xdr:nvSpPr>
      <xdr:spPr>
        <a:xfrm>
          <a:off x="17001567" y="13809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115225</xdr:rowOff>
    </xdr:from>
    <xdr:ext cx="469744" cy="259045"/>
    <xdr:sp macro="" textlink="">
      <xdr:nvSpPr>
        <xdr:cNvPr id="843" name="n_4aveValue【消防施設】&#10;一人当たり面積"/>
        <xdr:cNvSpPr txBox="1"/>
      </xdr:nvSpPr>
      <xdr:spPr>
        <a:xfrm>
          <a:off x="16226867" y="1386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153506</xdr:rowOff>
    </xdr:from>
    <xdr:ext cx="469744" cy="259045"/>
    <xdr:sp macro="" textlink="">
      <xdr:nvSpPr>
        <xdr:cNvPr id="844" name="n_1mainValue【消防施設】&#10;一人当たり面積"/>
        <xdr:cNvSpPr txBox="1"/>
      </xdr:nvSpPr>
      <xdr:spPr>
        <a:xfrm>
          <a:off x="18561127" y="1440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160038</xdr:rowOff>
    </xdr:from>
    <xdr:ext cx="469744" cy="259045"/>
    <xdr:sp macro="" textlink="">
      <xdr:nvSpPr>
        <xdr:cNvPr id="845" name="n_2mainValue【消防施設】&#10;一人当たり面積"/>
        <xdr:cNvSpPr txBox="1"/>
      </xdr:nvSpPr>
      <xdr:spPr>
        <a:xfrm>
          <a:off x="1777626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163303</xdr:rowOff>
    </xdr:from>
    <xdr:ext cx="469744" cy="259045"/>
    <xdr:sp macro="" textlink="">
      <xdr:nvSpPr>
        <xdr:cNvPr id="846" name="n_3mainValue【消防施設】&#10;一人当たり面積"/>
        <xdr:cNvSpPr txBox="1"/>
      </xdr:nvSpPr>
      <xdr:spPr>
        <a:xfrm>
          <a:off x="17001567" y="1441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166569</xdr:rowOff>
    </xdr:from>
    <xdr:ext cx="469744" cy="259045"/>
    <xdr:sp macro="" textlink="">
      <xdr:nvSpPr>
        <xdr:cNvPr id="847" name="n_4mainValue【消防施設】&#10;一人当たり面積"/>
        <xdr:cNvSpPr txBox="1"/>
      </xdr:nvSpPr>
      <xdr:spPr>
        <a:xfrm>
          <a:off x="16226867" y="1441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8" name="正方形/長方形 847"/>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9" name="正方形/長方形 848"/>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50" name="正方形/長方形 849"/>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51" name="正方形/長方形 850"/>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52" name="正方形/長方形 851"/>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3" name="正方形/長方形 852"/>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4" name="正方形/長方形 853"/>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5" name="正方形/長方形 854"/>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6" name="テキスト ボックス 855"/>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7" name="直線コネクタ 856"/>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8" name="テキスト ボックス 857"/>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9" name="直線コネクタ 858"/>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60" name="テキスト ボックス 859"/>
        <xdr:cNvSpPr txBox="1"/>
      </xdr:nvSpPr>
      <xdr:spPr>
        <a:xfrm>
          <a:off x="1060276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61" name="直線コネクタ 860"/>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62" name="テキスト ボックス 861"/>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63" name="直線コネクタ 862"/>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64" name="テキスト ボックス 863"/>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65" name="直線コネクタ 864"/>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66" name="テキスト ボックス 865"/>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7" name="直線コネクタ 866"/>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68" name="テキスト ボックス 867"/>
        <xdr:cNvSpPr txBox="1"/>
      </xdr:nvSpPr>
      <xdr:spPr>
        <a:xfrm>
          <a:off x="1066688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9" name="直線コネクタ 868"/>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70"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123825</xdr:rowOff>
    </xdr:from>
    <xdr:to>
      <xdr:col>85</xdr:col>
      <xdr:colOff>126364</xdr:colOff>
      <xdr:row>109</xdr:row>
      <xdr:rowOff>43814</xdr:rowOff>
    </xdr:to>
    <xdr:cxnSp macro="">
      <xdr:nvCxnSpPr>
        <xdr:cNvPr id="871" name="直線コネクタ 870"/>
        <xdr:cNvCxnSpPr/>
      </xdr:nvCxnSpPr>
      <xdr:spPr>
        <a:xfrm flipV="1">
          <a:off x="14375764" y="16887825"/>
          <a:ext cx="0" cy="1428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47641</xdr:rowOff>
    </xdr:from>
    <xdr:ext cx="405111" cy="259045"/>
    <xdr:sp macro="" textlink="">
      <xdr:nvSpPr>
        <xdr:cNvPr id="872" name="【庁舎】&#10;有形固定資産減価償却率最小値テキスト"/>
        <xdr:cNvSpPr txBox="1"/>
      </xdr:nvSpPr>
      <xdr:spPr>
        <a:xfrm>
          <a:off x="14414500" y="18320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43814</xdr:rowOff>
    </xdr:from>
    <xdr:to>
      <xdr:col>86</xdr:col>
      <xdr:colOff>25400</xdr:colOff>
      <xdr:row>109</xdr:row>
      <xdr:rowOff>43814</xdr:rowOff>
    </xdr:to>
    <xdr:cxnSp macro="">
      <xdr:nvCxnSpPr>
        <xdr:cNvPr id="873" name="直線コネクタ 872"/>
        <xdr:cNvCxnSpPr/>
      </xdr:nvCxnSpPr>
      <xdr:spPr>
        <a:xfrm>
          <a:off x="14287500" y="183165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70502</xdr:rowOff>
    </xdr:from>
    <xdr:ext cx="340478" cy="259045"/>
    <xdr:sp macro="" textlink="">
      <xdr:nvSpPr>
        <xdr:cNvPr id="874" name="【庁舎】&#10;有形固定資産減価償却率最大値テキスト"/>
        <xdr:cNvSpPr txBox="1"/>
      </xdr:nvSpPr>
      <xdr:spPr>
        <a:xfrm>
          <a:off x="14414500" y="166668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123825</xdr:rowOff>
    </xdr:from>
    <xdr:to>
      <xdr:col>86</xdr:col>
      <xdr:colOff>25400</xdr:colOff>
      <xdr:row>100</xdr:row>
      <xdr:rowOff>123825</xdr:rowOff>
    </xdr:to>
    <xdr:cxnSp macro="">
      <xdr:nvCxnSpPr>
        <xdr:cNvPr id="875" name="直線コネクタ 874"/>
        <xdr:cNvCxnSpPr/>
      </xdr:nvCxnSpPr>
      <xdr:spPr>
        <a:xfrm>
          <a:off x="14287500" y="168878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12082</xdr:rowOff>
    </xdr:from>
    <xdr:ext cx="405111" cy="259045"/>
    <xdr:sp macro="" textlink="">
      <xdr:nvSpPr>
        <xdr:cNvPr id="876" name="【庁舎】&#10;有形固定資産減価償却率平均値テキスト"/>
        <xdr:cNvSpPr txBox="1"/>
      </xdr:nvSpPr>
      <xdr:spPr>
        <a:xfrm>
          <a:off x="14414500" y="17446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160655</xdr:rowOff>
    </xdr:from>
    <xdr:to>
      <xdr:col>85</xdr:col>
      <xdr:colOff>177800</xdr:colOff>
      <xdr:row>105</xdr:row>
      <xdr:rowOff>90805</xdr:rowOff>
    </xdr:to>
    <xdr:sp macro="" textlink="">
      <xdr:nvSpPr>
        <xdr:cNvPr id="877" name="フローチャート: 判断 876"/>
        <xdr:cNvSpPr/>
      </xdr:nvSpPr>
      <xdr:spPr>
        <a:xfrm>
          <a:off x="14325600" y="1759521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151130</xdr:rowOff>
    </xdr:from>
    <xdr:to>
      <xdr:col>81</xdr:col>
      <xdr:colOff>101600</xdr:colOff>
      <xdr:row>105</xdr:row>
      <xdr:rowOff>81280</xdr:rowOff>
    </xdr:to>
    <xdr:sp macro="" textlink="">
      <xdr:nvSpPr>
        <xdr:cNvPr id="878" name="フローチャート: 判断 877"/>
        <xdr:cNvSpPr/>
      </xdr:nvSpPr>
      <xdr:spPr>
        <a:xfrm>
          <a:off x="13578840" y="17585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120650</xdr:rowOff>
    </xdr:from>
    <xdr:to>
      <xdr:col>76</xdr:col>
      <xdr:colOff>165100</xdr:colOff>
      <xdr:row>105</xdr:row>
      <xdr:rowOff>50800</xdr:rowOff>
    </xdr:to>
    <xdr:sp macro="" textlink="">
      <xdr:nvSpPr>
        <xdr:cNvPr id="879" name="フローチャート: 判断 878"/>
        <xdr:cNvSpPr/>
      </xdr:nvSpPr>
      <xdr:spPr>
        <a:xfrm>
          <a:off x="12804140" y="175552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8255</xdr:rowOff>
    </xdr:from>
    <xdr:to>
      <xdr:col>72</xdr:col>
      <xdr:colOff>38100</xdr:colOff>
      <xdr:row>105</xdr:row>
      <xdr:rowOff>109855</xdr:rowOff>
    </xdr:to>
    <xdr:sp macro="" textlink="">
      <xdr:nvSpPr>
        <xdr:cNvPr id="880" name="フローチャート: 判断 879"/>
        <xdr:cNvSpPr/>
      </xdr:nvSpPr>
      <xdr:spPr>
        <a:xfrm>
          <a:off x="12029440" y="176104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153036</xdr:rowOff>
    </xdr:from>
    <xdr:to>
      <xdr:col>67</xdr:col>
      <xdr:colOff>101600</xdr:colOff>
      <xdr:row>105</xdr:row>
      <xdr:rowOff>83186</xdr:rowOff>
    </xdr:to>
    <xdr:sp macro="" textlink="">
      <xdr:nvSpPr>
        <xdr:cNvPr id="881" name="フローチャート: 判断 880"/>
        <xdr:cNvSpPr/>
      </xdr:nvSpPr>
      <xdr:spPr>
        <a:xfrm>
          <a:off x="11231880" y="175875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2" name="テキスト ボックス 881"/>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3" name="テキスト ボックス 882"/>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4" name="テキスト ボックス 883"/>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5" name="テキスト ボックス 884"/>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6" name="テキスト ボックス 885"/>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92075</xdr:rowOff>
    </xdr:from>
    <xdr:to>
      <xdr:col>85</xdr:col>
      <xdr:colOff>177800</xdr:colOff>
      <xdr:row>109</xdr:row>
      <xdr:rowOff>22225</xdr:rowOff>
    </xdr:to>
    <xdr:sp macro="" textlink="">
      <xdr:nvSpPr>
        <xdr:cNvPr id="887" name="楕円 886"/>
        <xdr:cNvSpPr/>
      </xdr:nvSpPr>
      <xdr:spPr>
        <a:xfrm>
          <a:off x="14325600" y="1819719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7002</xdr:rowOff>
    </xdr:from>
    <xdr:ext cx="405111" cy="259045"/>
    <xdr:sp macro="" textlink="">
      <xdr:nvSpPr>
        <xdr:cNvPr id="888" name="【庁舎】&#10;有形固定資産減価償却率該当値テキスト"/>
        <xdr:cNvSpPr txBox="1"/>
      </xdr:nvSpPr>
      <xdr:spPr>
        <a:xfrm>
          <a:off x="14414500" y="181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53975</xdr:rowOff>
    </xdr:from>
    <xdr:to>
      <xdr:col>81</xdr:col>
      <xdr:colOff>101600</xdr:colOff>
      <xdr:row>108</xdr:row>
      <xdr:rowOff>155575</xdr:rowOff>
    </xdr:to>
    <xdr:sp macro="" textlink="">
      <xdr:nvSpPr>
        <xdr:cNvPr id="889" name="楕円 888"/>
        <xdr:cNvSpPr/>
      </xdr:nvSpPr>
      <xdr:spPr>
        <a:xfrm>
          <a:off x="13578840" y="1815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104775</xdr:rowOff>
    </xdr:from>
    <xdr:to>
      <xdr:col>85</xdr:col>
      <xdr:colOff>127000</xdr:colOff>
      <xdr:row>108</xdr:row>
      <xdr:rowOff>142875</xdr:rowOff>
    </xdr:to>
    <xdr:cxnSp macro="">
      <xdr:nvCxnSpPr>
        <xdr:cNvPr id="890" name="直線コネクタ 889"/>
        <xdr:cNvCxnSpPr/>
      </xdr:nvCxnSpPr>
      <xdr:spPr>
        <a:xfrm>
          <a:off x="13629640" y="18209895"/>
          <a:ext cx="7467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15875</xdr:rowOff>
    </xdr:from>
    <xdr:to>
      <xdr:col>76</xdr:col>
      <xdr:colOff>165100</xdr:colOff>
      <xdr:row>108</xdr:row>
      <xdr:rowOff>117475</xdr:rowOff>
    </xdr:to>
    <xdr:sp macro="" textlink="">
      <xdr:nvSpPr>
        <xdr:cNvPr id="891" name="楕円 890"/>
        <xdr:cNvSpPr/>
      </xdr:nvSpPr>
      <xdr:spPr>
        <a:xfrm>
          <a:off x="12804140" y="1812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66675</xdr:rowOff>
    </xdr:from>
    <xdr:to>
      <xdr:col>81</xdr:col>
      <xdr:colOff>50800</xdr:colOff>
      <xdr:row>108</xdr:row>
      <xdr:rowOff>104775</xdr:rowOff>
    </xdr:to>
    <xdr:cxnSp macro="">
      <xdr:nvCxnSpPr>
        <xdr:cNvPr id="892" name="直線コネクタ 891"/>
        <xdr:cNvCxnSpPr/>
      </xdr:nvCxnSpPr>
      <xdr:spPr>
        <a:xfrm>
          <a:off x="12854940" y="18171795"/>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149225</xdr:rowOff>
    </xdr:from>
    <xdr:to>
      <xdr:col>72</xdr:col>
      <xdr:colOff>38100</xdr:colOff>
      <xdr:row>108</xdr:row>
      <xdr:rowOff>79375</xdr:rowOff>
    </xdr:to>
    <xdr:sp macro="" textlink="">
      <xdr:nvSpPr>
        <xdr:cNvPr id="893" name="楕円 892"/>
        <xdr:cNvSpPr/>
      </xdr:nvSpPr>
      <xdr:spPr>
        <a:xfrm>
          <a:off x="12029440" y="180867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28575</xdr:rowOff>
    </xdr:from>
    <xdr:to>
      <xdr:col>76</xdr:col>
      <xdr:colOff>114300</xdr:colOff>
      <xdr:row>108</xdr:row>
      <xdr:rowOff>66675</xdr:rowOff>
    </xdr:to>
    <xdr:cxnSp macro="">
      <xdr:nvCxnSpPr>
        <xdr:cNvPr id="894" name="直線コネクタ 893"/>
        <xdr:cNvCxnSpPr/>
      </xdr:nvCxnSpPr>
      <xdr:spPr>
        <a:xfrm>
          <a:off x="12072620" y="18133695"/>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114936</xdr:rowOff>
    </xdr:from>
    <xdr:to>
      <xdr:col>67</xdr:col>
      <xdr:colOff>101600</xdr:colOff>
      <xdr:row>108</xdr:row>
      <xdr:rowOff>45086</xdr:rowOff>
    </xdr:to>
    <xdr:sp macro="" textlink="">
      <xdr:nvSpPr>
        <xdr:cNvPr id="895" name="楕円 894"/>
        <xdr:cNvSpPr/>
      </xdr:nvSpPr>
      <xdr:spPr>
        <a:xfrm>
          <a:off x="11231880" y="180524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165736</xdr:rowOff>
    </xdr:from>
    <xdr:to>
      <xdr:col>71</xdr:col>
      <xdr:colOff>177800</xdr:colOff>
      <xdr:row>108</xdr:row>
      <xdr:rowOff>28575</xdr:rowOff>
    </xdr:to>
    <xdr:cxnSp macro="">
      <xdr:nvCxnSpPr>
        <xdr:cNvPr id="896" name="直線コネクタ 895"/>
        <xdr:cNvCxnSpPr/>
      </xdr:nvCxnSpPr>
      <xdr:spPr>
        <a:xfrm>
          <a:off x="11282680" y="18103216"/>
          <a:ext cx="789940" cy="3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97807</xdr:rowOff>
    </xdr:from>
    <xdr:ext cx="405111" cy="259045"/>
    <xdr:sp macro="" textlink="">
      <xdr:nvSpPr>
        <xdr:cNvPr id="897" name="n_1aveValue【庁舎】&#10;有形固定資産減価償却率"/>
        <xdr:cNvSpPr txBox="1"/>
      </xdr:nvSpPr>
      <xdr:spPr>
        <a:xfrm>
          <a:off x="13437244" y="1736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67327</xdr:rowOff>
    </xdr:from>
    <xdr:ext cx="405111" cy="259045"/>
    <xdr:sp macro="" textlink="">
      <xdr:nvSpPr>
        <xdr:cNvPr id="898" name="n_2aveValue【庁舎】&#10;有形固定資産減価償却率"/>
        <xdr:cNvSpPr txBox="1"/>
      </xdr:nvSpPr>
      <xdr:spPr>
        <a:xfrm>
          <a:off x="126752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126382</xdr:rowOff>
    </xdr:from>
    <xdr:ext cx="405111" cy="259045"/>
    <xdr:sp macro="" textlink="">
      <xdr:nvSpPr>
        <xdr:cNvPr id="899" name="n_3aveValue【庁舎】&#10;有形固定資産減価償却率"/>
        <xdr:cNvSpPr txBox="1"/>
      </xdr:nvSpPr>
      <xdr:spPr>
        <a:xfrm>
          <a:off x="11900544" y="1739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99713</xdr:rowOff>
    </xdr:from>
    <xdr:ext cx="405111" cy="259045"/>
    <xdr:sp macro="" textlink="">
      <xdr:nvSpPr>
        <xdr:cNvPr id="900" name="n_4aveValue【庁舎】&#10;有形固定資産減価償却率"/>
        <xdr:cNvSpPr txBox="1"/>
      </xdr:nvSpPr>
      <xdr:spPr>
        <a:xfrm>
          <a:off x="11102984" y="17366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146702</xdr:rowOff>
    </xdr:from>
    <xdr:ext cx="405111" cy="259045"/>
    <xdr:sp macro="" textlink="">
      <xdr:nvSpPr>
        <xdr:cNvPr id="901" name="n_1mainValue【庁舎】&#10;有形固定資産減価償却率"/>
        <xdr:cNvSpPr txBox="1"/>
      </xdr:nvSpPr>
      <xdr:spPr>
        <a:xfrm>
          <a:off x="13437244" y="1825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108602</xdr:rowOff>
    </xdr:from>
    <xdr:ext cx="405111" cy="259045"/>
    <xdr:sp macro="" textlink="">
      <xdr:nvSpPr>
        <xdr:cNvPr id="902" name="n_2mainValue【庁舎】&#10;有形固定資産減価償却率"/>
        <xdr:cNvSpPr txBox="1"/>
      </xdr:nvSpPr>
      <xdr:spPr>
        <a:xfrm>
          <a:off x="12675244" y="1821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70502</xdr:rowOff>
    </xdr:from>
    <xdr:ext cx="405111" cy="259045"/>
    <xdr:sp macro="" textlink="">
      <xdr:nvSpPr>
        <xdr:cNvPr id="903" name="n_3mainValue【庁舎】&#10;有形固定資産減価償却率"/>
        <xdr:cNvSpPr txBox="1"/>
      </xdr:nvSpPr>
      <xdr:spPr>
        <a:xfrm>
          <a:off x="11900544" y="181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36213</xdr:rowOff>
    </xdr:from>
    <xdr:ext cx="405111" cy="259045"/>
    <xdr:sp macro="" textlink="">
      <xdr:nvSpPr>
        <xdr:cNvPr id="904" name="n_4mainValue【庁舎】&#10;有形固定資産減価償却率"/>
        <xdr:cNvSpPr txBox="1"/>
      </xdr:nvSpPr>
      <xdr:spPr>
        <a:xfrm>
          <a:off x="11102984" y="1814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5" name="正方形/長方形 904"/>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6" name="正方形/長方形 905"/>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7" name="正方形/長方形 906"/>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8" name="正方形/長方形 907"/>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9" name="正方形/長方形 908"/>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10" name="正方形/長方形 909"/>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1" name="正方形/長方形 910"/>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2" name="正方形/長方形 911"/>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3" name="テキスト ボックス 912"/>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4" name="直線コネクタ 913"/>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15" name="直線コネクタ 914"/>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6" name="テキスト ボックス 915"/>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7" name="直線コネクタ 916"/>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8" name="テキスト ボックス 917"/>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9" name="直線コネクタ 918"/>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20" name="テキスト ボックス 919"/>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21" name="直線コネクタ 920"/>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22" name="テキスト ボックス 921"/>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23" name="直線コネクタ 922"/>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24" name="テキスト ボックス 923"/>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5" name="直線コネクタ 924"/>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6" name="テキスト ボックス 925"/>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7" name="直線コネクタ 926"/>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8" name="テキスト ボックス 927"/>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9"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102870</xdr:rowOff>
    </xdr:from>
    <xdr:to>
      <xdr:col>116</xdr:col>
      <xdr:colOff>62864</xdr:colOff>
      <xdr:row>108</xdr:row>
      <xdr:rowOff>38100</xdr:rowOff>
    </xdr:to>
    <xdr:cxnSp macro="">
      <xdr:nvCxnSpPr>
        <xdr:cNvPr id="930" name="直線コネクタ 929"/>
        <xdr:cNvCxnSpPr/>
      </xdr:nvCxnSpPr>
      <xdr:spPr>
        <a:xfrm flipV="1">
          <a:off x="19509104" y="166992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931" name="【庁舎】&#10;一人当たり面積最小値テキスト"/>
        <xdr:cNvSpPr txBox="1"/>
      </xdr:nvSpPr>
      <xdr:spPr>
        <a:xfrm>
          <a:off x="19547840"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932" name="直線コネクタ 931"/>
        <xdr:cNvCxnSpPr/>
      </xdr:nvCxnSpPr>
      <xdr:spPr>
        <a:xfrm>
          <a:off x="19443700" y="18143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49547</xdr:rowOff>
    </xdr:from>
    <xdr:ext cx="469744" cy="259045"/>
    <xdr:sp macro="" textlink="">
      <xdr:nvSpPr>
        <xdr:cNvPr id="933" name="【庁舎】&#10;一人当たり面積最大値テキスト"/>
        <xdr:cNvSpPr txBox="1"/>
      </xdr:nvSpPr>
      <xdr:spPr>
        <a:xfrm>
          <a:off x="19547840" y="16478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102870</xdr:rowOff>
    </xdr:from>
    <xdr:to>
      <xdr:col>116</xdr:col>
      <xdr:colOff>152400</xdr:colOff>
      <xdr:row>99</xdr:row>
      <xdr:rowOff>102870</xdr:rowOff>
    </xdr:to>
    <xdr:cxnSp macro="">
      <xdr:nvCxnSpPr>
        <xdr:cNvPr id="934" name="直線コネクタ 933"/>
        <xdr:cNvCxnSpPr/>
      </xdr:nvCxnSpPr>
      <xdr:spPr>
        <a:xfrm>
          <a:off x="19443700" y="16699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43015</xdr:rowOff>
    </xdr:from>
    <xdr:ext cx="469744" cy="259045"/>
    <xdr:sp macro="" textlink="">
      <xdr:nvSpPr>
        <xdr:cNvPr id="935" name="【庁舎】&#10;一人当たり面積平均値テキスト"/>
        <xdr:cNvSpPr txBox="1"/>
      </xdr:nvSpPr>
      <xdr:spPr>
        <a:xfrm>
          <a:off x="19547840" y="17812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64588</xdr:rowOff>
    </xdr:from>
    <xdr:to>
      <xdr:col>116</xdr:col>
      <xdr:colOff>114300</xdr:colOff>
      <xdr:row>106</xdr:row>
      <xdr:rowOff>166188</xdr:rowOff>
    </xdr:to>
    <xdr:sp macro="" textlink="">
      <xdr:nvSpPr>
        <xdr:cNvPr id="936" name="フローチャート: 判断 935"/>
        <xdr:cNvSpPr/>
      </xdr:nvSpPr>
      <xdr:spPr>
        <a:xfrm>
          <a:off x="19458940" y="1783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78739</xdr:rowOff>
    </xdr:from>
    <xdr:to>
      <xdr:col>112</xdr:col>
      <xdr:colOff>38100</xdr:colOff>
      <xdr:row>107</xdr:row>
      <xdr:rowOff>8889</xdr:rowOff>
    </xdr:to>
    <xdr:sp macro="" textlink="">
      <xdr:nvSpPr>
        <xdr:cNvPr id="937" name="フローチャート: 判断 936"/>
        <xdr:cNvSpPr/>
      </xdr:nvSpPr>
      <xdr:spPr>
        <a:xfrm>
          <a:off x="18735040" y="178485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87449</xdr:rowOff>
    </xdr:from>
    <xdr:to>
      <xdr:col>107</xdr:col>
      <xdr:colOff>101600</xdr:colOff>
      <xdr:row>107</xdr:row>
      <xdr:rowOff>17599</xdr:rowOff>
    </xdr:to>
    <xdr:sp macro="" textlink="">
      <xdr:nvSpPr>
        <xdr:cNvPr id="938" name="フローチャート: 判断 937"/>
        <xdr:cNvSpPr/>
      </xdr:nvSpPr>
      <xdr:spPr>
        <a:xfrm>
          <a:off x="17937480" y="178572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93980</xdr:rowOff>
    </xdr:from>
    <xdr:to>
      <xdr:col>102</xdr:col>
      <xdr:colOff>165100</xdr:colOff>
      <xdr:row>107</xdr:row>
      <xdr:rowOff>24130</xdr:rowOff>
    </xdr:to>
    <xdr:sp macro="" textlink="">
      <xdr:nvSpPr>
        <xdr:cNvPr id="939" name="フローチャート: 判断 938"/>
        <xdr:cNvSpPr/>
      </xdr:nvSpPr>
      <xdr:spPr>
        <a:xfrm>
          <a:off x="17162780" y="17863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61323</xdr:rowOff>
    </xdr:from>
    <xdr:to>
      <xdr:col>98</xdr:col>
      <xdr:colOff>38100</xdr:colOff>
      <xdr:row>106</xdr:row>
      <xdr:rowOff>162923</xdr:rowOff>
    </xdr:to>
    <xdr:sp macro="" textlink="">
      <xdr:nvSpPr>
        <xdr:cNvPr id="940" name="フローチャート: 判断 939"/>
        <xdr:cNvSpPr/>
      </xdr:nvSpPr>
      <xdr:spPr>
        <a:xfrm>
          <a:off x="16388080" y="1783116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41" name="テキスト ボックス 940"/>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42" name="テキスト ボックス 941"/>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43" name="テキスト ボックス 942"/>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4" name="テキスト ボックス 943"/>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5" name="テキスト ボックス 944"/>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123371</xdr:rowOff>
    </xdr:from>
    <xdr:to>
      <xdr:col>116</xdr:col>
      <xdr:colOff>114300</xdr:colOff>
      <xdr:row>105</xdr:row>
      <xdr:rowOff>53521</xdr:rowOff>
    </xdr:to>
    <xdr:sp macro="" textlink="">
      <xdr:nvSpPr>
        <xdr:cNvPr id="946" name="楕円 945"/>
        <xdr:cNvSpPr/>
      </xdr:nvSpPr>
      <xdr:spPr>
        <a:xfrm>
          <a:off x="19458940" y="175579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146248</xdr:rowOff>
    </xdr:from>
    <xdr:ext cx="469744" cy="259045"/>
    <xdr:sp macro="" textlink="">
      <xdr:nvSpPr>
        <xdr:cNvPr id="947" name="【庁舎】&#10;一人当たり面積該当値テキスト"/>
        <xdr:cNvSpPr txBox="1"/>
      </xdr:nvSpPr>
      <xdr:spPr>
        <a:xfrm>
          <a:off x="19547840" y="17413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137523</xdr:rowOff>
    </xdr:from>
    <xdr:to>
      <xdr:col>112</xdr:col>
      <xdr:colOff>38100</xdr:colOff>
      <xdr:row>105</xdr:row>
      <xdr:rowOff>67673</xdr:rowOff>
    </xdr:to>
    <xdr:sp macro="" textlink="">
      <xdr:nvSpPr>
        <xdr:cNvPr id="948" name="楕円 947"/>
        <xdr:cNvSpPr/>
      </xdr:nvSpPr>
      <xdr:spPr>
        <a:xfrm>
          <a:off x="18735040" y="1757208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2721</xdr:rowOff>
    </xdr:from>
    <xdr:to>
      <xdr:col>116</xdr:col>
      <xdr:colOff>63500</xdr:colOff>
      <xdr:row>105</xdr:row>
      <xdr:rowOff>16873</xdr:rowOff>
    </xdr:to>
    <xdr:cxnSp macro="">
      <xdr:nvCxnSpPr>
        <xdr:cNvPr id="949" name="直線コネクタ 948"/>
        <xdr:cNvCxnSpPr/>
      </xdr:nvCxnSpPr>
      <xdr:spPr>
        <a:xfrm flipV="1">
          <a:off x="18778220" y="17604921"/>
          <a:ext cx="73152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154939</xdr:rowOff>
    </xdr:from>
    <xdr:to>
      <xdr:col>107</xdr:col>
      <xdr:colOff>101600</xdr:colOff>
      <xdr:row>105</xdr:row>
      <xdr:rowOff>85089</xdr:rowOff>
    </xdr:to>
    <xdr:sp macro="" textlink="">
      <xdr:nvSpPr>
        <xdr:cNvPr id="950" name="楕円 949"/>
        <xdr:cNvSpPr/>
      </xdr:nvSpPr>
      <xdr:spPr>
        <a:xfrm>
          <a:off x="17937480" y="175894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16873</xdr:rowOff>
    </xdr:from>
    <xdr:to>
      <xdr:col>111</xdr:col>
      <xdr:colOff>177800</xdr:colOff>
      <xdr:row>105</xdr:row>
      <xdr:rowOff>34289</xdr:rowOff>
    </xdr:to>
    <xdr:cxnSp macro="">
      <xdr:nvCxnSpPr>
        <xdr:cNvPr id="951" name="直線コネクタ 950"/>
        <xdr:cNvCxnSpPr/>
      </xdr:nvCxnSpPr>
      <xdr:spPr>
        <a:xfrm flipV="1">
          <a:off x="17988280" y="17619073"/>
          <a:ext cx="789940" cy="1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158206</xdr:rowOff>
    </xdr:from>
    <xdr:to>
      <xdr:col>102</xdr:col>
      <xdr:colOff>165100</xdr:colOff>
      <xdr:row>105</xdr:row>
      <xdr:rowOff>88356</xdr:rowOff>
    </xdr:to>
    <xdr:sp macro="" textlink="">
      <xdr:nvSpPr>
        <xdr:cNvPr id="952" name="楕円 951"/>
        <xdr:cNvSpPr/>
      </xdr:nvSpPr>
      <xdr:spPr>
        <a:xfrm>
          <a:off x="17162780" y="175927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34289</xdr:rowOff>
    </xdr:from>
    <xdr:to>
      <xdr:col>107</xdr:col>
      <xdr:colOff>50800</xdr:colOff>
      <xdr:row>105</xdr:row>
      <xdr:rowOff>37556</xdr:rowOff>
    </xdr:to>
    <xdr:cxnSp macro="">
      <xdr:nvCxnSpPr>
        <xdr:cNvPr id="953" name="直線コネクタ 952"/>
        <xdr:cNvCxnSpPr/>
      </xdr:nvCxnSpPr>
      <xdr:spPr>
        <a:xfrm flipV="1">
          <a:off x="17213580" y="17636489"/>
          <a:ext cx="7747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5262</xdr:rowOff>
    </xdr:from>
    <xdr:to>
      <xdr:col>98</xdr:col>
      <xdr:colOff>38100</xdr:colOff>
      <xdr:row>105</xdr:row>
      <xdr:rowOff>106862</xdr:rowOff>
    </xdr:to>
    <xdr:sp macro="" textlink="">
      <xdr:nvSpPr>
        <xdr:cNvPr id="954" name="楕円 953"/>
        <xdr:cNvSpPr/>
      </xdr:nvSpPr>
      <xdr:spPr>
        <a:xfrm>
          <a:off x="16388080" y="1760746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37556</xdr:rowOff>
    </xdr:from>
    <xdr:to>
      <xdr:col>102</xdr:col>
      <xdr:colOff>114300</xdr:colOff>
      <xdr:row>105</xdr:row>
      <xdr:rowOff>56062</xdr:rowOff>
    </xdr:to>
    <xdr:cxnSp macro="">
      <xdr:nvCxnSpPr>
        <xdr:cNvPr id="955" name="直線コネクタ 954"/>
        <xdr:cNvCxnSpPr/>
      </xdr:nvCxnSpPr>
      <xdr:spPr>
        <a:xfrm flipV="1">
          <a:off x="16431260" y="17639756"/>
          <a:ext cx="78232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16</xdr:rowOff>
    </xdr:from>
    <xdr:ext cx="469744" cy="259045"/>
    <xdr:sp macro="" textlink="">
      <xdr:nvSpPr>
        <xdr:cNvPr id="956" name="n_1aveValue【庁舎】&#10;一人当たり面積"/>
        <xdr:cNvSpPr txBox="1"/>
      </xdr:nvSpPr>
      <xdr:spPr>
        <a:xfrm>
          <a:off x="18561127" y="1793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8726</xdr:rowOff>
    </xdr:from>
    <xdr:ext cx="469744" cy="259045"/>
    <xdr:sp macro="" textlink="">
      <xdr:nvSpPr>
        <xdr:cNvPr id="957" name="n_2aveValue【庁舎】&#10;一人当たり面積"/>
        <xdr:cNvSpPr txBox="1"/>
      </xdr:nvSpPr>
      <xdr:spPr>
        <a:xfrm>
          <a:off x="17776267" y="17946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15257</xdr:rowOff>
    </xdr:from>
    <xdr:ext cx="469744" cy="259045"/>
    <xdr:sp macro="" textlink="">
      <xdr:nvSpPr>
        <xdr:cNvPr id="958" name="n_3aveValue【庁舎】&#10;一人当たり面積"/>
        <xdr:cNvSpPr txBox="1"/>
      </xdr:nvSpPr>
      <xdr:spPr>
        <a:xfrm>
          <a:off x="17001567" y="1795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154050</xdr:rowOff>
    </xdr:from>
    <xdr:ext cx="469744" cy="259045"/>
    <xdr:sp macro="" textlink="">
      <xdr:nvSpPr>
        <xdr:cNvPr id="959" name="n_4aveValue【庁舎】&#10;一人当たり面積"/>
        <xdr:cNvSpPr txBox="1"/>
      </xdr:nvSpPr>
      <xdr:spPr>
        <a:xfrm>
          <a:off x="16226867" y="1792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84200</xdr:rowOff>
    </xdr:from>
    <xdr:ext cx="469744" cy="259045"/>
    <xdr:sp macro="" textlink="">
      <xdr:nvSpPr>
        <xdr:cNvPr id="960" name="n_1mainValue【庁舎】&#10;一人当たり面積"/>
        <xdr:cNvSpPr txBox="1"/>
      </xdr:nvSpPr>
      <xdr:spPr>
        <a:xfrm>
          <a:off x="18561127" y="17351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101616</xdr:rowOff>
    </xdr:from>
    <xdr:ext cx="469744" cy="259045"/>
    <xdr:sp macro="" textlink="">
      <xdr:nvSpPr>
        <xdr:cNvPr id="961" name="n_2mainValue【庁舎】&#10;一人当たり面積"/>
        <xdr:cNvSpPr txBox="1"/>
      </xdr:nvSpPr>
      <xdr:spPr>
        <a:xfrm>
          <a:off x="17776267" y="1736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104883</xdr:rowOff>
    </xdr:from>
    <xdr:ext cx="469744" cy="259045"/>
    <xdr:sp macro="" textlink="">
      <xdr:nvSpPr>
        <xdr:cNvPr id="962" name="n_3mainValue【庁舎】&#10;一人当たり面積"/>
        <xdr:cNvSpPr txBox="1"/>
      </xdr:nvSpPr>
      <xdr:spPr>
        <a:xfrm>
          <a:off x="17001567" y="17371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123389</xdr:rowOff>
    </xdr:from>
    <xdr:ext cx="469744" cy="259045"/>
    <xdr:sp macro="" textlink="">
      <xdr:nvSpPr>
        <xdr:cNvPr id="963" name="n_4mainValue【庁舎】&#10;一人当たり面積"/>
        <xdr:cNvSpPr txBox="1"/>
      </xdr:nvSpPr>
      <xdr:spPr>
        <a:xfrm>
          <a:off x="16226867" y="1739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4" name="正方形/長方形 963"/>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5" name="正方形/長方形 964"/>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6" name="テキスト ボックス 965"/>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a:solidFill>
                <a:schemeClr val="dk1"/>
              </a:solidFill>
              <a:effectLst/>
              <a:latin typeface="+mn-lt"/>
              <a:ea typeface="+mn-ea"/>
              <a:cs typeface="+mn-cs"/>
            </a:rPr>
            <a:t>図書館については、有形固定資産減価償却率が全国・県平均、類似団体内平均値を下回っている。一人当たり面積は全国・県平均を上回っているが類似団体内平均値を下回っている。一般廃棄物処理施設については、有形固定資産減価償却率が全国・県平均、類似団体内平均値を上回っている。一人当たり償却資産額は全国・県平均、類似団体内平均値を下回っている。体育館・プールについては、有形固定資産減価償却率が全国</a:t>
          </a:r>
          <a:r>
            <a:rPr kumimoji="1" lang="ja-JP" altLang="en-US" sz="1100" b="0">
              <a:solidFill>
                <a:schemeClr val="dk1"/>
              </a:solidFill>
              <a:effectLst/>
              <a:latin typeface="+mn-lt"/>
              <a:ea typeface="+mn-ea"/>
              <a:cs typeface="+mn-cs"/>
            </a:rPr>
            <a:t>を下回っており</a:t>
          </a:r>
          <a:r>
            <a:rPr kumimoji="1" lang="ja-JP" altLang="ja-JP" sz="1100" b="0">
              <a:solidFill>
                <a:schemeClr val="dk1"/>
              </a:solidFill>
              <a:effectLst/>
              <a:latin typeface="+mn-lt"/>
              <a:ea typeface="+mn-ea"/>
              <a:cs typeface="+mn-cs"/>
            </a:rPr>
            <a:t>県平均、類似団体内平均値</a:t>
          </a:r>
          <a:r>
            <a:rPr kumimoji="1" lang="ja-JP" altLang="en-US" sz="1100" b="0">
              <a:solidFill>
                <a:schemeClr val="dk1"/>
              </a:solidFill>
              <a:effectLst/>
              <a:latin typeface="+mn-lt"/>
              <a:ea typeface="+mn-ea"/>
              <a:cs typeface="+mn-cs"/>
            </a:rPr>
            <a:t>と同程度である</a:t>
          </a:r>
          <a:r>
            <a:rPr kumimoji="1" lang="ja-JP" altLang="ja-JP" sz="1100" b="0">
              <a:solidFill>
                <a:schemeClr val="dk1"/>
              </a:solidFill>
              <a:effectLst/>
              <a:latin typeface="+mn-lt"/>
              <a:ea typeface="+mn-ea"/>
              <a:cs typeface="+mn-cs"/>
            </a:rPr>
            <a:t>。一人当たり面積は全国平均を上回っているが県平均、類似団体内平均値を下回っている。保健センター・保健所については、有形固定資産減価償却率が全国・県平均、類似団体内平均値を上回っている。一人当たり面積は全国・県平均、類似団体内平均値を下回っている。福祉施設については、有形固定資産減価償却率が全国・県平均、類似団体内平均値を上回っている。一人当たり面積は全国・県平均、・類似団体内平均値を下回っている。消防施設については、有形固定資産減価償却率が全国・類似団体平均を上回っているが県平均を下回っている。一人当たり面積は全国・県平均、類似団体内平均値を下回っている。市民会館については、有形固定資産減価償却率が全国・県平均、類似団体内平均値を上回っている。一人当たり面積は全国・県平均を上回っているが、類似団体内平均値を下回っている。庁舎については、有形固定資産減価償却率が全国・県平均、類似団体内平均値を上回っている。一人当たり面積も全国・県平均、類似団体内平均値を上回っ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山形県村山市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23,191
22,994
196.98
18,874,653
17,550,800
1,228,058
7,358,384
13,771,684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95.2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令和２年度は前年度より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ポイント減となったが、人口の減少や農業が基幹産業であることなどから構造的に財政基盤が弱いこともあり、類似団体平均を</a:t>
          </a:r>
          <a:r>
            <a:rPr kumimoji="1" lang="en-US" altLang="ja-JP" sz="1300">
              <a:latin typeface="ＭＳ Ｐゴシック" panose="020B0600070205080204" pitchFamily="50" charset="-128"/>
              <a:ea typeface="ＭＳ Ｐゴシック" panose="020B0600070205080204" pitchFamily="50" charset="-128"/>
            </a:rPr>
            <a:t>0.05</a:t>
          </a:r>
          <a:r>
            <a:rPr kumimoji="1" lang="ja-JP" altLang="en-US" sz="1300">
              <a:latin typeface="ＭＳ Ｐゴシック" panose="020B0600070205080204" pitchFamily="50" charset="-128"/>
              <a:ea typeface="ＭＳ Ｐゴシック" panose="020B0600070205080204" pitchFamily="50" charset="-128"/>
            </a:rPr>
            <a:t>ポイント下回っている。人口減少対策や地方創生による雇用の創出、農業６次産業化等による産業振興対策等に取り組み、財政基盤の強化に努めていく。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28575</xdr:rowOff>
    </xdr:from>
    <xdr:to>
      <xdr:col>23</xdr:col>
      <xdr:colOff>133350</xdr:colOff>
      <xdr:row>44</xdr:row>
      <xdr:rowOff>165100</xdr:rowOff>
    </xdr:to>
    <xdr:cxnSp macro="">
      <xdr:nvCxnSpPr>
        <xdr:cNvPr id="64" name="直線コネクタ 63"/>
        <xdr:cNvCxnSpPr/>
      </xdr:nvCxnSpPr>
      <xdr:spPr>
        <a:xfrm flipV="1">
          <a:off x="4953000" y="6200775"/>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114952</xdr:rowOff>
    </xdr:from>
    <xdr:ext cx="762000" cy="259045"/>
    <xdr:sp macro="" textlink="">
      <xdr:nvSpPr>
        <xdr:cNvPr id="67"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28575</xdr:rowOff>
    </xdr:from>
    <xdr:to>
      <xdr:col>24</xdr:col>
      <xdr:colOff>12700</xdr:colOff>
      <xdr:row>36</xdr:row>
      <xdr:rowOff>28575</xdr:rowOff>
    </xdr:to>
    <xdr:cxnSp macro="">
      <xdr:nvCxnSpPr>
        <xdr:cNvPr id="68" name="直線コネクタ 67"/>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75142</xdr:rowOff>
    </xdr:to>
    <xdr:cxnSp macro="">
      <xdr:nvCxnSpPr>
        <xdr:cNvPr id="69" name="直線コネクタ 68"/>
        <xdr:cNvCxnSpPr/>
      </xdr:nvCxnSpPr>
      <xdr:spPr>
        <a:xfrm>
          <a:off x="4114800" y="74273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0"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75142</xdr:rowOff>
    </xdr:to>
    <xdr:cxnSp macro="">
      <xdr:nvCxnSpPr>
        <xdr:cNvPr id="72" name="直線コネクタ 71"/>
        <xdr:cNvCxnSpPr/>
      </xdr:nvCxnSpPr>
      <xdr:spPr>
        <a:xfrm flipV="1">
          <a:off x="3225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115358</xdr:rowOff>
    </xdr:from>
    <xdr:to>
      <xdr:col>19</xdr:col>
      <xdr:colOff>184150</xdr:colOff>
      <xdr:row>43</xdr:row>
      <xdr:rowOff>45508</xdr:rowOff>
    </xdr:to>
    <xdr:sp macro="" textlink="">
      <xdr:nvSpPr>
        <xdr:cNvPr id="73" name="フローチャート: 判断 72"/>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55685</xdr:rowOff>
    </xdr:from>
    <xdr:ext cx="736600" cy="259045"/>
    <xdr:sp macro="" textlink="">
      <xdr:nvSpPr>
        <xdr:cNvPr id="74" name="テキスト ボックス 73"/>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75142</xdr:rowOff>
    </xdr:from>
    <xdr:to>
      <xdr:col>15</xdr:col>
      <xdr:colOff>82550</xdr:colOff>
      <xdr:row>43</xdr:row>
      <xdr:rowOff>95250</xdr:rowOff>
    </xdr:to>
    <xdr:cxnSp macro="">
      <xdr:nvCxnSpPr>
        <xdr:cNvPr id="75" name="直線コネクタ 74"/>
        <xdr:cNvCxnSpPr/>
      </xdr:nvCxnSpPr>
      <xdr:spPr>
        <a:xfrm flipV="1">
          <a:off x="2336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77" name="テキスト ボックス 76"/>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8" name="直線コネクタ 77"/>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88" name="楕円 87"/>
        <xdr:cNvSpPr/>
      </xdr:nvSpPr>
      <xdr:spPr>
        <a:xfrm>
          <a:off x="49022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167869</xdr:rowOff>
    </xdr:from>
    <xdr:ext cx="762000" cy="259045"/>
    <xdr:sp macro="" textlink="">
      <xdr:nvSpPr>
        <xdr:cNvPr id="89" name="財政力該当値テキスト"/>
        <xdr:cNvSpPr txBox="1"/>
      </xdr:nvSpPr>
      <xdr:spPr>
        <a:xfrm>
          <a:off x="5041900" y="736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90" name="楕円 89"/>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1" name="テキスト ボックス 90"/>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24342</xdr:rowOff>
    </xdr:from>
    <xdr:to>
      <xdr:col>15</xdr:col>
      <xdr:colOff>133350</xdr:colOff>
      <xdr:row>43</xdr:row>
      <xdr:rowOff>125942</xdr:rowOff>
    </xdr:to>
    <xdr:sp macro="" textlink="">
      <xdr:nvSpPr>
        <xdr:cNvPr id="92" name="楕円 91"/>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110719</xdr:rowOff>
    </xdr:from>
    <xdr:ext cx="762000" cy="259045"/>
    <xdr:sp macro="" textlink="">
      <xdr:nvSpPr>
        <xdr:cNvPr id="93" name="テキスト ボックス 92"/>
        <xdr:cNvSpPr txBox="1"/>
      </xdr:nvSpPr>
      <xdr:spPr>
        <a:xfrm>
          <a:off x="2844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5" name="テキスト ボックス 94"/>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7" name="テキスト ボックス 96"/>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組織の市単独運営やこれまでの大規模な普通建設事業の実施により、人件費と公債費の割合が大きく、経常収支比率は類似団体平均より高い値で推移していた。令和２年度は経常一般財源である普通交付税の増額や下水道事業会計繰出金の経常分の減などにより、経常収支比率が</a:t>
          </a:r>
          <a:r>
            <a:rPr kumimoji="1" lang="en-US" altLang="ja-JP" sz="1300">
              <a:latin typeface="ＭＳ Ｐゴシック" panose="020B0600070205080204" pitchFamily="50" charset="-128"/>
              <a:ea typeface="ＭＳ Ｐゴシック" panose="020B0600070205080204" pitchFamily="50" charset="-128"/>
            </a:rPr>
            <a:t>10.6</a:t>
          </a:r>
          <a:r>
            <a:rPr kumimoji="1" lang="ja-JP" altLang="en-US" sz="1300">
              <a:latin typeface="ＭＳ Ｐゴシック" panose="020B0600070205080204" pitchFamily="50" charset="-128"/>
              <a:ea typeface="ＭＳ Ｐゴシック" panose="020B0600070205080204" pitchFamily="50" charset="-128"/>
            </a:rPr>
            <a:t>ポイント減少し、類似団体平均を</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ポイント下回った。</a:t>
          </a:r>
        </a:p>
        <a:p>
          <a:r>
            <a:rPr kumimoji="1" lang="ja-JP" altLang="en-US" sz="1300">
              <a:latin typeface="ＭＳ Ｐゴシック" panose="020B0600070205080204" pitchFamily="50" charset="-128"/>
              <a:ea typeface="ＭＳ Ｐゴシック" panose="020B0600070205080204" pitchFamily="50" charset="-128"/>
            </a:rPr>
            <a:t>　今後も第３次村山市行財政改革プランに基づき、繰上償還の実施や借入事業の厳選による公債費の抑制、民間委託の推進と業務の効率化などによる人件費の削減に取り組んでいく。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140546</xdr:rowOff>
    </xdr:from>
    <xdr:to>
      <xdr:col>23</xdr:col>
      <xdr:colOff>133350</xdr:colOff>
      <xdr:row>67</xdr:row>
      <xdr:rowOff>47837</xdr:rowOff>
    </xdr:to>
    <xdr:cxnSp macro="">
      <xdr:nvCxnSpPr>
        <xdr:cNvPr id="127" name="直線コネクタ 126"/>
        <xdr:cNvCxnSpPr/>
      </xdr:nvCxnSpPr>
      <xdr:spPr>
        <a:xfrm flipV="1">
          <a:off x="4953000" y="1025609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19914</xdr:rowOff>
    </xdr:from>
    <xdr:ext cx="762000" cy="259045"/>
    <xdr:sp macro="" textlink="">
      <xdr:nvSpPr>
        <xdr:cNvPr id="128" name="財政構造の弾力性最小値テキスト"/>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47837</xdr:rowOff>
    </xdr:from>
    <xdr:to>
      <xdr:col>24</xdr:col>
      <xdr:colOff>12700</xdr:colOff>
      <xdr:row>67</xdr:row>
      <xdr:rowOff>47837</xdr:rowOff>
    </xdr:to>
    <xdr:cxnSp macro="">
      <xdr:nvCxnSpPr>
        <xdr:cNvPr id="129" name="直線コネクタ 128"/>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55473</xdr:rowOff>
    </xdr:from>
    <xdr:ext cx="762000" cy="259045"/>
    <xdr:sp macro="" textlink="">
      <xdr:nvSpPr>
        <xdr:cNvPr id="130" name="財政構造の弾力性最大値テキスト"/>
        <xdr:cNvSpPr txBox="1"/>
      </xdr:nvSpPr>
      <xdr:spPr>
        <a:xfrm>
          <a:off x="5041900" y="99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140546</xdr:rowOff>
    </xdr:from>
    <xdr:to>
      <xdr:col>24</xdr:col>
      <xdr:colOff>12700</xdr:colOff>
      <xdr:row>59</xdr:row>
      <xdr:rowOff>140546</xdr:rowOff>
    </xdr:to>
    <xdr:cxnSp macro="">
      <xdr:nvCxnSpPr>
        <xdr:cNvPr id="131" name="直線コネクタ 130"/>
        <xdr:cNvCxnSpPr/>
      </xdr:nvCxnSpPr>
      <xdr:spPr>
        <a:xfrm>
          <a:off x="4864100" y="1025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140546</xdr:rowOff>
    </xdr:from>
    <xdr:to>
      <xdr:col>23</xdr:col>
      <xdr:colOff>133350</xdr:colOff>
      <xdr:row>64</xdr:row>
      <xdr:rowOff>135890</xdr:rowOff>
    </xdr:to>
    <xdr:cxnSp macro="">
      <xdr:nvCxnSpPr>
        <xdr:cNvPr id="132" name="直線コネクタ 131"/>
        <xdr:cNvCxnSpPr/>
      </xdr:nvCxnSpPr>
      <xdr:spPr>
        <a:xfrm flipV="1">
          <a:off x="4114800" y="10256096"/>
          <a:ext cx="838200" cy="85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19490</xdr:rowOff>
    </xdr:from>
    <xdr:ext cx="762000" cy="259045"/>
    <xdr:sp macro="" textlink="">
      <xdr:nvSpPr>
        <xdr:cNvPr id="133" name="財政構造の弾力性平均値テキスト"/>
        <xdr:cNvSpPr txBox="1"/>
      </xdr:nvSpPr>
      <xdr:spPr>
        <a:xfrm>
          <a:off x="5041900" y="1082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47413</xdr:rowOff>
    </xdr:from>
    <xdr:to>
      <xdr:col>23</xdr:col>
      <xdr:colOff>184150</xdr:colOff>
      <xdr:row>63</xdr:row>
      <xdr:rowOff>149013</xdr:rowOff>
    </xdr:to>
    <xdr:sp macro="" textlink="">
      <xdr:nvSpPr>
        <xdr:cNvPr id="134" name="フローチャート: 判断 133"/>
        <xdr:cNvSpPr/>
      </xdr:nvSpPr>
      <xdr:spPr>
        <a:xfrm>
          <a:off x="49022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55456</xdr:rowOff>
    </xdr:from>
    <xdr:to>
      <xdr:col>19</xdr:col>
      <xdr:colOff>133350</xdr:colOff>
      <xdr:row>64</xdr:row>
      <xdr:rowOff>135890</xdr:rowOff>
    </xdr:to>
    <xdr:cxnSp macro="">
      <xdr:nvCxnSpPr>
        <xdr:cNvPr id="135" name="直線コネクタ 134"/>
        <xdr:cNvCxnSpPr/>
      </xdr:nvCxnSpPr>
      <xdr:spPr>
        <a:xfrm>
          <a:off x="3225800" y="1102825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135890</xdr:rowOff>
    </xdr:from>
    <xdr:to>
      <xdr:col>19</xdr:col>
      <xdr:colOff>184150</xdr:colOff>
      <xdr:row>64</xdr:row>
      <xdr:rowOff>66040</xdr:rowOff>
    </xdr:to>
    <xdr:sp macro="" textlink="">
      <xdr:nvSpPr>
        <xdr:cNvPr id="136" name="フローチャート: 判断 135"/>
        <xdr:cNvSpPr/>
      </xdr:nvSpPr>
      <xdr:spPr>
        <a:xfrm>
          <a:off x="4064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76217</xdr:rowOff>
    </xdr:from>
    <xdr:ext cx="736600" cy="259045"/>
    <xdr:sp macro="" textlink="">
      <xdr:nvSpPr>
        <xdr:cNvPr id="137" name="テキスト ボックス 136"/>
        <xdr:cNvSpPr txBox="1"/>
      </xdr:nvSpPr>
      <xdr:spPr>
        <a:xfrm>
          <a:off x="3733800" y="1070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55456</xdr:rowOff>
    </xdr:from>
    <xdr:to>
      <xdr:col>15</xdr:col>
      <xdr:colOff>82550</xdr:colOff>
      <xdr:row>65</xdr:row>
      <xdr:rowOff>101177</xdr:rowOff>
    </xdr:to>
    <xdr:cxnSp macro="">
      <xdr:nvCxnSpPr>
        <xdr:cNvPr id="138" name="直線コネクタ 137"/>
        <xdr:cNvCxnSpPr/>
      </xdr:nvCxnSpPr>
      <xdr:spPr>
        <a:xfrm flipV="1">
          <a:off x="2336800" y="11028256"/>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79587</xdr:rowOff>
    </xdr:from>
    <xdr:to>
      <xdr:col>15</xdr:col>
      <xdr:colOff>133350</xdr:colOff>
      <xdr:row>64</xdr:row>
      <xdr:rowOff>9737</xdr:rowOff>
    </xdr:to>
    <xdr:sp macro="" textlink="">
      <xdr:nvSpPr>
        <xdr:cNvPr id="139" name="フローチャート: 判断 138"/>
        <xdr:cNvSpPr/>
      </xdr:nvSpPr>
      <xdr:spPr>
        <a:xfrm>
          <a:off x="3175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19914</xdr:rowOff>
    </xdr:from>
    <xdr:ext cx="762000" cy="259045"/>
    <xdr:sp macro="" textlink="">
      <xdr:nvSpPr>
        <xdr:cNvPr id="140" name="テキスト ボックス 139"/>
        <xdr:cNvSpPr txBox="1"/>
      </xdr:nvSpPr>
      <xdr:spPr>
        <a:xfrm>
          <a:off x="2844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55456</xdr:rowOff>
    </xdr:from>
    <xdr:to>
      <xdr:col>11</xdr:col>
      <xdr:colOff>31750</xdr:colOff>
      <xdr:row>65</xdr:row>
      <xdr:rowOff>101177</xdr:rowOff>
    </xdr:to>
    <xdr:cxnSp macro="">
      <xdr:nvCxnSpPr>
        <xdr:cNvPr id="141" name="直線コネクタ 140"/>
        <xdr:cNvCxnSpPr/>
      </xdr:nvCxnSpPr>
      <xdr:spPr>
        <a:xfrm>
          <a:off x="1447800" y="11028256"/>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138430</xdr:rowOff>
    </xdr:from>
    <xdr:to>
      <xdr:col>11</xdr:col>
      <xdr:colOff>82550</xdr:colOff>
      <xdr:row>63</xdr:row>
      <xdr:rowOff>68580</xdr:rowOff>
    </xdr:to>
    <xdr:sp macro="" textlink="">
      <xdr:nvSpPr>
        <xdr:cNvPr id="142" name="フローチャート: 判断 141"/>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78757</xdr:rowOff>
    </xdr:from>
    <xdr:ext cx="762000" cy="259045"/>
    <xdr:sp macro="" textlink="">
      <xdr:nvSpPr>
        <xdr:cNvPr id="143" name="テキスト ボックス 142"/>
        <xdr:cNvSpPr txBox="1"/>
      </xdr:nvSpPr>
      <xdr:spPr>
        <a:xfrm>
          <a:off x="1955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44" name="フローチャート: 判断 143"/>
        <xdr:cNvSpPr/>
      </xdr:nvSpPr>
      <xdr:spPr>
        <a:xfrm>
          <a:off x="1397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137600</xdr:rowOff>
    </xdr:from>
    <xdr:ext cx="762000" cy="259045"/>
    <xdr:sp macro="" textlink="">
      <xdr:nvSpPr>
        <xdr:cNvPr id="145" name="テキスト ボックス 144"/>
        <xdr:cNvSpPr txBox="1"/>
      </xdr:nvSpPr>
      <xdr:spPr>
        <a:xfrm>
          <a:off x="1066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89746</xdr:rowOff>
    </xdr:from>
    <xdr:to>
      <xdr:col>23</xdr:col>
      <xdr:colOff>184150</xdr:colOff>
      <xdr:row>60</xdr:row>
      <xdr:rowOff>19896</xdr:rowOff>
    </xdr:to>
    <xdr:sp macro="" textlink="">
      <xdr:nvSpPr>
        <xdr:cNvPr id="151" name="楕円 150"/>
        <xdr:cNvSpPr/>
      </xdr:nvSpPr>
      <xdr:spPr>
        <a:xfrm>
          <a:off x="49022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11023</xdr:rowOff>
    </xdr:from>
    <xdr:ext cx="762000" cy="259045"/>
    <xdr:sp macro="" textlink="">
      <xdr:nvSpPr>
        <xdr:cNvPr id="152" name="財政構造の弾力性該当値テキスト"/>
        <xdr:cNvSpPr txBox="1"/>
      </xdr:nvSpPr>
      <xdr:spPr>
        <a:xfrm>
          <a:off x="5041900" y="1012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85090</xdr:rowOff>
    </xdr:from>
    <xdr:to>
      <xdr:col>19</xdr:col>
      <xdr:colOff>184150</xdr:colOff>
      <xdr:row>65</xdr:row>
      <xdr:rowOff>15240</xdr:rowOff>
    </xdr:to>
    <xdr:sp macro="" textlink="">
      <xdr:nvSpPr>
        <xdr:cNvPr id="153" name="楕円 152"/>
        <xdr:cNvSpPr/>
      </xdr:nvSpPr>
      <xdr:spPr>
        <a:xfrm>
          <a:off x="4064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xdr:rowOff>
    </xdr:from>
    <xdr:ext cx="736600" cy="259045"/>
    <xdr:sp macro="" textlink="">
      <xdr:nvSpPr>
        <xdr:cNvPr id="154" name="テキスト ボックス 153"/>
        <xdr:cNvSpPr txBox="1"/>
      </xdr:nvSpPr>
      <xdr:spPr>
        <a:xfrm>
          <a:off x="3733800" y="1114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4656</xdr:rowOff>
    </xdr:from>
    <xdr:to>
      <xdr:col>15</xdr:col>
      <xdr:colOff>133350</xdr:colOff>
      <xdr:row>64</xdr:row>
      <xdr:rowOff>106256</xdr:rowOff>
    </xdr:to>
    <xdr:sp macro="" textlink="">
      <xdr:nvSpPr>
        <xdr:cNvPr id="155" name="楕円 154"/>
        <xdr:cNvSpPr/>
      </xdr:nvSpPr>
      <xdr:spPr>
        <a:xfrm>
          <a:off x="3175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91033</xdr:rowOff>
    </xdr:from>
    <xdr:ext cx="762000" cy="259045"/>
    <xdr:sp macro="" textlink="">
      <xdr:nvSpPr>
        <xdr:cNvPr id="156" name="テキスト ボックス 155"/>
        <xdr:cNvSpPr txBox="1"/>
      </xdr:nvSpPr>
      <xdr:spPr>
        <a:xfrm>
          <a:off x="2844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50377</xdr:rowOff>
    </xdr:from>
    <xdr:to>
      <xdr:col>11</xdr:col>
      <xdr:colOff>82550</xdr:colOff>
      <xdr:row>65</xdr:row>
      <xdr:rowOff>151977</xdr:rowOff>
    </xdr:to>
    <xdr:sp macro="" textlink="">
      <xdr:nvSpPr>
        <xdr:cNvPr id="157" name="楕円 156"/>
        <xdr:cNvSpPr/>
      </xdr:nvSpPr>
      <xdr:spPr>
        <a:xfrm>
          <a:off x="22860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136754</xdr:rowOff>
    </xdr:from>
    <xdr:ext cx="762000" cy="259045"/>
    <xdr:sp macro="" textlink="">
      <xdr:nvSpPr>
        <xdr:cNvPr id="158" name="テキスト ボックス 157"/>
        <xdr:cNvSpPr txBox="1"/>
      </xdr:nvSpPr>
      <xdr:spPr>
        <a:xfrm>
          <a:off x="1955800" y="1128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4656</xdr:rowOff>
    </xdr:from>
    <xdr:to>
      <xdr:col>7</xdr:col>
      <xdr:colOff>31750</xdr:colOff>
      <xdr:row>64</xdr:row>
      <xdr:rowOff>106256</xdr:rowOff>
    </xdr:to>
    <xdr:sp macro="" textlink="">
      <xdr:nvSpPr>
        <xdr:cNvPr id="159" name="楕円 158"/>
        <xdr:cNvSpPr/>
      </xdr:nvSpPr>
      <xdr:spPr>
        <a:xfrm>
          <a:off x="1397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91033</xdr:rowOff>
    </xdr:from>
    <xdr:ext cx="762000" cy="259045"/>
    <xdr:sp macro="" textlink="">
      <xdr:nvSpPr>
        <xdr:cNvPr id="160" name="テキスト ボックス 159"/>
        <xdr:cNvSpPr txBox="1"/>
      </xdr:nvSpPr>
      <xdr:spPr>
        <a:xfrm>
          <a:off x="1066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[207,374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令和２年度は、少雪だった令和元年度と対照的に豪雪だったため、除雪費が大幅増となり維持補修費が前年度より</a:t>
          </a:r>
          <a:r>
            <a:rPr kumimoji="1" lang="en-US" altLang="ja-JP" sz="1200">
              <a:latin typeface="ＭＳ Ｐゴシック" panose="020B0600070205080204" pitchFamily="50" charset="-128"/>
              <a:ea typeface="ＭＳ Ｐゴシック" panose="020B0600070205080204" pitchFamily="50" charset="-128"/>
            </a:rPr>
            <a:t>452,781</a:t>
          </a:r>
          <a:r>
            <a:rPr kumimoji="1" lang="ja-JP" altLang="en-US" sz="1200">
              <a:latin typeface="ＭＳ Ｐゴシック" panose="020B0600070205080204" pitchFamily="50" charset="-128"/>
              <a:ea typeface="ＭＳ Ｐゴシック" panose="020B0600070205080204" pitchFamily="50" charset="-128"/>
            </a:rPr>
            <a:t>千円（</a:t>
          </a:r>
          <a:r>
            <a:rPr kumimoji="1" lang="en-US" altLang="ja-JP" sz="1200">
              <a:latin typeface="ＭＳ Ｐゴシック" panose="020B0600070205080204" pitchFamily="50" charset="-128"/>
              <a:ea typeface="ＭＳ Ｐゴシック" panose="020B0600070205080204" pitchFamily="50" charset="-128"/>
            </a:rPr>
            <a:t>169.4</a:t>
          </a:r>
          <a:r>
            <a:rPr kumimoji="1" lang="ja-JP" altLang="en-US" sz="1200">
              <a:latin typeface="ＭＳ Ｐゴシック" panose="020B0600070205080204" pitchFamily="50" charset="-128"/>
              <a:ea typeface="ＭＳ Ｐゴシック" panose="020B0600070205080204" pitchFamily="50" charset="-128"/>
            </a:rPr>
            <a:t>％）増加したほか、人件費が会計年度任用職員制度の開始などにより</a:t>
          </a:r>
          <a:r>
            <a:rPr kumimoji="1" lang="en-US" altLang="ja-JP" sz="1200">
              <a:latin typeface="ＭＳ Ｐゴシック" panose="020B0600070205080204" pitchFamily="50" charset="-128"/>
              <a:ea typeface="ＭＳ Ｐゴシック" panose="020B0600070205080204" pitchFamily="50" charset="-128"/>
            </a:rPr>
            <a:t>172,771</a:t>
          </a:r>
          <a:r>
            <a:rPr kumimoji="1" lang="ja-JP" altLang="en-US" sz="1200">
              <a:latin typeface="ＭＳ Ｐゴシック" panose="020B0600070205080204" pitchFamily="50" charset="-128"/>
              <a:ea typeface="ＭＳ Ｐゴシック" panose="020B0600070205080204" pitchFamily="50" charset="-128"/>
            </a:rPr>
            <a:t>千円（</a:t>
          </a:r>
          <a:r>
            <a:rPr kumimoji="1" lang="en-US" altLang="ja-JP" sz="1200">
              <a:latin typeface="ＭＳ Ｐゴシック" panose="020B0600070205080204" pitchFamily="50" charset="-128"/>
              <a:ea typeface="ＭＳ Ｐゴシック" panose="020B0600070205080204" pitchFamily="50" charset="-128"/>
            </a:rPr>
            <a:t>7.7</a:t>
          </a:r>
          <a:r>
            <a:rPr kumimoji="1" lang="ja-JP" altLang="en-US" sz="1200">
              <a:latin typeface="ＭＳ Ｐゴシック" panose="020B0600070205080204" pitchFamily="50" charset="-128"/>
              <a:ea typeface="ＭＳ Ｐゴシック" panose="020B0600070205080204" pitchFamily="50" charset="-128"/>
            </a:rPr>
            <a:t>％）、物件費もふるさと納税受付・返礼品発送経費の増などにより</a:t>
          </a:r>
          <a:r>
            <a:rPr kumimoji="1" lang="en-US" altLang="ja-JP" sz="1200">
              <a:latin typeface="ＭＳ Ｐゴシック" panose="020B0600070205080204" pitchFamily="50" charset="-128"/>
              <a:ea typeface="ＭＳ Ｐゴシック" panose="020B0600070205080204" pitchFamily="50" charset="-128"/>
            </a:rPr>
            <a:t>66,774</a:t>
          </a:r>
          <a:r>
            <a:rPr kumimoji="1" lang="ja-JP" altLang="en-US" sz="1200">
              <a:latin typeface="ＭＳ Ｐゴシック" panose="020B0600070205080204" pitchFamily="50" charset="-128"/>
              <a:ea typeface="ＭＳ Ｐゴシック" panose="020B0600070205080204" pitchFamily="50" charset="-128"/>
            </a:rPr>
            <a:t>千円（</a:t>
          </a:r>
          <a:r>
            <a:rPr kumimoji="1" lang="en-US" altLang="ja-JP" sz="1200">
              <a:latin typeface="ＭＳ Ｐゴシック" panose="020B0600070205080204" pitchFamily="50" charset="-128"/>
              <a:ea typeface="ＭＳ Ｐゴシック" panose="020B0600070205080204" pitchFamily="50" charset="-128"/>
            </a:rPr>
            <a:t>3.8</a:t>
          </a:r>
          <a:r>
            <a:rPr kumimoji="1" lang="ja-JP" altLang="en-US" sz="1200">
              <a:latin typeface="ＭＳ Ｐゴシック" panose="020B0600070205080204" pitchFamily="50" charset="-128"/>
              <a:ea typeface="ＭＳ Ｐゴシック" panose="020B0600070205080204" pitchFamily="50" charset="-128"/>
            </a:rPr>
            <a:t>％）の増となったため、人口</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人当たりの決算額も</a:t>
          </a:r>
          <a:r>
            <a:rPr kumimoji="1" lang="en-US" altLang="ja-JP" sz="1200">
              <a:latin typeface="ＭＳ Ｐゴシック" panose="020B0600070205080204" pitchFamily="50" charset="-128"/>
              <a:ea typeface="ＭＳ Ｐゴシック" panose="020B0600070205080204" pitchFamily="50" charset="-128"/>
            </a:rPr>
            <a:t>33,642</a:t>
          </a:r>
          <a:r>
            <a:rPr kumimoji="1" lang="ja-JP" altLang="en-US" sz="1200">
              <a:latin typeface="ＭＳ Ｐゴシック" panose="020B0600070205080204" pitchFamily="50" charset="-128"/>
              <a:ea typeface="ＭＳ Ｐゴシック" panose="020B0600070205080204" pitchFamily="50" charset="-128"/>
            </a:rPr>
            <a:t>円増となった。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類似団体平均も増額になっているものの、維持補修費の増が大きく影響し、その差も</a:t>
          </a:r>
          <a:r>
            <a:rPr kumimoji="1" lang="en-US" altLang="ja-JP" sz="1200">
              <a:latin typeface="ＭＳ Ｐゴシック" panose="020B0600070205080204" pitchFamily="50" charset="-128"/>
              <a:ea typeface="ＭＳ Ｐゴシック" panose="020B0600070205080204" pitchFamily="50" charset="-128"/>
            </a:rPr>
            <a:t>20,087</a:t>
          </a:r>
          <a:r>
            <a:rPr kumimoji="1" lang="ja-JP" altLang="en-US" sz="1200">
              <a:latin typeface="ＭＳ Ｐゴシック" panose="020B0600070205080204" pitchFamily="50" charset="-128"/>
              <a:ea typeface="ＭＳ Ｐゴシック" panose="020B0600070205080204" pitchFamily="50" charset="-128"/>
            </a:rPr>
            <a:t>円拡大した。豪雪地域であるため除雪費の増減で維持補修費が大きく変わるが、引き続き、事務の合理化による経費の削減に努める。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42207</xdr:rowOff>
    </xdr:from>
    <xdr:to>
      <xdr:col>23</xdr:col>
      <xdr:colOff>133350</xdr:colOff>
      <xdr:row>88</xdr:row>
      <xdr:rowOff>151316</xdr:rowOff>
    </xdr:to>
    <xdr:cxnSp macro="">
      <xdr:nvCxnSpPr>
        <xdr:cNvPr id="192" name="直線コネクタ 191"/>
        <xdr:cNvCxnSpPr/>
      </xdr:nvCxnSpPr>
      <xdr:spPr>
        <a:xfrm flipV="1">
          <a:off x="4953000" y="13929657"/>
          <a:ext cx="0" cy="13092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123393</xdr:rowOff>
    </xdr:from>
    <xdr:ext cx="762000" cy="259045"/>
    <xdr:sp macro="" textlink="">
      <xdr:nvSpPr>
        <xdr:cNvPr id="193" name="人件費・物件費等の状況最小値テキスト"/>
        <xdr:cNvSpPr txBox="1"/>
      </xdr:nvSpPr>
      <xdr:spPr>
        <a:xfrm>
          <a:off x="5041900" y="1521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151316</xdr:rowOff>
    </xdr:from>
    <xdr:to>
      <xdr:col>24</xdr:col>
      <xdr:colOff>12700</xdr:colOff>
      <xdr:row>88</xdr:row>
      <xdr:rowOff>151316</xdr:rowOff>
    </xdr:to>
    <xdr:cxnSp macro="">
      <xdr:nvCxnSpPr>
        <xdr:cNvPr id="194" name="直線コネクタ 193"/>
        <xdr:cNvCxnSpPr/>
      </xdr:nvCxnSpPr>
      <xdr:spPr>
        <a:xfrm>
          <a:off x="4864100" y="1523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128584</xdr:rowOff>
    </xdr:from>
    <xdr:ext cx="762000" cy="259045"/>
    <xdr:sp macro="" textlink="">
      <xdr:nvSpPr>
        <xdr:cNvPr id="195" name="人件費・物件費等の状況最大値テキスト"/>
        <xdr:cNvSpPr txBox="1"/>
      </xdr:nvSpPr>
      <xdr:spPr>
        <a:xfrm>
          <a:off x="5041900" y="1367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42207</xdr:rowOff>
    </xdr:from>
    <xdr:to>
      <xdr:col>24</xdr:col>
      <xdr:colOff>12700</xdr:colOff>
      <xdr:row>81</xdr:row>
      <xdr:rowOff>42207</xdr:rowOff>
    </xdr:to>
    <xdr:cxnSp macro="">
      <xdr:nvCxnSpPr>
        <xdr:cNvPr id="196" name="直線コネクタ 195"/>
        <xdr:cNvCxnSpPr/>
      </xdr:nvCxnSpPr>
      <xdr:spPr>
        <a:xfrm>
          <a:off x="4864100" y="1392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21194</xdr:rowOff>
    </xdr:from>
    <xdr:to>
      <xdr:col>23</xdr:col>
      <xdr:colOff>133350</xdr:colOff>
      <xdr:row>84</xdr:row>
      <xdr:rowOff>81682</xdr:rowOff>
    </xdr:to>
    <xdr:cxnSp macro="">
      <xdr:nvCxnSpPr>
        <xdr:cNvPr id="197" name="直線コネクタ 196"/>
        <xdr:cNvCxnSpPr/>
      </xdr:nvCxnSpPr>
      <xdr:spPr>
        <a:xfrm>
          <a:off x="4114800" y="14251544"/>
          <a:ext cx="838200" cy="23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80373</xdr:rowOff>
    </xdr:from>
    <xdr:ext cx="762000" cy="259045"/>
    <xdr:sp macro="" textlink="">
      <xdr:nvSpPr>
        <xdr:cNvPr id="198" name="人件費・物件費等の状況平均値テキスト"/>
        <xdr:cNvSpPr txBox="1"/>
      </xdr:nvSpPr>
      <xdr:spPr>
        <a:xfrm>
          <a:off x="5041900" y="14139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63846</xdr:rowOff>
    </xdr:from>
    <xdr:to>
      <xdr:col>23</xdr:col>
      <xdr:colOff>184150</xdr:colOff>
      <xdr:row>83</xdr:row>
      <xdr:rowOff>165446</xdr:rowOff>
    </xdr:to>
    <xdr:sp macro="" textlink="">
      <xdr:nvSpPr>
        <xdr:cNvPr id="199" name="フローチャート: 判断 198"/>
        <xdr:cNvSpPr/>
      </xdr:nvSpPr>
      <xdr:spPr>
        <a:xfrm>
          <a:off x="4902200" y="142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2076</xdr:rowOff>
    </xdr:from>
    <xdr:to>
      <xdr:col>19</xdr:col>
      <xdr:colOff>133350</xdr:colOff>
      <xdr:row>83</xdr:row>
      <xdr:rowOff>21194</xdr:rowOff>
    </xdr:to>
    <xdr:cxnSp macro="">
      <xdr:nvCxnSpPr>
        <xdr:cNvPr id="200" name="直線コネクタ 199"/>
        <xdr:cNvCxnSpPr/>
      </xdr:nvCxnSpPr>
      <xdr:spPr>
        <a:xfrm>
          <a:off x="3225800" y="14232426"/>
          <a:ext cx="889000" cy="1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147648</xdr:rowOff>
    </xdr:from>
    <xdr:to>
      <xdr:col>19</xdr:col>
      <xdr:colOff>184150</xdr:colOff>
      <xdr:row>83</xdr:row>
      <xdr:rowOff>77798</xdr:rowOff>
    </xdr:to>
    <xdr:sp macro="" textlink="">
      <xdr:nvSpPr>
        <xdr:cNvPr id="201" name="フローチャート: 判断 200"/>
        <xdr:cNvSpPr/>
      </xdr:nvSpPr>
      <xdr:spPr>
        <a:xfrm>
          <a:off x="4064000" y="1420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62575</xdr:rowOff>
    </xdr:from>
    <xdr:ext cx="736600" cy="259045"/>
    <xdr:sp macro="" textlink="">
      <xdr:nvSpPr>
        <xdr:cNvPr id="202" name="テキスト ボックス 201"/>
        <xdr:cNvSpPr txBox="1"/>
      </xdr:nvSpPr>
      <xdr:spPr>
        <a:xfrm>
          <a:off x="3733800" y="14292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169844</xdr:rowOff>
    </xdr:from>
    <xdr:to>
      <xdr:col>15</xdr:col>
      <xdr:colOff>82550</xdr:colOff>
      <xdr:row>83</xdr:row>
      <xdr:rowOff>2076</xdr:rowOff>
    </xdr:to>
    <xdr:cxnSp macro="">
      <xdr:nvCxnSpPr>
        <xdr:cNvPr id="203" name="直線コネクタ 202"/>
        <xdr:cNvCxnSpPr/>
      </xdr:nvCxnSpPr>
      <xdr:spPr>
        <a:xfrm>
          <a:off x="2336800" y="14228744"/>
          <a:ext cx="889000" cy="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91315</xdr:rowOff>
    </xdr:from>
    <xdr:to>
      <xdr:col>15</xdr:col>
      <xdr:colOff>133350</xdr:colOff>
      <xdr:row>83</xdr:row>
      <xdr:rowOff>21465</xdr:rowOff>
    </xdr:to>
    <xdr:sp macro="" textlink="">
      <xdr:nvSpPr>
        <xdr:cNvPr id="204" name="フローチャート: 判断 203"/>
        <xdr:cNvSpPr/>
      </xdr:nvSpPr>
      <xdr:spPr>
        <a:xfrm>
          <a:off x="3175000" y="141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31642</xdr:rowOff>
    </xdr:from>
    <xdr:ext cx="762000" cy="259045"/>
    <xdr:sp macro="" textlink="">
      <xdr:nvSpPr>
        <xdr:cNvPr id="205" name="テキスト ボックス 204"/>
        <xdr:cNvSpPr txBox="1"/>
      </xdr:nvSpPr>
      <xdr:spPr>
        <a:xfrm>
          <a:off x="2844800" y="1391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139143</xdr:rowOff>
    </xdr:from>
    <xdr:to>
      <xdr:col>11</xdr:col>
      <xdr:colOff>31750</xdr:colOff>
      <xdr:row>82</xdr:row>
      <xdr:rowOff>169844</xdr:rowOff>
    </xdr:to>
    <xdr:cxnSp macro="">
      <xdr:nvCxnSpPr>
        <xdr:cNvPr id="206" name="直線コネクタ 205"/>
        <xdr:cNvCxnSpPr/>
      </xdr:nvCxnSpPr>
      <xdr:spPr>
        <a:xfrm>
          <a:off x="1447800" y="14198043"/>
          <a:ext cx="889000" cy="3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34066</xdr:rowOff>
    </xdr:from>
    <xdr:to>
      <xdr:col>11</xdr:col>
      <xdr:colOff>82550</xdr:colOff>
      <xdr:row>82</xdr:row>
      <xdr:rowOff>135666</xdr:rowOff>
    </xdr:to>
    <xdr:sp macro="" textlink="">
      <xdr:nvSpPr>
        <xdr:cNvPr id="207" name="フローチャート: 判断 206"/>
        <xdr:cNvSpPr/>
      </xdr:nvSpPr>
      <xdr:spPr>
        <a:xfrm>
          <a:off x="2286000" y="1409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145843</xdr:rowOff>
    </xdr:from>
    <xdr:ext cx="762000" cy="259045"/>
    <xdr:sp macro="" textlink="">
      <xdr:nvSpPr>
        <xdr:cNvPr id="208" name="テキスト ボックス 207"/>
        <xdr:cNvSpPr txBox="1"/>
      </xdr:nvSpPr>
      <xdr:spPr>
        <a:xfrm>
          <a:off x="1955800" y="138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29998</xdr:rowOff>
    </xdr:from>
    <xdr:to>
      <xdr:col>7</xdr:col>
      <xdr:colOff>31750</xdr:colOff>
      <xdr:row>82</xdr:row>
      <xdr:rowOff>131598</xdr:rowOff>
    </xdr:to>
    <xdr:sp macro="" textlink="">
      <xdr:nvSpPr>
        <xdr:cNvPr id="209" name="フローチャート: 判断 208"/>
        <xdr:cNvSpPr/>
      </xdr:nvSpPr>
      <xdr:spPr>
        <a:xfrm>
          <a:off x="1397000" y="1408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141775</xdr:rowOff>
    </xdr:from>
    <xdr:ext cx="762000" cy="259045"/>
    <xdr:sp macro="" textlink="">
      <xdr:nvSpPr>
        <xdr:cNvPr id="210" name="テキスト ボックス 209"/>
        <xdr:cNvSpPr txBox="1"/>
      </xdr:nvSpPr>
      <xdr:spPr>
        <a:xfrm>
          <a:off x="1066800" y="13857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30882</xdr:rowOff>
    </xdr:from>
    <xdr:to>
      <xdr:col>23</xdr:col>
      <xdr:colOff>184150</xdr:colOff>
      <xdr:row>84</xdr:row>
      <xdr:rowOff>132482</xdr:rowOff>
    </xdr:to>
    <xdr:sp macro="" textlink="">
      <xdr:nvSpPr>
        <xdr:cNvPr id="216" name="楕円 215"/>
        <xdr:cNvSpPr/>
      </xdr:nvSpPr>
      <xdr:spPr>
        <a:xfrm>
          <a:off x="4902200" y="1443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2959</xdr:rowOff>
    </xdr:from>
    <xdr:ext cx="762000" cy="259045"/>
    <xdr:sp macro="" textlink="">
      <xdr:nvSpPr>
        <xdr:cNvPr id="217" name="人件費・物件費等の状況該当値テキスト"/>
        <xdr:cNvSpPr txBox="1"/>
      </xdr:nvSpPr>
      <xdr:spPr>
        <a:xfrm>
          <a:off x="5041900" y="1440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141844</xdr:rowOff>
    </xdr:from>
    <xdr:to>
      <xdr:col>19</xdr:col>
      <xdr:colOff>184150</xdr:colOff>
      <xdr:row>83</xdr:row>
      <xdr:rowOff>71994</xdr:rowOff>
    </xdr:to>
    <xdr:sp macro="" textlink="">
      <xdr:nvSpPr>
        <xdr:cNvPr id="218" name="楕円 217"/>
        <xdr:cNvSpPr/>
      </xdr:nvSpPr>
      <xdr:spPr>
        <a:xfrm>
          <a:off x="4064000" y="1420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82171</xdr:rowOff>
    </xdr:from>
    <xdr:ext cx="736600" cy="259045"/>
    <xdr:sp macro="" textlink="">
      <xdr:nvSpPr>
        <xdr:cNvPr id="219" name="テキスト ボックス 218"/>
        <xdr:cNvSpPr txBox="1"/>
      </xdr:nvSpPr>
      <xdr:spPr>
        <a:xfrm>
          <a:off x="3733800" y="13969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122726</xdr:rowOff>
    </xdr:from>
    <xdr:to>
      <xdr:col>15</xdr:col>
      <xdr:colOff>133350</xdr:colOff>
      <xdr:row>83</xdr:row>
      <xdr:rowOff>52876</xdr:rowOff>
    </xdr:to>
    <xdr:sp macro="" textlink="">
      <xdr:nvSpPr>
        <xdr:cNvPr id="220" name="楕円 219"/>
        <xdr:cNvSpPr/>
      </xdr:nvSpPr>
      <xdr:spPr>
        <a:xfrm>
          <a:off x="3175000" y="1418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37653</xdr:rowOff>
    </xdr:from>
    <xdr:ext cx="762000" cy="259045"/>
    <xdr:sp macro="" textlink="">
      <xdr:nvSpPr>
        <xdr:cNvPr id="221" name="テキスト ボックス 220"/>
        <xdr:cNvSpPr txBox="1"/>
      </xdr:nvSpPr>
      <xdr:spPr>
        <a:xfrm>
          <a:off x="2844800" y="1426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119044</xdr:rowOff>
    </xdr:from>
    <xdr:to>
      <xdr:col>11</xdr:col>
      <xdr:colOff>82550</xdr:colOff>
      <xdr:row>83</xdr:row>
      <xdr:rowOff>49194</xdr:rowOff>
    </xdr:to>
    <xdr:sp macro="" textlink="">
      <xdr:nvSpPr>
        <xdr:cNvPr id="222" name="楕円 221"/>
        <xdr:cNvSpPr/>
      </xdr:nvSpPr>
      <xdr:spPr>
        <a:xfrm>
          <a:off x="2286000" y="1417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33971</xdr:rowOff>
    </xdr:from>
    <xdr:ext cx="762000" cy="259045"/>
    <xdr:sp macro="" textlink="">
      <xdr:nvSpPr>
        <xdr:cNvPr id="223" name="テキスト ボックス 222"/>
        <xdr:cNvSpPr txBox="1"/>
      </xdr:nvSpPr>
      <xdr:spPr>
        <a:xfrm>
          <a:off x="1955800" y="14264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88343</xdr:rowOff>
    </xdr:from>
    <xdr:to>
      <xdr:col>7</xdr:col>
      <xdr:colOff>31750</xdr:colOff>
      <xdr:row>83</xdr:row>
      <xdr:rowOff>18493</xdr:rowOff>
    </xdr:to>
    <xdr:sp macro="" textlink="">
      <xdr:nvSpPr>
        <xdr:cNvPr id="224" name="楕円 223"/>
        <xdr:cNvSpPr/>
      </xdr:nvSpPr>
      <xdr:spPr>
        <a:xfrm>
          <a:off x="1397000" y="1414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3270</xdr:rowOff>
    </xdr:from>
    <xdr:ext cx="762000" cy="259045"/>
    <xdr:sp macro="" textlink="">
      <xdr:nvSpPr>
        <xdr:cNvPr id="225" name="テキスト ボックス 224"/>
        <xdr:cNvSpPr txBox="1"/>
      </xdr:nvSpPr>
      <xdr:spPr>
        <a:xfrm>
          <a:off x="1066800" y="1423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98.2</a:t>
          </a:r>
          <a:r>
            <a:rPr kumimoji="1" lang="ja-JP" altLang="en-US" sz="1300">
              <a:latin typeface="ＭＳ Ｐゴシック" panose="020B0600070205080204" pitchFamily="50" charset="-128"/>
              <a:ea typeface="ＭＳ Ｐゴシック" panose="020B0600070205080204" pitchFamily="50" charset="-128"/>
            </a:rPr>
            <a:t>で、類似団体平均との差が</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ポイントに縮まった。これは、退職者数の増加に対して新規職員の採用数が少なかったことによる職員構成状況の若年化に起因しているものである。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18143</xdr:rowOff>
    </xdr:to>
    <xdr:cxnSp macro="">
      <xdr:nvCxnSpPr>
        <xdr:cNvPr id="256" name="直線コネクタ 255"/>
        <xdr:cNvCxnSpPr/>
      </xdr:nvCxnSpPr>
      <xdr:spPr>
        <a:xfrm flipV="1">
          <a:off x="17018000" y="13794921"/>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7" name="給与水準   （国との比較）最小値テキスト"/>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8" name="直線コネクタ 257"/>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9" name="給与水準   （国との比較）最大値テキスト"/>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60" name="直線コネクタ 259"/>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67129</xdr:rowOff>
    </xdr:from>
    <xdr:to>
      <xdr:col>81</xdr:col>
      <xdr:colOff>44450</xdr:colOff>
      <xdr:row>86</xdr:row>
      <xdr:rowOff>153307</xdr:rowOff>
    </xdr:to>
    <xdr:cxnSp macro="">
      <xdr:nvCxnSpPr>
        <xdr:cNvPr id="261" name="直線コネクタ 260"/>
        <xdr:cNvCxnSpPr/>
      </xdr:nvCxnSpPr>
      <xdr:spPr>
        <a:xfrm flipV="1">
          <a:off x="16179800" y="14811829"/>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2" name="給与水準   （国との比較）平均値テキスト"/>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3" name="フローチャート: 判断 262"/>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153307</xdr:rowOff>
    </xdr:from>
    <xdr:to>
      <xdr:col>77</xdr:col>
      <xdr:colOff>44450</xdr:colOff>
      <xdr:row>86</xdr:row>
      <xdr:rowOff>153307</xdr:rowOff>
    </xdr:to>
    <xdr:cxnSp macro="">
      <xdr:nvCxnSpPr>
        <xdr:cNvPr id="264" name="直線コネクタ 263"/>
        <xdr:cNvCxnSpPr/>
      </xdr:nvCxnSpPr>
      <xdr:spPr>
        <a:xfrm>
          <a:off x="15290800" y="148980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32657</xdr:rowOff>
    </xdr:from>
    <xdr:to>
      <xdr:col>77</xdr:col>
      <xdr:colOff>95250</xdr:colOff>
      <xdr:row>85</xdr:row>
      <xdr:rowOff>134257</xdr:rowOff>
    </xdr:to>
    <xdr:sp macro="" textlink="">
      <xdr:nvSpPr>
        <xdr:cNvPr id="265" name="フローチャート: 判断 264"/>
        <xdr:cNvSpPr/>
      </xdr:nvSpPr>
      <xdr:spPr>
        <a:xfrm>
          <a:off x="16129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144434</xdr:rowOff>
    </xdr:from>
    <xdr:ext cx="736600" cy="259045"/>
    <xdr:sp macro="" textlink="">
      <xdr:nvSpPr>
        <xdr:cNvPr id="266" name="テキスト ボックス 265"/>
        <xdr:cNvSpPr txBox="1"/>
      </xdr:nvSpPr>
      <xdr:spPr>
        <a:xfrm>
          <a:off x="15798800" y="1437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153307</xdr:rowOff>
    </xdr:to>
    <xdr:cxnSp macro="">
      <xdr:nvCxnSpPr>
        <xdr:cNvPr id="267" name="直線コネクタ 266"/>
        <xdr:cNvCxnSpPr/>
      </xdr:nvCxnSpPr>
      <xdr:spPr>
        <a:xfrm>
          <a:off x="14401800" y="148463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8" name="フローチャート: 判断 267"/>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9" name="テキスト ボックス 268"/>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118836</xdr:rowOff>
    </xdr:to>
    <xdr:cxnSp macro="">
      <xdr:nvCxnSpPr>
        <xdr:cNvPr id="270" name="直線コネクタ 269"/>
        <xdr:cNvCxnSpPr/>
      </xdr:nvCxnSpPr>
      <xdr:spPr>
        <a:xfrm flipV="1">
          <a:off x="13512800" y="1484630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71" name="フローチャート: 判断 270"/>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72" name="テキスト ボックス 271"/>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73" name="フローチャート: 判断 272"/>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4" name="テキスト ボックス 273"/>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80" name="楕円 279"/>
        <xdr:cNvSpPr/>
      </xdr:nvSpPr>
      <xdr:spPr>
        <a:xfrm>
          <a:off x="169672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159856</xdr:rowOff>
    </xdr:from>
    <xdr:ext cx="762000" cy="259045"/>
    <xdr:sp macro="" textlink="">
      <xdr:nvSpPr>
        <xdr:cNvPr id="281" name="給与水準   （国との比較）該当値テキスト"/>
        <xdr:cNvSpPr txBox="1"/>
      </xdr:nvSpPr>
      <xdr:spPr>
        <a:xfrm>
          <a:off x="17106900" y="1473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102507</xdr:rowOff>
    </xdr:from>
    <xdr:to>
      <xdr:col>77</xdr:col>
      <xdr:colOff>95250</xdr:colOff>
      <xdr:row>87</xdr:row>
      <xdr:rowOff>32657</xdr:rowOff>
    </xdr:to>
    <xdr:sp macro="" textlink="">
      <xdr:nvSpPr>
        <xdr:cNvPr id="282" name="楕円 281"/>
        <xdr:cNvSpPr/>
      </xdr:nvSpPr>
      <xdr:spPr>
        <a:xfrm>
          <a:off x="16129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83" name="テキスト ボックス 282"/>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102507</xdr:rowOff>
    </xdr:from>
    <xdr:to>
      <xdr:col>73</xdr:col>
      <xdr:colOff>44450</xdr:colOff>
      <xdr:row>87</xdr:row>
      <xdr:rowOff>32657</xdr:rowOff>
    </xdr:to>
    <xdr:sp macro="" textlink="">
      <xdr:nvSpPr>
        <xdr:cNvPr id="284" name="楕円 283"/>
        <xdr:cNvSpPr/>
      </xdr:nvSpPr>
      <xdr:spPr>
        <a:xfrm>
          <a:off x="15240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85" name="テキスト ボックス 284"/>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6" name="楕円 285"/>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7" name="テキスト ボックス 286"/>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68036</xdr:rowOff>
    </xdr:from>
    <xdr:to>
      <xdr:col>64</xdr:col>
      <xdr:colOff>152400</xdr:colOff>
      <xdr:row>86</xdr:row>
      <xdr:rowOff>169636</xdr:rowOff>
    </xdr:to>
    <xdr:sp macro="" textlink="">
      <xdr:nvSpPr>
        <xdr:cNvPr id="288" name="楕円 287"/>
        <xdr:cNvSpPr/>
      </xdr:nvSpPr>
      <xdr:spPr>
        <a:xfrm>
          <a:off x="13462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154413</xdr:rowOff>
    </xdr:from>
    <xdr:ext cx="762000" cy="259045"/>
    <xdr:sp macro="" textlink="">
      <xdr:nvSpPr>
        <xdr:cNvPr id="289" name="テキスト ボックス 288"/>
        <xdr:cNvSpPr txBox="1"/>
      </xdr:nvSpPr>
      <xdr:spPr>
        <a:xfrm>
          <a:off x="13131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市単独で消防組織を運営しているため類似団体平均を上回る職員数となっているが、職員数の減により人口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人当たり職員数は前年度より</a:t>
          </a:r>
          <a:r>
            <a:rPr kumimoji="1" lang="en-US" altLang="ja-JP" sz="1300">
              <a:latin typeface="ＭＳ Ｐゴシック" panose="020B0600070205080204" pitchFamily="50" charset="-128"/>
              <a:ea typeface="ＭＳ Ｐゴシック" panose="020B0600070205080204" pitchFamily="50" charset="-128"/>
            </a:rPr>
            <a:t>0.10</a:t>
          </a:r>
          <a:r>
            <a:rPr kumimoji="1" lang="ja-JP" altLang="en-US" sz="1300">
              <a:latin typeface="ＭＳ Ｐゴシック" panose="020B0600070205080204" pitchFamily="50" charset="-128"/>
              <a:ea typeface="ＭＳ Ｐゴシック" panose="020B0600070205080204" pitchFamily="50" charset="-128"/>
            </a:rPr>
            <a:t>人減少し</a:t>
          </a:r>
          <a:r>
            <a:rPr kumimoji="1" lang="en-US" altLang="ja-JP" sz="1300">
              <a:latin typeface="ＭＳ Ｐゴシック" panose="020B0600070205080204" pitchFamily="50" charset="-128"/>
              <a:ea typeface="ＭＳ Ｐゴシック" panose="020B0600070205080204" pitchFamily="50" charset="-128"/>
            </a:rPr>
            <a:t>9.96</a:t>
          </a:r>
          <a:r>
            <a:rPr kumimoji="1" lang="ja-JP" altLang="en-US" sz="1300">
              <a:latin typeface="ＭＳ Ｐゴシック" panose="020B0600070205080204" pitchFamily="50" charset="-128"/>
              <a:ea typeface="ＭＳ Ｐゴシック" panose="020B0600070205080204" pitchFamily="50" charset="-128"/>
            </a:rPr>
            <a:t>人となった。これまで保育施設の民間委託・民営化や小学校給食の民間委託を推進し、職員数の削減に努めてきており、今後も民間委託等の推進と適正な人員配置に努めるが、削減には限界があること、また市の人口が減少している状況を考えると、</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人当たり職員数は現状維持または微増が見込まれる。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151130</xdr:rowOff>
    </xdr:from>
    <xdr:to>
      <xdr:col>81</xdr:col>
      <xdr:colOff>44450</xdr:colOff>
      <xdr:row>67</xdr:row>
      <xdr:rowOff>23132</xdr:rowOff>
    </xdr:to>
    <xdr:cxnSp macro="">
      <xdr:nvCxnSpPr>
        <xdr:cNvPr id="321" name="直線コネクタ 320"/>
        <xdr:cNvCxnSpPr/>
      </xdr:nvCxnSpPr>
      <xdr:spPr>
        <a:xfrm flipV="1">
          <a:off x="17018000" y="10095230"/>
          <a:ext cx="0" cy="14150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166659</xdr:rowOff>
    </xdr:from>
    <xdr:ext cx="762000" cy="259045"/>
    <xdr:sp macro="" textlink="">
      <xdr:nvSpPr>
        <xdr:cNvPr id="322" name="定員管理の状況最小値テキスト"/>
        <xdr:cNvSpPr txBox="1"/>
      </xdr:nvSpPr>
      <xdr:spPr>
        <a:xfrm>
          <a:off x="17106900" y="1148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23132</xdr:rowOff>
    </xdr:from>
    <xdr:to>
      <xdr:col>81</xdr:col>
      <xdr:colOff>133350</xdr:colOff>
      <xdr:row>67</xdr:row>
      <xdr:rowOff>23132</xdr:rowOff>
    </xdr:to>
    <xdr:cxnSp macro="">
      <xdr:nvCxnSpPr>
        <xdr:cNvPr id="323" name="直線コネクタ 322"/>
        <xdr:cNvCxnSpPr/>
      </xdr:nvCxnSpPr>
      <xdr:spPr>
        <a:xfrm>
          <a:off x="16929100" y="11510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66057</xdr:rowOff>
    </xdr:from>
    <xdr:ext cx="762000" cy="259045"/>
    <xdr:sp macro="" textlink="">
      <xdr:nvSpPr>
        <xdr:cNvPr id="324"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151130</xdr:rowOff>
    </xdr:from>
    <xdr:to>
      <xdr:col>81</xdr:col>
      <xdr:colOff>133350</xdr:colOff>
      <xdr:row>58</xdr:row>
      <xdr:rowOff>151130</xdr:rowOff>
    </xdr:to>
    <xdr:cxnSp macro="">
      <xdr:nvCxnSpPr>
        <xdr:cNvPr id="325" name="直線コネクタ 324"/>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157299</xdr:rowOff>
    </xdr:from>
    <xdr:to>
      <xdr:col>81</xdr:col>
      <xdr:colOff>44450</xdr:colOff>
      <xdr:row>62</xdr:row>
      <xdr:rowOff>3084</xdr:rowOff>
    </xdr:to>
    <xdr:cxnSp macro="">
      <xdr:nvCxnSpPr>
        <xdr:cNvPr id="326" name="直線コネクタ 325"/>
        <xdr:cNvCxnSpPr/>
      </xdr:nvCxnSpPr>
      <xdr:spPr>
        <a:xfrm flipV="1">
          <a:off x="16179800" y="10615749"/>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109237</xdr:rowOff>
    </xdr:from>
    <xdr:ext cx="762000" cy="259045"/>
    <xdr:sp macro="" textlink="">
      <xdr:nvSpPr>
        <xdr:cNvPr id="327" name="定員管理の状況平均値テキスト"/>
        <xdr:cNvSpPr txBox="1"/>
      </xdr:nvSpPr>
      <xdr:spPr>
        <a:xfrm>
          <a:off x="17106900" y="1039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92710</xdr:rowOff>
    </xdr:from>
    <xdr:to>
      <xdr:col>81</xdr:col>
      <xdr:colOff>95250</xdr:colOff>
      <xdr:row>62</xdr:row>
      <xdr:rowOff>22860</xdr:rowOff>
    </xdr:to>
    <xdr:sp macro="" textlink="">
      <xdr:nvSpPr>
        <xdr:cNvPr id="328" name="フローチャート: 判断 327"/>
        <xdr:cNvSpPr/>
      </xdr:nvSpPr>
      <xdr:spPr>
        <a:xfrm>
          <a:off x="169672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124551</xdr:rowOff>
    </xdr:from>
    <xdr:to>
      <xdr:col>77</xdr:col>
      <xdr:colOff>44450</xdr:colOff>
      <xdr:row>62</xdr:row>
      <xdr:rowOff>3084</xdr:rowOff>
    </xdr:to>
    <xdr:cxnSp macro="">
      <xdr:nvCxnSpPr>
        <xdr:cNvPr id="329" name="直線コネクタ 328"/>
        <xdr:cNvCxnSpPr/>
      </xdr:nvCxnSpPr>
      <xdr:spPr>
        <a:xfrm>
          <a:off x="15290800" y="10583001"/>
          <a:ext cx="889000" cy="4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85816</xdr:rowOff>
    </xdr:from>
    <xdr:to>
      <xdr:col>77</xdr:col>
      <xdr:colOff>95250</xdr:colOff>
      <xdr:row>62</xdr:row>
      <xdr:rowOff>15966</xdr:rowOff>
    </xdr:to>
    <xdr:sp macro="" textlink="">
      <xdr:nvSpPr>
        <xdr:cNvPr id="330" name="フローチャート: 判断 329"/>
        <xdr:cNvSpPr/>
      </xdr:nvSpPr>
      <xdr:spPr>
        <a:xfrm>
          <a:off x="16129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26143</xdr:rowOff>
    </xdr:from>
    <xdr:ext cx="736600" cy="259045"/>
    <xdr:sp macro="" textlink="">
      <xdr:nvSpPr>
        <xdr:cNvPr id="331" name="テキスト ボックス 330"/>
        <xdr:cNvSpPr txBox="1"/>
      </xdr:nvSpPr>
      <xdr:spPr>
        <a:xfrm>
          <a:off x="15798800" y="10313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124551</xdr:rowOff>
    </xdr:from>
    <xdr:to>
      <xdr:col>72</xdr:col>
      <xdr:colOff>203200</xdr:colOff>
      <xdr:row>61</xdr:row>
      <xdr:rowOff>136616</xdr:rowOff>
    </xdr:to>
    <xdr:cxnSp macro="">
      <xdr:nvCxnSpPr>
        <xdr:cNvPr id="332" name="直線コネクタ 331"/>
        <xdr:cNvCxnSpPr/>
      </xdr:nvCxnSpPr>
      <xdr:spPr>
        <a:xfrm flipV="1">
          <a:off x="14401800" y="1058300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34109</xdr:rowOff>
    </xdr:from>
    <xdr:to>
      <xdr:col>73</xdr:col>
      <xdr:colOff>44450</xdr:colOff>
      <xdr:row>61</xdr:row>
      <xdr:rowOff>135709</xdr:rowOff>
    </xdr:to>
    <xdr:sp macro="" textlink="">
      <xdr:nvSpPr>
        <xdr:cNvPr id="333" name="フローチャート: 判断 332"/>
        <xdr:cNvSpPr/>
      </xdr:nvSpPr>
      <xdr:spPr>
        <a:xfrm>
          <a:off x="15240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145886</xdr:rowOff>
    </xdr:from>
    <xdr:ext cx="762000" cy="259045"/>
    <xdr:sp macro="" textlink="">
      <xdr:nvSpPr>
        <xdr:cNvPr id="334" name="テキスト ボックス 333"/>
        <xdr:cNvSpPr txBox="1"/>
      </xdr:nvSpPr>
      <xdr:spPr>
        <a:xfrm>
          <a:off x="14909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136616</xdr:rowOff>
    </xdr:from>
    <xdr:to>
      <xdr:col>68</xdr:col>
      <xdr:colOff>152400</xdr:colOff>
      <xdr:row>61</xdr:row>
      <xdr:rowOff>148681</xdr:rowOff>
    </xdr:to>
    <xdr:cxnSp macro="">
      <xdr:nvCxnSpPr>
        <xdr:cNvPr id="335" name="直線コネクタ 334"/>
        <xdr:cNvCxnSpPr/>
      </xdr:nvCxnSpPr>
      <xdr:spPr>
        <a:xfrm flipV="1">
          <a:off x="13512800" y="1059506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18597</xdr:rowOff>
    </xdr:from>
    <xdr:to>
      <xdr:col>68</xdr:col>
      <xdr:colOff>203200</xdr:colOff>
      <xdr:row>61</xdr:row>
      <xdr:rowOff>120197</xdr:rowOff>
    </xdr:to>
    <xdr:sp macro="" textlink="">
      <xdr:nvSpPr>
        <xdr:cNvPr id="336" name="フローチャート: 判断 335"/>
        <xdr:cNvSpPr/>
      </xdr:nvSpPr>
      <xdr:spPr>
        <a:xfrm>
          <a:off x="14351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130374</xdr:rowOff>
    </xdr:from>
    <xdr:ext cx="762000" cy="259045"/>
    <xdr:sp macro="" textlink="">
      <xdr:nvSpPr>
        <xdr:cNvPr id="337" name="テキスト ボックス 336"/>
        <xdr:cNvSpPr txBox="1"/>
      </xdr:nvSpPr>
      <xdr:spPr>
        <a:xfrm>
          <a:off x="14020800" y="1024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46174</xdr:rowOff>
    </xdr:from>
    <xdr:to>
      <xdr:col>64</xdr:col>
      <xdr:colOff>152400</xdr:colOff>
      <xdr:row>61</xdr:row>
      <xdr:rowOff>147774</xdr:rowOff>
    </xdr:to>
    <xdr:sp macro="" textlink="">
      <xdr:nvSpPr>
        <xdr:cNvPr id="338" name="フローチャート: 判断 337"/>
        <xdr:cNvSpPr/>
      </xdr:nvSpPr>
      <xdr:spPr>
        <a:xfrm>
          <a:off x="13462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157951</xdr:rowOff>
    </xdr:from>
    <xdr:ext cx="762000" cy="259045"/>
    <xdr:sp macro="" textlink="">
      <xdr:nvSpPr>
        <xdr:cNvPr id="339" name="テキスト ボックス 338"/>
        <xdr:cNvSpPr txBox="1"/>
      </xdr:nvSpPr>
      <xdr:spPr>
        <a:xfrm>
          <a:off x="13131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106499</xdr:rowOff>
    </xdr:from>
    <xdr:to>
      <xdr:col>81</xdr:col>
      <xdr:colOff>95250</xdr:colOff>
      <xdr:row>62</xdr:row>
      <xdr:rowOff>36649</xdr:rowOff>
    </xdr:to>
    <xdr:sp macro="" textlink="">
      <xdr:nvSpPr>
        <xdr:cNvPr id="345" name="楕円 344"/>
        <xdr:cNvSpPr/>
      </xdr:nvSpPr>
      <xdr:spPr>
        <a:xfrm>
          <a:off x="169672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78576</xdr:rowOff>
    </xdr:from>
    <xdr:ext cx="762000" cy="259045"/>
    <xdr:sp macro="" textlink="">
      <xdr:nvSpPr>
        <xdr:cNvPr id="346" name="定員管理の状況該当値テキスト"/>
        <xdr:cNvSpPr txBox="1"/>
      </xdr:nvSpPr>
      <xdr:spPr>
        <a:xfrm>
          <a:off x="17106900" y="10537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123734</xdr:rowOff>
    </xdr:from>
    <xdr:to>
      <xdr:col>77</xdr:col>
      <xdr:colOff>95250</xdr:colOff>
      <xdr:row>62</xdr:row>
      <xdr:rowOff>53884</xdr:rowOff>
    </xdr:to>
    <xdr:sp macro="" textlink="">
      <xdr:nvSpPr>
        <xdr:cNvPr id="347" name="楕円 346"/>
        <xdr:cNvSpPr/>
      </xdr:nvSpPr>
      <xdr:spPr>
        <a:xfrm>
          <a:off x="16129000" y="1058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38661</xdr:rowOff>
    </xdr:from>
    <xdr:ext cx="736600" cy="259045"/>
    <xdr:sp macro="" textlink="">
      <xdr:nvSpPr>
        <xdr:cNvPr id="348" name="テキスト ボックス 347"/>
        <xdr:cNvSpPr txBox="1"/>
      </xdr:nvSpPr>
      <xdr:spPr>
        <a:xfrm>
          <a:off x="15798800" y="10668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73751</xdr:rowOff>
    </xdr:from>
    <xdr:to>
      <xdr:col>73</xdr:col>
      <xdr:colOff>44450</xdr:colOff>
      <xdr:row>62</xdr:row>
      <xdr:rowOff>3901</xdr:rowOff>
    </xdr:to>
    <xdr:sp macro="" textlink="">
      <xdr:nvSpPr>
        <xdr:cNvPr id="349" name="楕円 348"/>
        <xdr:cNvSpPr/>
      </xdr:nvSpPr>
      <xdr:spPr>
        <a:xfrm>
          <a:off x="15240000" y="1053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160128</xdr:rowOff>
    </xdr:from>
    <xdr:ext cx="762000" cy="259045"/>
    <xdr:sp macro="" textlink="">
      <xdr:nvSpPr>
        <xdr:cNvPr id="350" name="テキスト ボックス 349"/>
        <xdr:cNvSpPr txBox="1"/>
      </xdr:nvSpPr>
      <xdr:spPr>
        <a:xfrm>
          <a:off x="14909800" y="10618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85816</xdr:rowOff>
    </xdr:from>
    <xdr:to>
      <xdr:col>68</xdr:col>
      <xdr:colOff>203200</xdr:colOff>
      <xdr:row>62</xdr:row>
      <xdr:rowOff>15966</xdr:rowOff>
    </xdr:to>
    <xdr:sp macro="" textlink="">
      <xdr:nvSpPr>
        <xdr:cNvPr id="351" name="楕円 350"/>
        <xdr:cNvSpPr/>
      </xdr:nvSpPr>
      <xdr:spPr>
        <a:xfrm>
          <a:off x="143510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743</xdr:rowOff>
    </xdr:from>
    <xdr:ext cx="762000" cy="259045"/>
    <xdr:sp macro="" textlink="">
      <xdr:nvSpPr>
        <xdr:cNvPr id="352" name="テキスト ボックス 351"/>
        <xdr:cNvSpPr txBox="1"/>
      </xdr:nvSpPr>
      <xdr:spPr>
        <a:xfrm>
          <a:off x="14020800" y="1063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97881</xdr:rowOff>
    </xdr:from>
    <xdr:to>
      <xdr:col>64</xdr:col>
      <xdr:colOff>152400</xdr:colOff>
      <xdr:row>62</xdr:row>
      <xdr:rowOff>28031</xdr:rowOff>
    </xdr:to>
    <xdr:sp macro="" textlink="">
      <xdr:nvSpPr>
        <xdr:cNvPr id="353" name="楕円 352"/>
        <xdr:cNvSpPr/>
      </xdr:nvSpPr>
      <xdr:spPr>
        <a:xfrm>
          <a:off x="13462000" y="1055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12808</xdr:rowOff>
    </xdr:from>
    <xdr:ext cx="762000" cy="259045"/>
    <xdr:sp macro="" textlink="">
      <xdr:nvSpPr>
        <xdr:cNvPr id="354" name="テキスト ボックス 353"/>
        <xdr:cNvSpPr txBox="1"/>
      </xdr:nvSpPr>
      <xdr:spPr>
        <a:xfrm>
          <a:off x="13131800" y="10642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道路や下水道などの生活基盤整備及び小中学校の建て替え事業等に多額の地方債を発行してきた結果、類似団体よりも高い値が続いているが、公的資金補償金免除繰上償還や近年の地方債発行抑制の効果で年々改善している。令和２年度は前年度より</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ポイント改善し、類似団体平均との差が</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ポイントに縮まった。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借入全体のうち、比較的償還年限の短い過疎対策事業債が占める割合が増えて（</a:t>
          </a:r>
          <a:r>
            <a:rPr kumimoji="1" lang="en-US" altLang="ja-JP" sz="1100">
              <a:latin typeface="ＭＳ Ｐゴシック" panose="020B0600070205080204" pitchFamily="50" charset="-128"/>
              <a:ea typeface="ＭＳ Ｐゴシック" panose="020B0600070205080204" pitchFamily="50" charset="-128"/>
            </a:rPr>
            <a:t>H26</a:t>
          </a:r>
          <a:r>
            <a:rPr kumimoji="1" lang="ja-JP" altLang="en-US" sz="1100">
              <a:latin typeface="ＭＳ Ｐゴシック" panose="020B0600070205080204" pitchFamily="50" charset="-128"/>
              <a:ea typeface="ＭＳ Ｐゴシック" panose="020B0600070205080204" pitchFamily="50" charset="-128"/>
            </a:rPr>
            <a:t>：発行額の</a:t>
          </a:r>
          <a:r>
            <a:rPr kumimoji="1" lang="en-US" altLang="ja-JP" sz="1100">
              <a:latin typeface="ＭＳ Ｐゴシック" panose="020B0600070205080204" pitchFamily="50" charset="-128"/>
              <a:ea typeface="ＭＳ Ｐゴシック" panose="020B0600070205080204" pitchFamily="50" charset="-128"/>
            </a:rPr>
            <a:t>29.1</a:t>
          </a:r>
          <a:r>
            <a:rPr kumimoji="1" lang="ja-JP" altLang="en-US" sz="1100">
              <a:latin typeface="ＭＳ Ｐゴシック" panose="020B0600070205080204" pitchFamily="50" charset="-128"/>
              <a:ea typeface="ＭＳ Ｐゴシック" panose="020B0600070205080204" pitchFamily="50" charset="-128"/>
            </a:rPr>
            <a:t>％、残高の</a:t>
          </a:r>
          <a:r>
            <a:rPr kumimoji="1" lang="en-US" altLang="ja-JP" sz="1100">
              <a:latin typeface="ＭＳ Ｐゴシック" panose="020B0600070205080204" pitchFamily="50" charset="-128"/>
              <a:ea typeface="ＭＳ Ｐゴシック" panose="020B0600070205080204" pitchFamily="50" charset="-128"/>
            </a:rPr>
            <a:t>15.3</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R2</a:t>
          </a:r>
          <a:r>
            <a:rPr kumimoji="1" lang="ja-JP" altLang="en-US" sz="1100">
              <a:latin typeface="ＭＳ Ｐゴシック" panose="020B0600070205080204" pitchFamily="50" charset="-128"/>
              <a:ea typeface="ＭＳ Ｐゴシック" panose="020B0600070205080204" pitchFamily="50" charset="-128"/>
            </a:rPr>
            <a:t>：発行額の</a:t>
          </a:r>
          <a:r>
            <a:rPr kumimoji="1" lang="en-US" altLang="ja-JP" sz="1100">
              <a:latin typeface="ＭＳ Ｐゴシック" panose="020B0600070205080204" pitchFamily="50" charset="-128"/>
              <a:ea typeface="ＭＳ Ｐゴシック" panose="020B0600070205080204" pitchFamily="50" charset="-128"/>
            </a:rPr>
            <a:t>48.5</a:t>
          </a:r>
          <a:r>
            <a:rPr kumimoji="1" lang="ja-JP" altLang="en-US" sz="1100">
              <a:latin typeface="ＭＳ Ｐゴシック" panose="020B0600070205080204" pitchFamily="50" charset="-128"/>
              <a:ea typeface="ＭＳ Ｐゴシック" panose="020B0600070205080204" pitchFamily="50" charset="-128"/>
            </a:rPr>
            <a:t>％、残高の</a:t>
          </a:r>
          <a:r>
            <a:rPr kumimoji="1" lang="en-US" altLang="ja-JP" sz="1100">
              <a:latin typeface="ＭＳ Ｐゴシック" panose="020B0600070205080204" pitchFamily="50" charset="-128"/>
              <a:ea typeface="ＭＳ Ｐゴシック" panose="020B0600070205080204" pitchFamily="50" charset="-128"/>
            </a:rPr>
            <a:t>37.2</a:t>
          </a:r>
          <a:r>
            <a:rPr kumimoji="1" lang="ja-JP" altLang="en-US" sz="1100">
              <a:latin typeface="ＭＳ Ｐゴシック" panose="020B0600070205080204" pitchFamily="50" charset="-128"/>
              <a:ea typeface="ＭＳ Ｐゴシック" panose="020B0600070205080204" pitchFamily="50" charset="-128"/>
            </a:rPr>
            <a:t>％）いるため、</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年あたりの元金償還額が大きくなることに留意しながら、なお一層の地方債発行抑制に努めていく。</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170604</xdr:rowOff>
    </xdr:to>
    <xdr:cxnSp macro="">
      <xdr:nvCxnSpPr>
        <xdr:cNvPr id="382" name="直線コネクタ 381"/>
        <xdr:cNvCxnSpPr/>
      </xdr:nvCxnSpPr>
      <xdr:spPr>
        <a:xfrm flipV="1">
          <a:off x="17018000" y="6357620"/>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142681</xdr:rowOff>
    </xdr:from>
    <xdr:ext cx="762000" cy="259045"/>
    <xdr:sp macro="" textlink="">
      <xdr:nvSpPr>
        <xdr:cNvPr id="383"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170604</xdr:rowOff>
    </xdr:from>
    <xdr:to>
      <xdr:col>81</xdr:col>
      <xdr:colOff>133350</xdr:colOff>
      <xdr:row>45</xdr:row>
      <xdr:rowOff>170604</xdr:rowOff>
    </xdr:to>
    <xdr:cxnSp macro="">
      <xdr:nvCxnSpPr>
        <xdr:cNvPr id="384" name="直線コネクタ 383"/>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5"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6" name="直線コネクタ 385"/>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14817</xdr:rowOff>
    </xdr:from>
    <xdr:to>
      <xdr:col>81</xdr:col>
      <xdr:colOff>44450</xdr:colOff>
      <xdr:row>43</xdr:row>
      <xdr:rowOff>95250</xdr:rowOff>
    </xdr:to>
    <xdr:cxnSp macro="">
      <xdr:nvCxnSpPr>
        <xdr:cNvPr id="387" name="直線コネクタ 386"/>
        <xdr:cNvCxnSpPr/>
      </xdr:nvCxnSpPr>
      <xdr:spPr>
        <a:xfrm flipV="1">
          <a:off x="16179800" y="7387167"/>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23300</xdr:rowOff>
    </xdr:from>
    <xdr:ext cx="762000" cy="259045"/>
    <xdr:sp macro="" textlink="">
      <xdr:nvSpPr>
        <xdr:cNvPr id="388" name="公債費負担の状況平均値テキスト"/>
        <xdr:cNvSpPr txBox="1"/>
      </xdr:nvSpPr>
      <xdr:spPr>
        <a:xfrm>
          <a:off x="17106900" y="7052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6773</xdr:rowOff>
    </xdr:from>
    <xdr:to>
      <xdr:col>81</xdr:col>
      <xdr:colOff>95250</xdr:colOff>
      <xdr:row>42</xdr:row>
      <xdr:rowOff>108373</xdr:rowOff>
    </xdr:to>
    <xdr:sp macro="" textlink="">
      <xdr:nvSpPr>
        <xdr:cNvPr id="389" name="フローチャート: 判断 388"/>
        <xdr:cNvSpPr/>
      </xdr:nvSpPr>
      <xdr:spPr>
        <a:xfrm>
          <a:off x="16967200" y="720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95250</xdr:rowOff>
    </xdr:from>
    <xdr:to>
      <xdr:col>77</xdr:col>
      <xdr:colOff>44450</xdr:colOff>
      <xdr:row>43</xdr:row>
      <xdr:rowOff>167640</xdr:rowOff>
    </xdr:to>
    <xdr:cxnSp macro="">
      <xdr:nvCxnSpPr>
        <xdr:cNvPr id="390" name="直線コネクタ 389"/>
        <xdr:cNvCxnSpPr/>
      </xdr:nvCxnSpPr>
      <xdr:spPr>
        <a:xfrm flipV="1">
          <a:off x="15290800" y="74676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91" name="フローチャート: 判断 390"/>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126594</xdr:rowOff>
    </xdr:from>
    <xdr:ext cx="736600" cy="259045"/>
    <xdr:sp macro="" textlink="">
      <xdr:nvSpPr>
        <xdr:cNvPr id="392" name="テキスト ボックス 391"/>
        <xdr:cNvSpPr txBox="1"/>
      </xdr:nvSpPr>
      <xdr:spPr>
        <a:xfrm>
          <a:off x="15798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167640</xdr:rowOff>
    </xdr:from>
    <xdr:to>
      <xdr:col>72</xdr:col>
      <xdr:colOff>203200</xdr:colOff>
      <xdr:row>44</xdr:row>
      <xdr:rowOff>20320</xdr:rowOff>
    </xdr:to>
    <xdr:cxnSp macro="">
      <xdr:nvCxnSpPr>
        <xdr:cNvPr id="393" name="直線コネクタ 392"/>
        <xdr:cNvCxnSpPr/>
      </xdr:nvCxnSpPr>
      <xdr:spPr>
        <a:xfrm flipV="1">
          <a:off x="14401800" y="75399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14817</xdr:rowOff>
    </xdr:from>
    <xdr:to>
      <xdr:col>73</xdr:col>
      <xdr:colOff>44450</xdr:colOff>
      <xdr:row>42</xdr:row>
      <xdr:rowOff>116417</xdr:rowOff>
    </xdr:to>
    <xdr:sp macro="" textlink="">
      <xdr:nvSpPr>
        <xdr:cNvPr id="394" name="フローチャート: 判断 393"/>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126594</xdr:rowOff>
    </xdr:from>
    <xdr:ext cx="762000" cy="259045"/>
    <xdr:sp macro="" textlink="">
      <xdr:nvSpPr>
        <xdr:cNvPr id="395" name="テキスト ボックス 394"/>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20320</xdr:rowOff>
    </xdr:from>
    <xdr:to>
      <xdr:col>68</xdr:col>
      <xdr:colOff>152400</xdr:colOff>
      <xdr:row>44</xdr:row>
      <xdr:rowOff>76623</xdr:rowOff>
    </xdr:to>
    <xdr:cxnSp macro="">
      <xdr:nvCxnSpPr>
        <xdr:cNvPr id="396" name="直線コネクタ 395"/>
        <xdr:cNvCxnSpPr/>
      </xdr:nvCxnSpPr>
      <xdr:spPr>
        <a:xfrm flipV="1">
          <a:off x="13512800" y="756412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14817</xdr:rowOff>
    </xdr:from>
    <xdr:to>
      <xdr:col>68</xdr:col>
      <xdr:colOff>203200</xdr:colOff>
      <xdr:row>42</xdr:row>
      <xdr:rowOff>116417</xdr:rowOff>
    </xdr:to>
    <xdr:sp macro="" textlink="">
      <xdr:nvSpPr>
        <xdr:cNvPr id="397" name="フローチャート: 判断 396"/>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126594</xdr:rowOff>
    </xdr:from>
    <xdr:ext cx="762000" cy="259045"/>
    <xdr:sp macro="" textlink="">
      <xdr:nvSpPr>
        <xdr:cNvPr id="398" name="テキスト ボックス 397"/>
        <xdr:cNvSpPr txBox="1"/>
      </xdr:nvSpPr>
      <xdr:spPr>
        <a:xfrm>
          <a:off x="14020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99" name="フローチャート: 判断 398"/>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134637</xdr:rowOff>
    </xdr:from>
    <xdr:ext cx="762000" cy="259045"/>
    <xdr:sp macro="" textlink="">
      <xdr:nvSpPr>
        <xdr:cNvPr id="400" name="テキスト ボックス 399"/>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135467</xdr:rowOff>
    </xdr:from>
    <xdr:to>
      <xdr:col>81</xdr:col>
      <xdr:colOff>95250</xdr:colOff>
      <xdr:row>43</xdr:row>
      <xdr:rowOff>65617</xdr:rowOff>
    </xdr:to>
    <xdr:sp macro="" textlink="">
      <xdr:nvSpPr>
        <xdr:cNvPr id="406" name="楕円 405"/>
        <xdr:cNvSpPr/>
      </xdr:nvSpPr>
      <xdr:spPr>
        <a:xfrm>
          <a:off x="16967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107544</xdr:rowOff>
    </xdr:from>
    <xdr:ext cx="762000" cy="259045"/>
    <xdr:sp macro="" textlink="">
      <xdr:nvSpPr>
        <xdr:cNvPr id="407" name="公債費負担の状況該当値テキスト"/>
        <xdr:cNvSpPr txBox="1"/>
      </xdr:nvSpPr>
      <xdr:spPr>
        <a:xfrm>
          <a:off x="17106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44450</xdr:rowOff>
    </xdr:from>
    <xdr:to>
      <xdr:col>77</xdr:col>
      <xdr:colOff>95250</xdr:colOff>
      <xdr:row>43</xdr:row>
      <xdr:rowOff>146050</xdr:rowOff>
    </xdr:to>
    <xdr:sp macro="" textlink="">
      <xdr:nvSpPr>
        <xdr:cNvPr id="408" name="楕円 407"/>
        <xdr:cNvSpPr/>
      </xdr:nvSpPr>
      <xdr:spPr>
        <a:xfrm>
          <a:off x="16129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130827</xdr:rowOff>
    </xdr:from>
    <xdr:ext cx="736600" cy="259045"/>
    <xdr:sp macro="" textlink="">
      <xdr:nvSpPr>
        <xdr:cNvPr id="409" name="テキスト ボックス 408"/>
        <xdr:cNvSpPr txBox="1"/>
      </xdr:nvSpPr>
      <xdr:spPr>
        <a:xfrm>
          <a:off x="15798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116840</xdr:rowOff>
    </xdr:from>
    <xdr:to>
      <xdr:col>73</xdr:col>
      <xdr:colOff>44450</xdr:colOff>
      <xdr:row>44</xdr:row>
      <xdr:rowOff>46990</xdr:rowOff>
    </xdr:to>
    <xdr:sp macro="" textlink="">
      <xdr:nvSpPr>
        <xdr:cNvPr id="410" name="楕円 409"/>
        <xdr:cNvSpPr/>
      </xdr:nvSpPr>
      <xdr:spPr>
        <a:xfrm>
          <a:off x="15240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31767</xdr:rowOff>
    </xdr:from>
    <xdr:ext cx="762000" cy="259045"/>
    <xdr:sp macro="" textlink="">
      <xdr:nvSpPr>
        <xdr:cNvPr id="411" name="テキスト ボックス 410"/>
        <xdr:cNvSpPr txBox="1"/>
      </xdr:nvSpPr>
      <xdr:spPr>
        <a:xfrm>
          <a:off x="14909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140970</xdr:rowOff>
    </xdr:from>
    <xdr:to>
      <xdr:col>68</xdr:col>
      <xdr:colOff>203200</xdr:colOff>
      <xdr:row>44</xdr:row>
      <xdr:rowOff>71120</xdr:rowOff>
    </xdr:to>
    <xdr:sp macro="" textlink="">
      <xdr:nvSpPr>
        <xdr:cNvPr id="412" name="楕円 411"/>
        <xdr:cNvSpPr/>
      </xdr:nvSpPr>
      <xdr:spPr>
        <a:xfrm>
          <a:off x="14351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55897</xdr:rowOff>
    </xdr:from>
    <xdr:ext cx="762000" cy="259045"/>
    <xdr:sp macro="" textlink="">
      <xdr:nvSpPr>
        <xdr:cNvPr id="413" name="テキスト ボックス 412"/>
        <xdr:cNvSpPr txBox="1"/>
      </xdr:nvSpPr>
      <xdr:spPr>
        <a:xfrm>
          <a:off x="14020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25823</xdr:rowOff>
    </xdr:from>
    <xdr:to>
      <xdr:col>64</xdr:col>
      <xdr:colOff>152400</xdr:colOff>
      <xdr:row>44</xdr:row>
      <xdr:rowOff>127423</xdr:rowOff>
    </xdr:to>
    <xdr:sp macro="" textlink="">
      <xdr:nvSpPr>
        <xdr:cNvPr id="414" name="楕円 413"/>
        <xdr:cNvSpPr/>
      </xdr:nvSpPr>
      <xdr:spPr>
        <a:xfrm>
          <a:off x="13462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112200</xdr:rowOff>
    </xdr:from>
    <xdr:ext cx="762000" cy="259045"/>
    <xdr:sp macro="" textlink="">
      <xdr:nvSpPr>
        <xdr:cNvPr id="415" name="テキスト ボックス 414"/>
        <xdr:cNvSpPr txBox="1"/>
      </xdr:nvSpPr>
      <xdr:spPr>
        <a:xfrm>
          <a:off x="13131800" y="765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これまで行なってきた公的資金補償金免除繰上償還や地方債の発行抑制により地方債現在高が減少しているため、将来負担比率は年々改善している。令和２年度は地方債の現在高（△</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％）や公営企業等繰入見込額（△</a:t>
          </a:r>
          <a:r>
            <a:rPr kumimoji="1" lang="en-US" altLang="ja-JP" sz="1100">
              <a:latin typeface="ＭＳ Ｐゴシック" panose="020B0600070205080204" pitchFamily="50" charset="-128"/>
              <a:ea typeface="ＭＳ Ｐゴシック" panose="020B0600070205080204" pitchFamily="50" charset="-128"/>
            </a:rPr>
            <a:t>6.8</a:t>
          </a:r>
          <a:r>
            <a:rPr kumimoji="1" lang="ja-JP" altLang="en-US" sz="1100">
              <a:latin typeface="ＭＳ Ｐゴシック" panose="020B0600070205080204" pitchFamily="50" charset="-128"/>
              <a:ea typeface="ＭＳ Ｐゴシック" panose="020B0600070205080204" pitchFamily="50" charset="-128"/>
            </a:rPr>
            <a:t>％）などが減少したほか、標準財政規模が増加（</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％）したこともあり、前年度より</a:t>
          </a:r>
          <a:r>
            <a:rPr kumimoji="1" lang="en-US" altLang="ja-JP" sz="1100">
              <a:latin typeface="ＭＳ Ｐゴシック" panose="020B0600070205080204" pitchFamily="50" charset="-128"/>
              <a:ea typeface="ＭＳ Ｐゴシック" panose="020B0600070205080204" pitchFamily="50" charset="-128"/>
            </a:rPr>
            <a:t>12.9</a:t>
          </a:r>
          <a:r>
            <a:rPr kumimoji="1" lang="ja-JP" altLang="en-US" sz="1100">
              <a:latin typeface="ＭＳ Ｐゴシック" panose="020B0600070205080204" pitchFamily="50" charset="-128"/>
              <a:ea typeface="ＭＳ Ｐゴシック" panose="020B0600070205080204" pitchFamily="50" charset="-128"/>
            </a:rPr>
            <a:t>ポイント改善したが、類似団体平均に比べ</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倍近くの高水準となっている。</a:t>
          </a:r>
        </a:p>
        <a:p>
          <a:r>
            <a:rPr kumimoji="1" lang="ja-JP" altLang="en-US" sz="1100">
              <a:latin typeface="ＭＳ Ｐゴシック" panose="020B0600070205080204" pitchFamily="50" charset="-128"/>
              <a:ea typeface="ＭＳ Ｐゴシック" panose="020B0600070205080204" pitchFamily="50" charset="-128"/>
            </a:rPr>
            <a:t>　今後は本市の将来負担比率が高い最大の要因である下水道事業が企業会計に移行したことも踏まえ、下水道事業の経営改善を図っていくとともに、今後も市債残高の減少に努め財政の健全化を図っていく。</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2" name="直線コネクタ 43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3" name="テキスト ボックス 43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4" name="直線コネクタ 43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5" name="テキスト ボックス 43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6" name="直線コネクタ 43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7" name="テキスト ボックス 43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8" name="直線コネクタ 43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9" name="テキスト ボックス 43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16358</xdr:rowOff>
    </xdr:to>
    <xdr:cxnSp macro="">
      <xdr:nvCxnSpPr>
        <xdr:cNvPr id="442" name="直線コネクタ 441"/>
        <xdr:cNvCxnSpPr/>
      </xdr:nvCxnSpPr>
      <xdr:spPr>
        <a:xfrm flipV="1">
          <a:off x="17018000" y="2451100"/>
          <a:ext cx="0" cy="1508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159885</xdr:rowOff>
    </xdr:from>
    <xdr:ext cx="762000" cy="259045"/>
    <xdr:sp macro="" textlink="">
      <xdr:nvSpPr>
        <xdr:cNvPr id="443" name="将来負担の状況最小値テキスト"/>
        <xdr:cNvSpPr txBox="1"/>
      </xdr:nvSpPr>
      <xdr:spPr>
        <a:xfrm>
          <a:off x="17106900" y="393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16358</xdr:rowOff>
    </xdr:from>
    <xdr:to>
      <xdr:col>81</xdr:col>
      <xdr:colOff>133350</xdr:colOff>
      <xdr:row>23</xdr:row>
      <xdr:rowOff>16358</xdr:rowOff>
    </xdr:to>
    <xdr:cxnSp macro="">
      <xdr:nvCxnSpPr>
        <xdr:cNvPr id="444" name="直線コネクタ 443"/>
        <xdr:cNvCxnSpPr/>
      </xdr:nvCxnSpPr>
      <xdr:spPr>
        <a:xfrm>
          <a:off x="16929100" y="395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6" name="直線コネクタ 44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112420</xdr:rowOff>
    </xdr:from>
    <xdr:to>
      <xdr:col>81</xdr:col>
      <xdr:colOff>44450</xdr:colOff>
      <xdr:row>20</xdr:row>
      <xdr:rowOff>65481</xdr:rowOff>
    </xdr:to>
    <xdr:cxnSp macro="">
      <xdr:nvCxnSpPr>
        <xdr:cNvPr id="447" name="直線コネクタ 446"/>
        <xdr:cNvCxnSpPr/>
      </xdr:nvCxnSpPr>
      <xdr:spPr>
        <a:xfrm flipV="1">
          <a:off x="16179800" y="3369970"/>
          <a:ext cx="838200" cy="12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156481</xdr:rowOff>
    </xdr:from>
    <xdr:ext cx="762000" cy="259045"/>
    <xdr:sp macro="" textlink="">
      <xdr:nvSpPr>
        <xdr:cNvPr id="448" name="将来負担の状況平均値テキスト"/>
        <xdr:cNvSpPr txBox="1"/>
      </xdr:nvSpPr>
      <xdr:spPr>
        <a:xfrm>
          <a:off x="17106900" y="2385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139954</xdr:rowOff>
    </xdr:from>
    <xdr:to>
      <xdr:col>81</xdr:col>
      <xdr:colOff>95250</xdr:colOff>
      <xdr:row>15</xdr:row>
      <xdr:rowOff>70104</xdr:rowOff>
    </xdr:to>
    <xdr:sp macro="" textlink="">
      <xdr:nvSpPr>
        <xdr:cNvPr id="449" name="フローチャート: 判断 448"/>
        <xdr:cNvSpPr/>
      </xdr:nvSpPr>
      <xdr:spPr>
        <a:xfrm>
          <a:off x="16967200" y="254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36525</xdr:rowOff>
    </xdr:from>
    <xdr:to>
      <xdr:col>77</xdr:col>
      <xdr:colOff>44450</xdr:colOff>
      <xdr:row>20</xdr:row>
      <xdr:rowOff>65481</xdr:rowOff>
    </xdr:to>
    <xdr:cxnSp macro="">
      <xdr:nvCxnSpPr>
        <xdr:cNvPr id="450" name="直線コネクタ 449"/>
        <xdr:cNvCxnSpPr/>
      </xdr:nvCxnSpPr>
      <xdr:spPr>
        <a:xfrm>
          <a:off x="15290800" y="3465525"/>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143815</xdr:rowOff>
    </xdr:from>
    <xdr:to>
      <xdr:col>77</xdr:col>
      <xdr:colOff>95250</xdr:colOff>
      <xdr:row>15</xdr:row>
      <xdr:rowOff>73965</xdr:rowOff>
    </xdr:to>
    <xdr:sp macro="" textlink="">
      <xdr:nvSpPr>
        <xdr:cNvPr id="451" name="フローチャート: 判断 450"/>
        <xdr:cNvSpPr/>
      </xdr:nvSpPr>
      <xdr:spPr>
        <a:xfrm>
          <a:off x="16129000" y="254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84142</xdr:rowOff>
    </xdr:from>
    <xdr:ext cx="736600" cy="259045"/>
    <xdr:sp macro="" textlink="">
      <xdr:nvSpPr>
        <xdr:cNvPr id="452" name="テキスト ボックス 451"/>
        <xdr:cNvSpPr txBox="1"/>
      </xdr:nvSpPr>
      <xdr:spPr>
        <a:xfrm>
          <a:off x="15798800" y="231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36525</xdr:rowOff>
    </xdr:from>
    <xdr:to>
      <xdr:col>72</xdr:col>
      <xdr:colOff>203200</xdr:colOff>
      <xdr:row>20</xdr:row>
      <xdr:rowOff>112776</xdr:rowOff>
    </xdr:to>
    <xdr:cxnSp macro="">
      <xdr:nvCxnSpPr>
        <xdr:cNvPr id="453" name="直線コネクタ 452"/>
        <xdr:cNvCxnSpPr/>
      </xdr:nvCxnSpPr>
      <xdr:spPr>
        <a:xfrm flipV="1">
          <a:off x="14401800" y="3465525"/>
          <a:ext cx="889000" cy="7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148641</xdr:rowOff>
    </xdr:from>
    <xdr:to>
      <xdr:col>73</xdr:col>
      <xdr:colOff>44450</xdr:colOff>
      <xdr:row>15</xdr:row>
      <xdr:rowOff>78791</xdr:rowOff>
    </xdr:to>
    <xdr:sp macro="" textlink="">
      <xdr:nvSpPr>
        <xdr:cNvPr id="454" name="フローチャート: 判断 453"/>
        <xdr:cNvSpPr/>
      </xdr:nvSpPr>
      <xdr:spPr>
        <a:xfrm>
          <a:off x="15240000" y="25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88968</xdr:rowOff>
    </xdr:from>
    <xdr:ext cx="762000" cy="259045"/>
    <xdr:sp macro="" textlink="">
      <xdr:nvSpPr>
        <xdr:cNvPr id="455" name="テキスト ボックス 454"/>
        <xdr:cNvSpPr txBox="1"/>
      </xdr:nvSpPr>
      <xdr:spPr>
        <a:xfrm>
          <a:off x="14909800" y="231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112776</xdr:rowOff>
    </xdr:from>
    <xdr:to>
      <xdr:col>68</xdr:col>
      <xdr:colOff>152400</xdr:colOff>
      <xdr:row>20</xdr:row>
      <xdr:rowOff>134010</xdr:rowOff>
    </xdr:to>
    <xdr:cxnSp macro="">
      <xdr:nvCxnSpPr>
        <xdr:cNvPr id="456" name="直線コネクタ 455"/>
        <xdr:cNvCxnSpPr/>
      </xdr:nvCxnSpPr>
      <xdr:spPr>
        <a:xfrm flipV="1">
          <a:off x="13512800" y="3541776"/>
          <a:ext cx="889000" cy="2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11938</xdr:rowOff>
    </xdr:from>
    <xdr:to>
      <xdr:col>68</xdr:col>
      <xdr:colOff>203200</xdr:colOff>
      <xdr:row>15</xdr:row>
      <xdr:rowOff>113538</xdr:rowOff>
    </xdr:to>
    <xdr:sp macro="" textlink="">
      <xdr:nvSpPr>
        <xdr:cNvPr id="457" name="フローチャート: 判断 456"/>
        <xdr:cNvSpPr/>
      </xdr:nvSpPr>
      <xdr:spPr>
        <a:xfrm>
          <a:off x="14351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123715</xdr:rowOff>
    </xdr:from>
    <xdr:ext cx="762000" cy="259045"/>
    <xdr:sp macro="" textlink="">
      <xdr:nvSpPr>
        <xdr:cNvPr id="458" name="テキスト ボックス 457"/>
        <xdr:cNvSpPr txBox="1"/>
      </xdr:nvSpPr>
      <xdr:spPr>
        <a:xfrm>
          <a:off x="14020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59" name="フローチャート: 判断 458"/>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135297</xdr:rowOff>
    </xdr:from>
    <xdr:ext cx="762000" cy="259045"/>
    <xdr:sp macro="" textlink="">
      <xdr:nvSpPr>
        <xdr:cNvPr id="460" name="テキスト ボックス 459"/>
        <xdr:cNvSpPr txBox="1"/>
      </xdr:nvSpPr>
      <xdr:spPr>
        <a:xfrm>
          <a:off x="13131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61620</xdr:rowOff>
    </xdr:from>
    <xdr:to>
      <xdr:col>81</xdr:col>
      <xdr:colOff>95250</xdr:colOff>
      <xdr:row>19</xdr:row>
      <xdr:rowOff>163220</xdr:rowOff>
    </xdr:to>
    <xdr:sp macro="" textlink="">
      <xdr:nvSpPr>
        <xdr:cNvPr id="466" name="楕円 465"/>
        <xdr:cNvSpPr/>
      </xdr:nvSpPr>
      <xdr:spPr>
        <a:xfrm>
          <a:off x="16967200" y="331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33697</xdr:rowOff>
    </xdr:from>
    <xdr:ext cx="762000" cy="259045"/>
    <xdr:sp macro="" textlink="">
      <xdr:nvSpPr>
        <xdr:cNvPr id="467" name="将来負担の状況該当値テキスト"/>
        <xdr:cNvSpPr txBox="1"/>
      </xdr:nvSpPr>
      <xdr:spPr>
        <a:xfrm>
          <a:off x="17106900" y="3291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14681</xdr:rowOff>
    </xdr:from>
    <xdr:to>
      <xdr:col>77</xdr:col>
      <xdr:colOff>95250</xdr:colOff>
      <xdr:row>20</xdr:row>
      <xdr:rowOff>116281</xdr:rowOff>
    </xdr:to>
    <xdr:sp macro="" textlink="">
      <xdr:nvSpPr>
        <xdr:cNvPr id="468" name="楕円 467"/>
        <xdr:cNvSpPr/>
      </xdr:nvSpPr>
      <xdr:spPr>
        <a:xfrm>
          <a:off x="16129000" y="344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101058</xdr:rowOff>
    </xdr:from>
    <xdr:ext cx="736600" cy="259045"/>
    <xdr:sp macro="" textlink="">
      <xdr:nvSpPr>
        <xdr:cNvPr id="469" name="テキスト ボックス 468"/>
        <xdr:cNvSpPr txBox="1"/>
      </xdr:nvSpPr>
      <xdr:spPr>
        <a:xfrm>
          <a:off x="15798800" y="3530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157175</xdr:rowOff>
    </xdr:from>
    <xdr:to>
      <xdr:col>73</xdr:col>
      <xdr:colOff>44450</xdr:colOff>
      <xdr:row>20</xdr:row>
      <xdr:rowOff>87325</xdr:rowOff>
    </xdr:to>
    <xdr:sp macro="" textlink="">
      <xdr:nvSpPr>
        <xdr:cNvPr id="470" name="楕円 469"/>
        <xdr:cNvSpPr/>
      </xdr:nvSpPr>
      <xdr:spPr>
        <a:xfrm>
          <a:off x="15240000" y="341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72102</xdr:rowOff>
    </xdr:from>
    <xdr:ext cx="762000" cy="259045"/>
    <xdr:sp macro="" textlink="">
      <xdr:nvSpPr>
        <xdr:cNvPr id="471" name="テキスト ボックス 470"/>
        <xdr:cNvSpPr txBox="1"/>
      </xdr:nvSpPr>
      <xdr:spPr>
        <a:xfrm>
          <a:off x="14909800" y="350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61976</xdr:rowOff>
    </xdr:from>
    <xdr:to>
      <xdr:col>68</xdr:col>
      <xdr:colOff>203200</xdr:colOff>
      <xdr:row>20</xdr:row>
      <xdr:rowOff>163576</xdr:rowOff>
    </xdr:to>
    <xdr:sp macro="" textlink="">
      <xdr:nvSpPr>
        <xdr:cNvPr id="472" name="楕円 471"/>
        <xdr:cNvSpPr/>
      </xdr:nvSpPr>
      <xdr:spPr>
        <a:xfrm>
          <a:off x="14351000" y="349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148353</xdr:rowOff>
    </xdr:from>
    <xdr:ext cx="762000" cy="259045"/>
    <xdr:sp macro="" textlink="">
      <xdr:nvSpPr>
        <xdr:cNvPr id="473" name="テキスト ボックス 472"/>
        <xdr:cNvSpPr txBox="1"/>
      </xdr:nvSpPr>
      <xdr:spPr>
        <a:xfrm>
          <a:off x="140208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83210</xdr:rowOff>
    </xdr:from>
    <xdr:to>
      <xdr:col>64</xdr:col>
      <xdr:colOff>152400</xdr:colOff>
      <xdr:row>21</xdr:row>
      <xdr:rowOff>13360</xdr:rowOff>
    </xdr:to>
    <xdr:sp macro="" textlink="">
      <xdr:nvSpPr>
        <xdr:cNvPr id="474" name="楕円 473"/>
        <xdr:cNvSpPr/>
      </xdr:nvSpPr>
      <xdr:spPr>
        <a:xfrm>
          <a:off x="13462000" y="351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169587</xdr:rowOff>
    </xdr:from>
    <xdr:ext cx="762000" cy="259045"/>
    <xdr:sp macro="" textlink="">
      <xdr:nvSpPr>
        <xdr:cNvPr id="475" name="テキスト ボックス 474"/>
        <xdr:cNvSpPr txBox="1"/>
      </xdr:nvSpPr>
      <xdr:spPr>
        <a:xfrm>
          <a:off x="13131800" y="359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山形県村山市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23,191
22,994
196.98
18,874,653
17,550,800
1,228,058
7,358,384
13,771,684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95.2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消防組織を市単独で運営していることや公営の保育施設が多いことなどから、類似団体平均を上回る値となっている。平成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年度から保育施設の民間委託や民営化、小学校給食の民間委託を進めている。令和２年度は経常一般財源である普通交付税の増加もあり、前年度よりも</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ポイント減少し、類似団体平均との差も</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ポイントに縮まった。</a:t>
          </a:r>
        </a:p>
        <a:p>
          <a:r>
            <a:rPr kumimoji="1" lang="ja-JP" altLang="en-US" sz="1200">
              <a:latin typeface="ＭＳ Ｐゴシック" panose="020B0600070205080204" pitchFamily="50" charset="-128"/>
              <a:ea typeface="ＭＳ Ｐゴシック" panose="020B0600070205080204" pitchFamily="50" charset="-128"/>
            </a:rPr>
            <a:t>　今後も指定管理者制度の導入や民間委託・民営化に取り組み、改善を図っていく。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50800</xdr:rowOff>
    </xdr:to>
    <xdr:cxnSp macro="">
      <xdr:nvCxnSpPr>
        <xdr:cNvPr id="63" name="直線コネクタ 62"/>
        <xdr:cNvCxnSpPr/>
      </xdr:nvCxnSpPr>
      <xdr:spPr>
        <a:xfrm flipV="1">
          <a:off x="4826000" y="5803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6"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7" name="直線コネクタ 66"/>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29028</xdr:rowOff>
    </xdr:from>
    <xdr:to>
      <xdr:col>24</xdr:col>
      <xdr:colOff>25400</xdr:colOff>
      <xdr:row>39</xdr:row>
      <xdr:rowOff>64407</xdr:rowOff>
    </xdr:to>
    <xdr:cxnSp macro="">
      <xdr:nvCxnSpPr>
        <xdr:cNvPr id="68" name="直線コネクタ 67"/>
        <xdr:cNvCxnSpPr/>
      </xdr:nvCxnSpPr>
      <xdr:spPr>
        <a:xfrm flipV="1">
          <a:off x="3987800" y="6544128"/>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119941</xdr:rowOff>
    </xdr:from>
    <xdr:ext cx="762000" cy="259045"/>
    <xdr:sp macro="" textlink="">
      <xdr:nvSpPr>
        <xdr:cNvPr id="69" name="人件費平均値テキスト"/>
        <xdr:cNvSpPr txBox="1"/>
      </xdr:nvSpPr>
      <xdr:spPr>
        <a:xfrm>
          <a:off x="4914900" y="6120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103414</xdr:rowOff>
    </xdr:from>
    <xdr:to>
      <xdr:col>24</xdr:col>
      <xdr:colOff>76200</xdr:colOff>
      <xdr:row>37</xdr:row>
      <xdr:rowOff>33564</xdr:rowOff>
    </xdr:to>
    <xdr:sp macro="" textlink="">
      <xdr:nvSpPr>
        <xdr:cNvPr id="70" name="フローチャート: 判断 69"/>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116115</xdr:rowOff>
    </xdr:from>
    <xdr:to>
      <xdr:col>19</xdr:col>
      <xdr:colOff>187325</xdr:colOff>
      <xdr:row>39</xdr:row>
      <xdr:rowOff>64407</xdr:rowOff>
    </xdr:to>
    <xdr:cxnSp macro="">
      <xdr:nvCxnSpPr>
        <xdr:cNvPr id="71" name="直線コネクタ 70"/>
        <xdr:cNvCxnSpPr/>
      </xdr:nvCxnSpPr>
      <xdr:spPr>
        <a:xfrm>
          <a:off x="3098800" y="6631215"/>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5443</xdr:rowOff>
    </xdr:from>
    <xdr:to>
      <xdr:col>20</xdr:col>
      <xdr:colOff>38100</xdr:colOff>
      <xdr:row>36</xdr:row>
      <xdr:rowOff>107043</xdr:rowOff>
    </xdr:to>
    <xdr:sp macro="" textlink="">
      <xdr:nvSpPr>
        <xdr:cNvPr id="72" name="フローチャート: 判断 71"/>
        <xdr:cNvSpPr/>
      </xdr:nvSpPr>
      <xdr:spPr>
        <a:xfrm>
          <a:off x="3937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117220</xdr:rowOff>
    </xdr:from>
    <xdr:ext cx="736600" cy="259045"/>
    <xdr:sp macro="" textlink="">
      <xdr:nvSpPr>
        <xdr:cNvPr id="73" name="テキスト ボックス 72"/>
        <xdr:cNvSpPr txBox="1"/>
      </xdr:nvSpPr>
      <xdr:spPr>
        <a:xfrm>
          <a:off x="3606800" y="5946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116115</xdr:rowOff>
    </xdr:from>
    <xdr:to>
      <xdr:col>15</xdr:col>
      <xdr:colOff>98425</xdr:colOff>
      <xdr:row>39</xdr:row>
      <xdr:rowOff>64407</xdr:rowOff>
    </xdr:to>
    <xdr:cxnSp macro="">
      <xdr:nvCxnSpPr>
        <xdr:cNvPr id="74" name="直線コネクタ 73"/>
        <xdr:cNvCxnSpPr/>
      </xdr:nvCxnSpPr>
      <xdr:spPr>
        <a:xfrm flipV="1">
          <a:off x="2209800" y="6631215"/>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111578</xdr:rowOff>
    </xdr:from>
    <xdr:to>
      <xdr:col>15</xdr:col>
      <xdr:colOff>149225</xdr:colOff>
      <xdr:row>36</xdr:row>
      <xdr:rowOff>41728</xdr:rowOff>
    </xdr:to>
    <xdr:sp macro="" textlink="">
      <xdr:nvSpPr>
        <xdr:cNvPr id="75" name="フローチャート: 判断 74"/>
        <xdr:cNvSpPr/>
      </xdr:nvSpPr>
      <xdr:spPr>
        <a:xfrm>
          <a:off x="3048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51905</xdr:rowOff>
    </xdr:from>
    <xdr:ext cx="762000" cy="259045"/>
    <xdr:sp macro="" textlink="">
      <xdr:nvSpPr>
        <xdr:cNvPr id="76" name="テキスト ボックス 75"/>
        <xdr:cNvSpPr txBox="1"/>
      </xdr:nvSpPr>
      <xdr:spPr>
        <a:xfrm>
          <a:off x="2717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53522</xdr:rowOff>
    </xdr:from>
    <xdr:to>
      <xdr:col>11</xdr:col>
      <xdr:colOff>9525</xdr:colOff>
      <xdr:row>39</xdr:row>
      <xdr:rowOff>64407</xdr:rowOff>
    </xdr:to>
    <xdr:cxnSp macro="">
      <xdr:nvCxnSpPr>
        <xdr:cNvPr id="77" name="直線コネクタ 76"/>
        <xdr:cNvCxnSpPr/>
      </xdr:nvCxnSpPr>
      <xdr:spPr>
        <a:xfrm>
          <a:off x="1320800" y="67400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89807</xdr:rowOff>
    </xdr:from>
    <xdr:to>
      <xdr:col>11</xdr:col>
      <xdr:colOff>60325</xdr:colOff>
      <xdr:row>36</xdr:row>
      <xdr:rowOff>19957</xdr:rowOff>
    </xdr:to>
    <xdr:sp macro="" textlink="">
      <xdr:nvSpPr>
        <xdr:cNvPr id="78" name="フローチャート: 判断 77"/>
        <xdr:cNvSpPr/>
      </xdr:nvSpPr>
      <xdr:spPr>
        <a:xfrm>
          <a:off x="21590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30134</xdr:rowOff>
    </xdr:from>
    <xdr:ext cx="762000" cy="259045"/>
    <xdr:sp macro="" textlink="">
      <xdr:nvSpPr>
        <xdr:cNvPr id="79" name="テキスト ボックス 78"/>
        <xdr:cNvSpPr txBox="1"/>
      </xdr:nvSpPr>
      <xdr:spPr>
        <a:xfrm>
          <a:off x="18288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111578</xdr:rowOff>
    </xdr:from>
    <xdr:to>
      <xdr:col>6</xdr:col>
      <xdr:colOff>171450</xdr:colOff>
      <xdr:row>36</xdr:row>
      <xdr:rowOff>41728</xdr:rowOff>
    </xdr:to>
    <xdr:sp macro="" textlink="">
      <xdr:nvSpPr>
        <xdr:cNvPr id="80" name="フローチャート: 判断 79"/>
        <xdr:cNvSpPr/>
      </xdr:nvSpPr>
      <xdr:spPr>
        <a:xfrm>
          <a:off x="1270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51905</xdr:rowOff>
    </xdr:from>
    <xdr:ext cx="762000" cy="259045"/>
    <xdr:sp macro="" textlink="">
      <xdr:nvSpPr>
        <xdr:cNvPr id="81" name="テキスト ボックス 80"/>
        <xdr:cNvSpPr txBox="1"/>
      </xdr:nvSpPr>
      <xdr:spPr>
        <a:xfrm>
          <a:off x="939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149678</xdr:rowOff>
    </xdr:from>
    <xdr:to>
      <xdr:col>24</xdr:col>
      <xdr:colOff>76200</xdr:colOff>
      <xdr:row>38</xdr:row>
      <xdr:rowOff>79828</xdr:rowOff>
    </xdr:to>
    <xdr:sp macro="" textlink="">
      <xdr:nvSpPr>
        <xdr:cNvPr id="87" name="楕円 86"/>
        <xdr:cNvSpPr/>
      </xdr:nvSpPr>
      <xdr:spPr>
        <a:xfrm>
          <a:off x="47752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121755</xdr:rowOff>
    </xdr:from>
    <xdr:ext cx="762000" cy="259045"/>
    <xdr:sp macro="" textlink="">
      <xdr:nvSpPr>
        <xdr:cNvPr id="88" name="人件費該当値テキスト"/>
        <xdr:cNvSpPr txBox="1"/>
      </xdr:nvSpPr>
      <xdr:spPr>
        <a:xfrm>
          <a:off x="4914900" y="646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13607</xdr:rowOff>
    </xdr:from>
    <xdr:to>
      <xdr:col>20</xdr:col>
      <xdr:colOff>38100</xdr:colOff>
      <xdr:row>39</xdr:row>
      <xdr:rowOff>115207</xdr:rowOff>
    </xdr:to>
    <xdr:sp macro="" textlink="">
      <xdr:nvSpPr>
        <xdr:cNvPr id="89" name="楕円 88"/>
        <xdr:cNvSpPr/>
      </xdr:nvSpPr>
      <xdr:spPr>
        <a:xfrm>
          <a:off x="3937000" y="67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99984</xdr:rowOff>
    </xdr:from>
    <xdr:ext cx="736600" cy="259045"/>
    <xdr:sp macro="" textlink="">
      <xdr:nvSpPr>
        <xdr:cNvPr id="90" name="テキスト ボックス 89"/>
        <xdr:cNvSpPr txBox="1"/>
      </xdr:nvSpPr>
      <xdr:spPr>
        <a:xfrm>
          <a:off x="3606800" y="678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65315</xdr:rowOff>
    </xdr:from>
    <xdr:to>
      <xdr:col>15</xdr:col>
      <xdr:colOff>149225</xdr:colOff>
      <xdr:row>38</xdr:row>
      <xdr:rowOff>166915</xdr:rowOff>
    </xdr:to>
    <xdr:sp macro="" textlink="">
      <xdr:nvSpPr>
        <xdr:cNvPr id="91" name="楕円 90"/>
        <xdr:cNvSpPr/>
      </xdr:nvSpPr>
      <xdr:spPr>
        <a:xfrm>
          <a:off x="30480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151692</xdr:rowOff>
    </xdr:from>
    <xdr:ext cx="762000" cy="259045"/>
    <xdr:sp macro="" textlink="">
      <xdr:nvSpPr>
        <xdr:cNvPr id="92" name="テキスト ボックス 91"/>
        <xdr:cNvSpPr txBox="1"/>
      </xdr:nvSpPr>
      <xdr:spPr>
        <a:xfrm>
          <a:off x="2717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13607</xdr:rowOff>
    </xdr:from>
    <xdr:to>
      <xdr:col>11</xdr:col>
      <xdr:colOff>60325</xdr:colOff>
      <xdr:row>39</xdr:row>
      <xdr:rowOff>115207</xdr:rowOff>
    </xdr:to>
    <xdr:sp macro="" textlink="">
      <xdr:nvSpPr>
        <xdr:cNvPr id="93" name="楕円 92"/>
        <xdr:cNvSpPr/>
      </xdr:nvSpPr>
      <xdr:spPr>
        <a:xfrm>
          <a:off x="2159000" y="67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99984</xdr:rowOff>
    </xdr:from>
    <xdr:ext cx="762000" cy="259045"/>
    <xdr:sp macro="" textlink="">
      <xdr:nvSpPr>
        <xdr:cNvPr id="94" name="テキスト ボックス 93"/>
        <xdr:cNvSpPr txBox="1"/>
      </xdr:nvSpPr>
      <xdr:spPr>
        <a:xfrm>
          <a:off x="1828800" y="678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2722</xdr:rowOff>
    </xdr:from>
    <xdr:to>
      <xdr:col>6</xdr:col>
      <xdr:colOff>171450</xdr:colOff>
      <xdr:row>39</xdr:row>
      <xdr:rowOff>104322</xdr:rowOff>
    </xdr:to>
    <xdr:sp macro="" textlink="">
      <xdr:nvSpPr>
        <xdr:cNvPr id="95" name="楕円 94"/>
        <xdr:cNvSpPr/>
      </xdr:nvSpPr>
      <xdr:spPr>
        <a:xfrm>
          <a:off x="1270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89099</xdr:rowOff>
    </xdr:from>
    <xdr:ext cx="762000" cy="259045"/>
    <xdr:sp macro="" textlink="">
      <xdr:nvSpPr>
        <xdr:cNvPr id="96" name="テキスト ボックス 95"/>
        <xdr:cNvSpPr txBox="1"/>
      </xdr:nvSpPr>
      <xdr:spPr>
        <a:xfrm>
          <a:off x="939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物件費は類似団体平均を下回る値で推移しており、令和２年度も</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ポイント下回っており、前年度比も</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ポイント減少の</a:t>
          </a:r>
          <a:r>
            <a:rPr kumimoji="1" lang="en-US" altLang="ja-JP" sz="1300">
              <a:latin typeface="ＭＳ Ｐゴシック" panose="020B0600070205080204" pitchFamily="50" charset="-128"/>
              <a:ea typeface="ＭＳ Ｐゴシック" panose="020B0600070205080204" pitchFamily="50" charset="-128"/>
            </a:rPr>
            <a:t>11.4</a:t>
          </a:r>
          <a:r>
            <a:rPr kumimoji="1" lang="ja-JP" altLang="en-US" sz="1300">
              <a:latin typeface="ＭＳ Ｐゴシック" panose="020B0600070205080204" pitchFamily="50" charset="-128"/>
              <a:ea typeface="ＭＳ Ｐゴシック" panose="020B0600070205080204" pitchFamily="50" charset="-128"/>
            </a:rPr>
            <a:t>％となった。経常一般財源となる物件費自体も前年度より</a:t>
          </a:r>
          <a:r>
            <a:rPr kumimoji="1" lang="en-US" altLang="ja-JP" sz="1300">
              <a:latin typeface="ＭＳ Ｐゴシック" panose="020B0600070205080204" pitchFamily="50" charset="-128"/>
              <a:ea typeface="ＭＳ Ｐゴシック" panose="020B0600070205080204" pitchFamily="50" charset="-128"/>
            </a:rPr>
            <a:t>18,085</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％）減少してはいるが、物件費決算額自体は前年度より増加しているため、経費の節減に努める。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139700</xdr:rowOff>
    </xdr:from>
    <xdr:to>
      <xdr:col>82</xdr:col>
      <xdr:colOff>107950</xdr:colOff>
      <xdr:row>21</xdr:row>
      <xdr:rowOff>133350</xdr:rowOff>
    </xdr:to>
    <xdr:cxnSp macro="">
      <xdr:nvCxnSpPr>
        <xdr:cNvPr id="124" name="直線コネクタ 123"/>
        <xdr:cNvCxnSpPr/>
      </xdr:nvCxnSpPr>
      <xdr:spPr>
        <a:xfrm flipV="1">
          <a:off x="16510000" y="21971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105427</xdr:rowOff>
    </xdr:from>
    <xdr:ext cx="762000" cy="259045"/>
    <xdr:sp macro="" textlink="">
      <xdr:nvSpPr>
        <xdr:cNvPr id="125" name="物件費最小値テキスト"/>
        <xdr:cNvSpPr txBox="1"/>
      </xdr:nvSpPr>
      <xdr:spPr>
        <a:xfrm>
          <a:off x="165989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133350</xdr:rowOff>
    </xdr:from>
    <xdr:to>
      <xdr:col>82</xdr:col>
      <xdr:colOff>196850</xdr:colOff>
      <xdr:row>21</xdr:row>
      <xdr:rowOff>133350</xdr:rowOff>
    </xdr:to>
    <xdr:cxnSp macro="">
      <xdr:nvCxnSpPr>
        <xdr:cNvPr id="126" name="直線コネクタ 125"/>
        <xdr:cNvCxnSpPr/>
      </xdr:nvCxnSpPr>
      <xdr:spPr>
        <a:xfrm>
          <a:off x="16421100" y="373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54627</xdr:rowOff>
    </xdr:from>
    <xdr:ext cx="762000" cy="259045"/>
    <xdr:sp macro="" textlink="">
      <xdr:nvSpPr>
        <xdr:cNvPr id="127" name="物件費最大値テキスト"/>
        <xdr:cNvSpPr txBox="1"/>
      </xdr:nvSpPr>
      <xdr:spPr>
        <a:xfrm>
          <a:off x="165989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139700</xdr:rowOff>
    </xdr:from>
    <xdr:to>
      <xdr:col>82</xdr:col>
      <xdr:colOff>196850</xdr:colOff>
      <xdr:row>12</xdr:row>
      <xdr:rowOff>139700</xdr:rowOff>
    </xdr:to>
    <xdr:cxnSp macro="">
      <xdr:nvCxnSpPr>
        <xdr:cNvPr id="128" name="直線コネクタ 127"/>
        <xdr:cNvCxnSpPr/>
      </xdr:nvCxnSpPr>
      <xdr:spPr>
        <a:xfrm>
          <a:off x="16421100" y="21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127000</xdr:rowOff>
    </xdr:from>
    <xdr:to>
      <xdr:col>82</xdr:col>
      <xdr:colOff>107950</xdr:colOff>
      <xdr:row>15</xdr:row>
      <xdr:rowOff>69850</xdr:rowOff>
    </xdr:to>
    <xdr:cxnSp macro="">
      <xdr:nvCxnSpPr>
        <xdr:cNvPr id="129" name="直線コネクタ 128"/>
        <xdr:cNvCxnSpPr/>
      </xdr:nvCxnSpPr>
      <xdr:spPr>
        <a:xfrm flipV="1">
          <a:off x="15671800" y="25273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118127</xdr:rowOff>
    </xdr:from>
    <xdr:ext cx="762000" cy="259045"/>
    <xdr:sp macro="" textlink="">
      <xdr:nvSpPr>
        <xdr:cNvPr id="130" name="物件費平均値テキスト"/>
        <xdr:cNvSpPr txBox="1"/>
      </xdr:nvSpPr>
      <xdr:spPr>
        <a:xfrm>
          <a:off x="16598900" y="2689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146050</xdr:rowOff>
    </xdr:from>
    <xdr:to>
      <xdr:col>82</xdr:col>
      <xdr:colOff>158750</xdr:colOff>
      <xdr:row>16</xdr:row>
      <xdr:rowOff>76200</xdr:rowOff>
    </xdr:to>
    <xdr:sp macro="" textlink="">
      <xdr:nvSpPr>
        <xdr:cNvPr id="131" name="フローチャート: 判断 130"/>
        <xdr:cNvSpPr/>
      </xdr:nvSpPr>
      <xdr:spPr>
        <a:xfrm>
          <a:off x="164592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152400</xdr:rowOff>
    </xdr:from>
    <xdr:to>
      <xdr:col>78</xdr:col>
      <xdr:colOff>69850</xdr:colOff>
      <xdr:row>15</xdr:row>
      <xdr:rowOff>69850</xdr:rowOff>
    </xdr:to>
    <xdr:cxnSp macro="">
      <xdr:nvCxnSpPr>
        <xdr:cNvPr id="132" name="直線コネクタ 131"/>
        <xdr:cNvCxnSpPr/>
      </xdr:nvCxnSpPr>
      <xdr:spPr>
        <a:xfrm>
          <a:off x="14782800" y="2552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88900</xdr:rowOff>
    </xdr:from>
    <xdr:to>
      <xdr:col>78</xdr:col>
      <xdr:colOff>120650</xdr:colOff>
      <xdr:row>17</xdr:row>
      <xdr:rowOff>19050</xdr:rowOff>
    </xdr:to>
    <xdr:sp macro="" textlink="">
      <xdr:nvSpPr>
        <xdr:cNvPr id="133" name="フローチャート: 判断 132"/>
        <xdr:cNvSpPr/>
      </xdr:nvSpPr>
      <xdr:spPr>
        <a:xfrm>
          <a:off x="15621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3827</xdr:rowOff>
    </xdr:from>
    <xdr:ext cx="736600" cy="259045"/>
    <xdr:sp macro="" textlink="">
      <xdr:nvSpPr>
        <xdr:cNvPr id="134" name="テキスト ボックス 133"/>
        <xdr:cNvSpPr txBox="1"/>
      </xdr:nvSpPr>
      <xdr:spPr>
        <a:xfrm>
          <a:off x="15290800" y="291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152400</xdr:rowOff>
    </xdr:from>
    <xdr:to>
      <xdr:col>73</xdr:col>
      <xdr:colOff>180975</xdr:colOff>
      <xdr:row>15</xdr:row>
      <xdr:rowOff>31750</xdr:rowOff>
    </xdr:to>
    <xdr:cxnSp macro="">
      <xdr:nvCxnSpPr>
        <xdr:cNvPr id="135" name="直線コネクタ 134"/>
        <xdr:cNvCxnSpPr/>
      </xdr:nvCxnSpPr>
      <xdr:spPr>
        <a:xfrm flipV="1">
          <a:off x="13893800" y="2552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63500</xdr:rowOff>
    </xdr:from>
    <xdr:to>
      <xdr:col>74</xdr:col>
      <xdr:colOff>31750</xdr:colOff>
      <xdr:row>16</xdr:row>
      <xdr:rowOff>165100</xdr:rowOff>
    </xdr:to>
    <xdr:sp macro="" textlink="">
      <xdr:nvSpPr>
        <xdr:cNvPr id="136" name="フローチャート: 判断 135"/>
        <xdr:cNvSpPr/>
      </xdr:nvSpPr>
      <xdr:spPr>
        <a:xfrm>
          <a:off x="14732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149877</xdr:rowOff>
    </xdr:from>
    <xdr:ext cx="762000" cy="259045"/>
    <xdr:sp macro="" textlink="">
      <xdr:nvSpPr>
        <xdr:cNvPr id="137" name="テキスト ボックス 136"/>
        <xdr:cNvSpPr txBox="1"/>
      </xdr:nvSpPr>
      <xdr:spPr>
        <a:xfrm>
          <a:off x="1440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127000</xdr:rowOff>
    </xdr:from>
    <xdr:to>
      <xdr:col>69</xdr:col>
      <xdr:colOff>92075</xdr:colOff>
      <xdr:row>15</xdr:row>
      <xdr:rowOff>31750</xdr:rowOff>
    </xdr:to>
    <xdr:cxnSp macro="">
      <xdr:nvCxnSpPr>
        <xdr:cNvPr id="138" name="直線コネクタ 137"/>
        <xdr:cNvCxnSpPr/>
      </xdr:nvCxnSpPr>
      <xdr:spPr>
        <a:xfrm>
          <a:off x="13004800" y="252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12700</xdr:rowOff>
    </xdr:from>
    <xdr:to>
      <xdr:col>69</xdr:col>
      <xdr:colOff>142875</xdr:colOff>
      <xdr:row>16</xdr:row>
      <xdr:rowOff>114300</xdr:rowOff>
    </xdr:to>
    <xdr:sp macro="" textlink="">
      <xdr:nvSpPr>
        <xdr:cNvPr id="139" name="フローチャート: 判断 138"/>
        <xdr:cNvSpPr/>
      </xdr:nvSpPr>
      <xdr:spPr>
        <a:xfrm>
          <a:off x="13843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99077</xdr:rowOff>
    </xdr:from>
    <xdr:ext cx="762000" cy="259045"/>
    <xdr:sp macro="" textlink="">
      <xdr:nvSpPr>
        <xdr:cNvPr id="140" name="テキスト ボックス 139"/>
        <xdr:cNvSpPr txBox="1"/>
      </xdr:nvSpPr>
      <xdr:spPr>
        <a:xfrm>
          <a:off x="13512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107950</xdr:rowOff>
    </xdr:from>
    <xdr:to>
      <xdr:col>65</xdr:col>
      <xdr:colOff>53975</xdr:colOff>
      <xdr:row>16</xdr:row>
      <xdr:rowOff>38100</xdr:rowOff>
    </xdr:to>
    <xdr:sp macro="" textlink="">
      <xdr:nvSpPr>
        <xdr:cNvPr id="141" name="フローチャート: 判断 140"/>
        <xdr:cNvSpPr/>
      </xdr:nvSpPr>
      <xdr:spPr>
        <a:xfrm>
          <a:off x="12954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22877</xdr:rowOff>
    </xdr:from>
    <xdr:ext cx="762000" cy="259045"/>
    <xdr:sp macro="" textlink="">
      <xdr:nvSpPr>
        <xdr:cNvPr id="142" name="テキスト ボックス 141"/>
        <xdr:cNvSpPr txBox="1"/>
      </xdr:nvSpPr>
      <xdr:spPr>
        <a:xfrm>
          <a:off x="12623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76200</xdr:rowOff>
    </xdr:from>
    <xdr:to>
      <xdr:col>82</xdr:col>
      <xdr:colOff>158750</xdr:colOff>
      <xdr:row>15</xdr:row>
      <xdr:rowOff>6350</xdr:rowOff>
    </xdr:to>
    <xdr:sp macro="" textlink="">
      <xdr:nvSpPr>
        <xdr:cNvPr id="148" name="楕円 147"/>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92727</xdr:rowOff>
    </xdr:from>
    <xdr:ext cx="762000" cy="259045"/>
    <xdr:sp macro="" textlink="">
      <xdr:nvSpPr>
        <xdr:cNvPr id="149" name="物件費該当値テキスト"/>
        <xdr:cNvSpPr txBox="1"/>
      </xdr:nvSpPr>
      <xdr:spPr>
        <a:xfrm>
          <a:off x="165989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19050</xdr:rowOff>
    </xdr:from>
    <xdr:to>
      <xdr:col>78</xdr:col>
      <xdr:colOff>120650</xdr:colOff>
      <xdr:row>15</xdr:row>
      <xdr:rowOff>120650</xdr:rowOff>
    </xdr:to>
    <xdr:sp macro="" textlink="">
      <xdr:nvSpPr>
        <xdr:cNvPr id="150" name="楕円 149"/>
        <xdr:cNvSpPr/>
      </xdr:nvSpPr>
      <xdr:spPr>
        <a:xfrm>
          <a:off x="15621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130827</xdr:rowOff>
    </xdr:from>
    <xdr:ext cx="736600" cy="259045"/>
    <xdr:sp macro="" textlink="">
      <xdr:nvSpPr>
        <xdr:cNvPr id="151" name="テキスト ボックス 150"/>
        <xdr:cNvSpPr txBox="1"/>
      </xdr:nvSpPr>
      <xdr:spPr>
        <a:xfrm>
          <a:off x="15290800" y="235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101600</xdr:rowOff>
    </xdr:from>
    <xdr:to>
      <xdr:col>74</xdr:col>
      <xdr:colOff>31750</xdr:colOff>
      <xdr:row>15</xdr:row>
      <xdr:rowOff>31750</xdr:rowOff>
    </xdr:to>
    <xdr:sp macro="" textlink="">
      <xdr:nvSpPr>
        <xdr:cNvPr id="152" name="楕円 151"/>
        <xdr:cNvSpPr/>
      </xdr:nvSpPr>
      <xdr:spPr>
        <a:xfrm>
          <a:off x="14732000" y="25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41927</xdr:rowOff>
    </xdr:from>
    <xdr:ext cx="762000" cy="259045"/>
    <xdr:sp macro="" textlink="">
      <xdr:nvSpPr>
        <xdr:cNvPr id="153" name="テキスト ボックス 152"/>
        <xdr:cNvSpPr txBox="1"/>
      </xdr:nvSpPr>
      <xdr:spPr>
        <a:xfrm>
          <a:off x="144018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152400</xdr:rowOff>
    </xdr:from>
    <xdr:to>
      <xdr:col>69</xdr:col>
      <xdr:colOff>142875</xdr:colOff>
      <xdr:row>15</xdr:row>
      <xdr:rowOff>82550</xdr:rowOff>
    </xdr:to>
    <xdr:sp macro="" textlink="">
      <xdr:nvSpPr>
        <xdr:cNvPr id="154" name="楕円 153"/>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92727</xdr:rowOff>
    </xdr:from>
    <xdr:ext cx="762000" cy="259045"/>
    <xdr:sp macro="" textlink="">
      <xdr:nvSpPr>
        <xdr:cNvPr id="155" name="テキスト ボックス 154"/>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56" name="楕円 155"/>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16527</xdr:rowOff>
    </xdr:from>
    <xdr:ext cx="762000" cy="259045"/>
    <xdr:sp macro="" textlink="">
      <xdr:nvSpPr>
        <xdr:cNvPr id="157" name="テキスト ボックス 156"/>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近年は増加傾向にあったが、令和２年度は前年比で</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ポイント減で、減少に転じた。類似団体平均も</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ポイント下回っている。少子化対策や障がい者及び生活困窮者への支援は増加傾向にあるため、比率が上昇していく可能性がある。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62</xdr:row>
      <xdr:rowOff>50800</xdr:rowOff>
    </xdr:to>
    <xdr:cxnSp macro="">
      <xdr:nvCxnSpPr>
        <xdr:cNvPr id="185" name="直線コネクタ 184"/>
        <xdr:cNvCxnSpPr/>
      </xdr:nvCxnSpPr>
      <xdr:spPr>
        <a:xfrm flipV="1">
          <a:off x="4826000" y="91376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6"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7" name="直線コネクタ 186"/>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56</xdr:row>
      <xdr:rowOff>69850</xdr:rowOff>
    </xdr:to>
    <xdr:cxnSp macro="">
      <xdr:nvCxnSpPr>
        <xdr:cNvPr id="190" name="直線コネクタ 189"/>
        <xdr:cNvCxnSpPr/>
      </xdr:nvCxnSpPr>
      <xdr:spPr>
        <a:xfrm flipV="1">
          <a:off x="3987800" y="94996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91" name="扶助費平均値テキスト"/>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165100</xdr:rowOff>
    </xdr:from>
    <xdr:to>
      <xdr:col>19</xdr:col>
      <xdr:colOff>187325</xdr:colOff>
      <xdr:row>56</xdr:row>
      <xdr:rowOff>69850</xdr:rowOff>
    </xdr:to>
    <xdr:cxnSp macro="">
      <xdr:nvCxnSpPr>
        <xdr:cNvPr id="193" name="直線コネクタ 192"/>
        <xdr:cNvCxnSpPr/>
      </xdr:nvCxnSpPr>
      <xdr:spPr>
        <a:xfrm>
          <a:off x="3098800" y="95948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19050</xdr:rowOff>
    </xdr:from>
    <xdr:to>
      <xdr:col>20</xdr:col>
      <xdr:colOff>38100</xdr:colOff>
      <xdr:row>58</xdr:row>
      <xdr:rowOff>120650</xdr:rowOff>
    </xdr:to>
    <xdr:sp macro="" textlink="">
      <xdr:nvSpPr>
        <xdr:cNvPr id="194" name="フローチャート: 判断 193"/>
        <xdr:cNvSpPr/>
      </xdr:nvSpPr>
      <xdr:spPr>
        <a:xfrm>
          <a:off x="3937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105427</xdr:rowOff>
    </xdr:from>
    <xdr:ext cx="736600" cy="259045"/>
    <xdr:sp macro="" textlink="">
      <xdr:nvSpPr>
        <xdr:cNvPr id="195" name="テキスト ボックス 194"/>
        <xdr:cNvSpPr txBox="1"/>
      </xdr:nvSpPr>
      <xdr:spPr>
        <a:xfrm>
          <a:off x="3606800" y="1004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88900</xdr:rowOff>
    </xdr:from>
    <xdr:to>
      <xdr:col>15</xdr:col>
      <xdr:colOff>98425</xdr:colOff>
      <xdr:row>55</xdr:row>
      <xdr:rowOff>165100</xdr:rowOff>
    </xdr:to>
    <xdr:cxnSp macro="">
      <xdr:nvCxnSpPr>
        <xdr:cNvPr id="196" name="直線コネクタ 195"/>
        <xdr:cNvCxnSpPr/>
      </xdr:nvCxnSpPr>
      <xdr:spPr>
        <a:xfrm>
          <a:off x="2209800" y="95186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114300</xdr:rowOff>
    </xdr:from>
    <xdr:to>
      <xdr:col>15</xdr:col>
      <xdr:colOff>149225</xdr:colOff>
      <xdr:row>58</xdr:row>
      <xdr:rowOff>44450</xdr:rowOff>
    </xdr:to>
    <xdr:sp macro="" textlink="">
      <xdr:nvSpPr>
        <xdr:cNvPr id="197" name="フローチャート: 判断 196"/>
        <xdr:cNvSpPr/>
      </xdr:nvSpPr>
      <xdr:spPr>
        <a:xfrm>
          <a:off x="3048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29227</xdr:rowOff>
    </xdr:from>
    <xdr:ext cx="762000" cy="259045"/>
    <xdr:sp macro="" textlink="">
      <xdr:nvSpPr>
        <xdr:cNvPr id="198" name="テキスト ボックス 197"/>
        <xdr:cNvSpPr txBox="1"/>
      </xdr:nvSpPr>
      <xdr:spPr>
        <a:xfrm>
          <a:off x="2717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165100</xdr:rowOff>
    </xdr:from>
    <xdr:to>
      <xdr:col>11</xdr:col>
      <xdr:colOff>9525</xdr:colOff>
      <xdr:row>55</xdr:row>
      <xdr:rowOff>88900</xdr:rowOff>
    </xdr:to>
    <xdr:cxnSp macro="">
      <xdr:nvCxnSpPr>
        <xdr:cNvPr id="199" name="直線コネクタ 198"/>
        <xdr:cNvCxnSpPr/>
      </xdr:nvCxnSpPr>
      <xdr:spPr>
        <a:xfrm>
          <a:off x="1320800" y="94234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200" name="フローチャート: 判断 199"/>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macro="" textlink="">
      <xdr:nvSpPr>
        <xdr:cNvPr id="201" name="テキスト ボックス 200"/>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3" name="テキスト ボックス 202"/>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9" name="楕円 208"/>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10"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19050</xdr:rowOff>
    </xdr:from>
    <xdr:to>
      <xdr:col>20</xdr:col>
      <xdr:colOff>38100</xdr:colOff>
      <xdr:row>56</xdr:row>
      <xdr:rowOff>120650</xdr:rowOff>
    </xdr:to>
    <xdr:sp macro="" textlink="">
      <xdr:nvSpPr>
        <xdr:cNvPr id="211" name="楕円 210"/>
        <xdr:cNvSpPr/>
      </xdr:nvSpPr>
      <xdr:spPr>
        <a:xfrm>
          <a:off x="3937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130827</xdr:rowOff>
    </xdr:from>
    <xdr:ext cx="736600" cy="259045"/>
    <xdr:sp macro="" textlink="">
      <xdr:nvSpPr>
        <xdr:cNvPr id="212" name="テキスト ボックス 211"/>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114300</xdr:rowOff>
    </xdr:from>
    <xdr:to>
      <xdr:col>15</xdr:col>
      <xdr:colOff>149225</xdr:colOff>
      <xdr:row>56</xdr:row>
      <xdr:rowOff>44450</xdr:rowOff>
    </xdr:to>
    <xdr:sp macro="" textlink="">
      <xdr:nvSpPr>
        <xdr:cNvPr id="213" name="楕円 212"/>
        <xdr:cNvSpPr/>
      </xdr:nvSpPr>
      <xdr:spPr>
        <a:xfrm>
          <a:off x="3048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54627</xdr:rowOff>
    </xdr:from>
    <xdr:ext cx="762000" cy="259045"/>
    <xdr:sp macro="" textlink="">
      <xdr:nvSpPr>
        <xdr:cNvPr id="214" name="テキスト ボックス 213"/>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38100</xdr:rowOff>
    </xdr:from>
    <xdr:to>
      <xdr:col>11</xdr:col>
      <xdr:colOff>60325</xdr:colOff>
      <xdr:row>55</xdr:row>
      <xdr:rowOff>139700</xdr:rowOff>
    </xdr:to>
    <xdr:sp macro="" textlink="">
      <xdr:nvSpPr>
        <xdr:cNvPr id="215" name="楕円 214"/>
        <xdr:cNvSpPr/>
      </xdr:nvSpPr>
      <xdr:spPr>
        <a:xfrm>
          <a:off x="2159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149877</xdr:rowOff>
    </xdr:from>
    <xdr:ext cx="762000" cy="259045"/>
    <xdr:sp macro="" textlink="">
      <xdr:nvSpPr>
        <xdr:cNvPr id="216" name="テキスト ボックス 215"/>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217" name="楕円 216"/>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218" name="テキスト ボックス 217"/>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公共下水道事業特別会計と農業集落排水事業特別会計が公営企業法適用の企業会計になったことにより繰出金が補助費等へ移行したため、令和２年度は前年比で</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ポイント減少となり、類似団体平均に</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ポイントまで近づいた。今後は、高齢化による介護保険事業の給付費繰出金増加など、社会保障関連の繰出金は今後も増加が見込まれるため、各会計の健全運営が必要である。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59</xdr:row>
      <xdr:rowOff>115570</xdr:rowOff>
    </xdr:to>
    <xdr:cxnSp macro="">
      <xdr:nvCxnSpPr>
        <xdr:cNvPr id="246" name="直線コネクタ 245"/>
        <xdr:cNvCxnSpPr/>
      </xdr:nvCxnSpPr>
      <xdr:spPr>
        <a:xfrm flipV="1">
          <a:off x="16510000" y="9263380"/>
          <a:ext cx="0" cy="967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87647</xdr:rowOff>
    </xdr:from>
    <xdr:ext cx="762000" cy="259045"/>
    <xdr:sp macro="" textlink="">
      <xdr:nvSpPr>
        <xdr:cNvPr id="247" name="その他最小値テキスト"/>
        <xdr:cNvSpPr txBox="1"/>
      </xdr:nvSpPr>
      <xdr:spPr>
        <a:xfrm>
          <a:off x="165989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115570</xdr:rowOff>
    </xdr:from>
    <xdr:to>
      <xdr:col>82</xdr:col>
      <xdr:colOff>196850</xdr:colOff>
      <xdr:row>59</xdr:row>
      <xdr:rowOff>115570</xdr:rowOff>
    </xdr:to>
    <xdr:cxnSp macro="">
      <xdr:nvCxnSpPr>
        <xdr:cNvPr id="248" name="直線コネクタ 247"/>
        <xdr:cNvCxnSpPr/>
      </xdr:nvCxnSpPr>
      <xdr:spPr>
        <a:xfrm>
          <a:off x="16421100" y="1023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100330</xdr:rowOff>
    </xdr:from>
    <xdr:to>
      <xdr:col>82</xdr:col>
      <xdr:colOff>107950</xdr:colOff>
      <xdr:row>61</xdr:row>
      <xdr:rowOff>16510</xdr:rowOff>
    </xdr:to>
    <xdr:cxnSp macro="">
      <xdr:nvCxnSpPr>
        <xdr:cNvPr id="251" name="直線コネクタ 250"/>
        <xdr:cNvCxnSpPr/>
      </xdr:nvCxnSpPr>
      <xdr:spPr>
        <a:xfrm flipV="1">
          <a:off x="15671800" y="9872980"/>
          <a:ext cx="838200" cy="60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24147</xdr:rowOff>
    </xdr:from>
    <xdr:ext cx="762000" cy="259045"/>
    <xdr:sp macro="" textlink="">
      <xdr:nvSpPr>
        <xdr:cNvPr id="252" name="その他平均値テキスト"/>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53" name="フローチャート: 判断 252"/>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1270</xdr:rowOff>
    </xdr:from>
    <xdr:to>
      <xdr:col>78</xdr:col>
      <xdr:colOff>69850</xdr:colOff>
      <xdr:row>61</xdr:row>
      <xdr:rowOff>16510</xdr:rowOff>
    </xdr:to>
    <xdr:cxnSp macro="">
      <xdr:nvCxnSpPr>
        <xdr:cNvPr id="254" name="直線コネクタ 253"/>
        <xdr:cNvCxnSpPr/>
      </xdr:nvCxnSpPr>
      <xdr:spPr>
        <a:xfrm>
          <a:off x="14782800" y="10459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5" name="フローチャート: 判断 254"/>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56" name="テキスト ボックス 255"/>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134620</xdr:rowOff>
    </xdr:from>
    <xdr:to>
      <xdr:col>73</xdr:col>
      <xdr:colOff>180975</xdr:colOff>
      <xdr:row>61</xdr:row>
      <xdr:rowOff>1270</xdr:rowOff>
    </xdr:to>
    <xdr:cxnSp macro="">
      <xdr:nvCxnSpPr>
        <xdr:cNvPr id="257" name="直線コネクタ 256"/>
        <xdr:cNvCxnSpPr/>
      </xdr:nvCxnSpPr>
      <xdr:spPr>
        <a:xfrm>
          <a:off x="13893800" y="104216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8" name="フローチャート: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9" name="テキスト ボックス 258"/>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81280</xdr:rowOff>
    </xdr:from>
    <xdr:to>
      <xdr:col>69</xdr:col>
      <xdr:colOff>92075</xdr:colOff>
      <xdr:row>60</xdr:row>
      <xdr:rowOff>134620</xdr:rowOff>
    </xdr:to>
    <xdr:cxnSp macro="">
      <xdr:nvCxnSpPr>
        <xdr:cNvPr id="260" name="直線コネクタ 259"/>
        <xdr:cNvCxnSpPr/>
      </xdr:nvCxnSpPr>
      <xdr:spPr>
        <a:xfrm>
          <a:off x="13004800" y="103682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167640</xdr:rowOff>
    </xdr:from>
    <xdr:to>
      <xdr:col>69</xdr:col>
      <xdr:colOff>142875</xdr:colOff>
      <xdr:row>57</xdr:row>
      <xdr:rowOff>97790</xdr:rowOff>
    </xdr:to>
    <xdr:sp macro="" textlink="">
      <xdr:nvSpPr>
        <xdr:cNvPr id="261" name="フローチャート: 判断 260"/>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107967</xdr:rowOff>
    </xdr:from>
    <xdr:ext cx="762000" cy="259045"/>
    <xdr:sp macro="" textlink="">
      <xdr:nvSpPr>
        <xdr:cNvPr id="262" name="テキスト ボックス 261"/>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3" name="フローチャート: 判断 262"/>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77487</xdr:rowOff>
    </xdr:from>
    <xdr:ext cx="762000" cy="259045"/>
    <xdr:sp macro="" textlink="">
      <xdr:nvSpPr>
        <xdr:cNvPr id="264" name="テキスト ボックス 263"/>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49530</xdr:rowOff>
    </xdr:from>
    <xdr:to>
      <xdr:col>82</xdr:col>
      <xdr:colOff>158750</xdr:colOff>
      <xdr:row>57</xdr:row>
      <xdr:rowOff>151130</xdr:rowOff>
    </xdr:to>
    <xdr:sp macro="" textlink="">
      <xdr:nvSpPr>
        <xdr:cNvPr id="270" name="楕円 269"/>
        <xdr:cNvSpPr/>
      </xdr:nvSpPr>
      <xdr:spPr>
        <a:xfrm>
          <a:off x="164592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21607</xdr:rowOff>
    </xdr:from>
    <xdr:ext cx="762000" cy="259045"/>
    <xdr:sp macro="" textlink="">
      <xdr:nvSpPr>
        <xdr:cNvPr id="271" name="その他該当値テキスト"/>
        <xdr:cNvSpPr txBox="1"/>
      </xdr:nvSpPr>
      <xdr:spPr>
        <a:xfrm>
          <a:off x="165989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137160</xdr:rowOff>
    </xdr:from>
    <xdr:to>
      <xdr:col>78</xdr:col>
      <xdr:colOff>120650</xdr:colOff>
      <xdr:row>61</xdr:row>
      <xdr:rowOff>67310</xdr:rowOff>
    </xdr:to>
    <xdr:sp macro="" textlink="">
      <xdr:nvSpPr>
        <xdr:cNvPr id="272" name="楕円 271"/>
        <xdr:cNvSpPr/>
      </xdr:nvSpPr>
      <xdr:spPr>
        <a:xfrm>
          <a:off x="15621000" y="1042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52087</xdr:rowOff>
    </xdr:from>
    <xdr:ext cx="736600" cy="259045"/>
    <xdr:sp macro="" textlink="">
      <xdr:nvSpPr>
        <xdr:cNvPr id="273" name="テキスト ボックス 272"/>
        <xdr:cNvSpPr txBox="1"/>
      </xdr:nvSpPr>
      <xdr:spPr>
        <a:xfrm>
          <a:off x="15290800" y="1051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121920</xdr:rowOff>
    </xdr:from>
    <xdr:to>
      <xdr:col>74</xdr:col>
      <xdr:colOff>31750</xdr:colOff>
      <xdr:row>61</xdr:row>
      <xdr:rowOff>52070</xdr:rowOff>
    </xdr:to>
    <xdr:sp macro="" textlink="">
      <xdr:nvSpPr>
        <xdr:cNvPr id="274" name="楕円 273"/>
        <xdr:cNvSpPr/>
      </xdr:nvSpPr>
      <xdr:spPr>
        <a:xfrm>
          <a:off x="14732000" y="104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36847</xdr:rowOff>
    </xdr:from>
    <xdr:ext cx="762000" cy="259045"/>
    <xdr:sp macro="" textlink="">
      <xdr:nvSpPr>
        <xdr:cNvPr id="275" name="テキスト ボックス 274"/>
        <xdr:cNvSpPr txBox="1"/>
      </xdr:nvSpPr>
      <xdr:spPr>
        <a:xfrm>
          <a:off x="14401800" y="1049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83820</xdr:rowOff>
    </xdr:from>
    <xdr:to>
      <xdr:col>69</xdr:col>
      <xdr:colOff>142875</xdr:colOff>
      <xdr:row>61</xdr:row>
      <xdr:rowOff>13970</xdr:rowOff>
    </xdr:to>
    <xdr:sp macro="" textlink="">
      <xdr:nvSpPr>
        <xdr:cNvPr id="276" name="楕円 275"/>
        <xdr:cNvSpPr/>
      </xdr:nvSpPr>
      <xdr:spPr>
        <a:xfrm>
          <a:off x="13843000" y="1037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170197</xdr:rowOff>
    </xdr:from>
    <xdr:ext cx="762000" cy="259045"/>
    <xdr:sp macro="" textlink="">
      <xdr:nvSpPr>
        <xdr:cNvPr id="277" name="テキスト ボックス 276"/>
        <xdr:cNvSpPr txBox="1"/>
      </xdr:nvSpPr>
      <xdr:spPr>
        <a:xfrm>
          <a:off x="13512800" y="1045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30480</xdr:rowOff>
    </xdr:from>
    <xdr:to>
      <xdr:col>65</xdr:col>
      <xdr:colOff>53975</xdr:colOff>
      <xdr:row>60</xdr:row>
      <xdr:rowOff>132080</xdr:rowOff>
    </xdr:to>
    <xdr:sp macro="" textlink="">
      <xdr:nvSpPr>
        <xdr:cNvPr id="278" name="楕円 277"/>
        <xdr:cNvSpPr/>
      </xdr:nvSpPr>
      <xdr:spPr>
        <a:xfrm>
          <a:off x="129540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116857</xdr:rowOff>
    </xdr:from>
    <xdr:ext cx="762000" cy="259045"/>
    <xdr:sp macro="" textlink="">
      <xdr:nvSpPr>
        <xdr:cNvPr id="279" name="テキスト ボックス 278"/>
        <xdr:cNvSpPr txBox="1"/>
      </xdr:nvSpPr>
      <xdr:spPr>
        <a:xfrm>
          <a:off x="12623800" y="104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年度から公共下水道事業特別会計と農業集落排水事業特別会計が公営企業法適用の企業会計になったことにより、下水道事業繰出金が補助費等へ移行となったため、前年度より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ポイント上回った。類似団体平均は</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ポイント下回る値となったが、経常一般財源である普通交付税の増加によるところもあるので、今後も一部事務組合負担金や市単独補助金の抑制に努めていく。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40</xdr:row>
      <xdr:rowOff>157480</xdr:rowOff>
    </xdr:to>
    <xdr:cxnSp macro="">
      <xdr:nvCxnSpPr>
        <xdr:cNvPr id="307" name="直線コネクタ 306"/>
        <xdr:cNvCxnSpPr/>
      </xdr:nvCxnSpPr>
      <xdr:spPr>
        <a:xfrm flipV="1">
          <a:off x="16510000" y="56286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129557</xdr:rowOff>
    </xdr:from>
    <xdr:ext cx="762000" cy="259045"/>
    <xdr:sp macro="" textlink="">
      <xdr:nvSpPr>
        <xdr:cNvPr id="308"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157480</xdr:rowOff>
    </xdr:from>
    <xdr:to>
      <xdr:col>82</xdr:col>
      <xdr:colOff>196850</xdr:colOff>
      <xdr:row>40</xdr:row>
      <xdr:rowOff>157480</xdr:rowOff>
    </xdr:to>
    <xdr:cxnSp macro="">
      <xdr:nvCxnSpPr>
        <xdr:cNvPr id="309" name="直線コネクタ 308"/>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10" name="補助費等最大値テキスト"/>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11" name="直線コネクタ 310"/>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46990</xdr:rowOff>
    </xdr:from>
    <xdr:to>
      <xdr:col>82</xdr:col>
      <xdr:colOff>107950</xdr:colOff>
      <xdr:row>33</xdr:row>
      <xdr:rowOff>161290</xdr:rowOff>
    </xdr:to>
    <xdr:cxnSp macro="">
      <xdr:nvCxnSpPr>
        <xdr:cNvPr id="312" name="直線コネクタ 311"/>
        <xdr:cNvCxnSpPr/>
      </xdr:nvCxnSpPr>
      <xdr:spPr>
        <a:xfrm>
          <a:off x="15671800" y="57048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86377</xdr:rowOff>
    </xdr:from>
    <xdr:ext cx="762000" cy="259045"/>
    <xdr:sp macro="" textlink="">
      <xdr:nvSpPr>
        <xdr:cNvPr id="313" name="補助費等平均値テキスト"/>
        <xdr:cNvSpPr txBox="1"/>
      </xdr:nvSpPr>
      <xdr:spPr>
        <a:xfrm>
          <a:off x="16598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14" name="フローチャート: 判断 313"/>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46990</xdr:rowOff>
    </xdr:from>
    <xdr:to>
      <xdr:col>78</xdr:col>
      <xdr:colOff>69850</xdr:colOff>
      <xdr:row>33</xdr:row>
      <xdr:rowOff>46990</xdr:rowOff>
    </xdr:to>
    <xdr:cxnSp macro="">
      <xdr:nvCxnSpPr>
        <xdr:cNvPr id="315" name="直線コネクタ 314"/>
        <xdr:cNvCxnSpPr/>
      </xdr:nvCxnSpPr>
      <xdr:spPr>
        <a:xfrm>
          <a:off x="14782800" y="5704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15240</xdr:rowOff>
    </xdr:from>
    <xdr:to>
      <xdr:col>78</xdr:col>
      <xdr:colOff>120650</xdr:colOff>
      <xdr:row>36</xdr:row>
      <xdr:rowOff>116840</xdr:rowOff>
    </xdr:to>
    <xdr:sp macro="" textlink="">
      <xdr:nvSpPr>
        <xdr:cNvPr id="316" name="フローチャート: 判断 315"/>
        <xdr:cNvSpPr/>
      </xdr:nvSpPr>
      <xdr:spPr>
        <a:xfrm>
          <a:off x="15621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101617</xdr:rowOff>
    </xdr:from>
    <xdr:ext cx="736600" cy="259045"/>
    <xdr:sp macro="" textlink="">
      <xdr:nvSpPr>
        <xdr:cNvPr id="317" name="テキスト ボックス 316"/>
        <xdr:cNvSpPr txBox="1"/>
      </xdr:nvSpPr>
      <xdr:spPr>
        <a:xfrm>
          <a:off x="15290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46990</xdr:rowOff>
    </xdr:from>
    <xdr:to>
      <xdr:col>73</xdr:col>
      <xdr:colOff>180975</xdr:colOff>
      <xdr:row>33</xdr:row>
      <xdr:rowOff>153670</xdr:rowOff>
    </xdr:to>
    <xdr:cxnSp macro="">
      <xdr:nvCxnSpPr>
        <xdr:cNvPr id="318" name="直線コネクタ 317"/>
        <xdr:cNvCxnSpPr/>
      </xdr:nvCxnSpPr>
      <xdr:spPr>
        <a:xfrm flipV="1">
          <a:off x="13893800" y="57048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22860</xdr:rowOff>
    </xdr:from>
    <xdr:to>
      <xdr:col>74</xdr:col>
      <xdr:colOff>31750</xdr:colOff>
      <xdr:row>36</xdr:row>
      <xdr:rowOff>124460</xdr:rowOff>
    </xdr:to>
    <xdr:sp macro="" textlink="">
      <xdr:nvSpPr>
        <xdr:cNvPr id="319" name="フローチャート: 判断 318"/>
        <xdr:cNvSpPr/>
      </xdr:nvSpPr>
      <xdr:spPr>
        <a:xfrm>
          <a:off x="14732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109237</xdr:rowOff>
    </xdr:from>
    <xdr:ext cx="762000" cy="259045"/>
    <xdr:sp macro="" textlink="">
      <xdr:nvSpPr>
        <xdr:cNvPr id="320" name="テキスト ボックス 319"/>
        <xdr:cNvSpPr txBox="1"/>
      </xdr:nvSpPr>
      <xdr:spPr>
        <a:xfrm>
          <a:off x="14401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85090</xdr:rowOff>
    </xdr:from>
    <xdr:to>
      <xdr:col>69</xdr:col>
      <xdr:colOff>92075</xdr:colOff>
      <xdr:row>33</xdr:row>
      <xdr:rowOff>153670</xdr:rowOff>
    </xdr:to>
    <xdr:cxnSp macro="">
      <xdr:nvCxnSpPr>
        <xdr:cNvPr id="321" name="直線コネクタ 320"/>
        <xdr:cNvCxnSpPr/>
      </xdr:nvCxnSpPr>
      <xdr:spPr>
        <a:xfrm>
          <a:off x="13004800" y="57429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148590</xdr:rowOff>
    </xdr:from>
    <xdr:to>
      <xdr:col>69</xdr:col>
      <xdr:colOff>142875</xdr:colOff>
      <xdr:row>36</xdr:row>
      <xdr:rowOff>78740</xdr:rowOff>
    </xdr:to>
    <xdr:sp macro="" textlink="">
      <xdr:nvSpPr>
        <xdr:cNvPr id="322" name="フローチャート: 判断 321"/>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63517</xdr:rowOff>
    </xdr:from>
    <xdr:ext cx="762000" cy="259045"/>
    <xdr:sp macro="" textlink="">
      <xdr:nvSpPr>
        <xdr:cNvPr id="323" name="テキスト ボックス 322"/>
        <xdr:cNvSpPr txBox="1"/>
      </xdr:nvSpPr>
      <xdr:spPr>
        <a:xfrm>
          <a:off x="13512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125730</xdr:rowOff>
    </xdr:from>
    <xdr:to>
      <xdr:col>65</xdr:col>
      <xdr:colOff>53975</xdr:colOff>
      <xdr:row>36</xdr:row>
      <xdr:rowOff>55880</xdr:rowOff>
    </xdr:to>
    <xdr:sp macro="" textlink="">
      <xdr:nvSpPr>
        <xdr:cNvPr id="324" name="フローチャート: 判断 323"/>
        <xdr:cNvSpPr/>
      </xdr:nvSpPr>
      <xdr:spPr>
        <a:xfrm>
          <a:off x="12954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40657</xdr:rowOff>
    </xdr:from>
    <xdr:ext cx="762000" cy="259045"/>
    <xdr:sp macro="" textlink="">
      <xdr:nvSpPr>
        <xdr:cNvPr id="325" name="テキスト ボックス 324"/>
        <xdr:cNvSpPr txBox="1"/>
      </xdr:nvSpPr>
      <xdr:spPr>
        <a:xfrm>
          <a:off x="12623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110490</xdr:rowOff>
    </xdr:from>
    <xdr:to>
      <xdr:col>82</xdr:col>
      <xdr:colOff>158750</xdr:colOff>
      <xdr:row>34</xdr:row>
      <xdr:rowOff>40640</xdr:rowOff>
    </xdr:to>
    <xdr:sp macro="" textlink="">
      <xdr:nvSpPr>
        <xdr:cNvPr id="331" name="楕円 330"/>
        <xdr:cNvSpPr/>
      </xdr:nvSpPr>
      <xdr:spPr>
        <a:xfrm>
          <a:off x="164592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127017</xdr:rowOff>
    </xdr:from>
    <xdr:ext cx="762000" cy="259045"/>
    <xdr:sp macro="" textlink="">
      <xdr:nvSpPr>
        <xdr:cNvPr id="332" name="補助費等該当値テキスト"/>
        <xdr:cNvSpPr txBox="1"/>
      </xdr:nvSpPr>
      <xdr:spPr>
        <a:xfrm>
          <a:off x="165989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167640</xdr:rowOff>
    </xdr:from>
    <xdr:to>
      <xdr:col>78</xdr:col>
      <xdr:colOff>120650</xdr:colOff>
      <xdr:row>33</xdr:row>
      <xdr:rowOff>97790</xdr:rowOff>
    </xdr:to>
    <xdr:sp macro="" textlink="">
      <xdr:nvSpPr>
        <xdr:cNvPr id="333" name="楕円 332"/>
        <xdr:cNvSpPr/>
      </xdr:nvSpPr>
      <xdr:spPr>
        <a:xfrm>
          <a:off x="156210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107967</xdr:rowOff>
    </xdr:from>
    <xdr:ext cx="736600" cy="259045"/>
    <xdr:sp macro="" textlink="">
      <xdr:nvSpPr>
        <xdr:cNvPr id="334" name="テキスト ボックス 333"/>
        <xdr:cNvSpPr txBox="1"/>
      </xdr:nvSpPr>
      <xdr:spPr>
        <a:xfrm>
          <a:off x="15290800" y="542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167640</xdr:rowOff>
    </xdr:from>
    <xdr:to>
      <xdr:col>74</xdr:col>
      <xdr:colOff>31750</xdr:colOff>
      <xdr:row>33</xdr:row>
      <xdr:rowOff>97790</xdr:rowOff>
    </xdr:to>
    <xdr:sp macro="" textlink="">
      <xdr:nvSpPr>
        <xdr:cNvPr id="335" name="楕円 334"/>
        <xdr:cNvSpPr/>
      </xdr:nvSpPr>
      <xdr:spPr>
        <a:xfrm>
          <a:off x="147320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107967</xdr:rowOff>
    </xdr:from>
    <xdr:ext cx="762000" cy="259045"/>
    <xdr:sp macro="" textlink="">
      <xdr:nvSpPr>
        <xdr:cNvPr id="336" name="テキスト ボックス 335"/>
        <xdr:cNvSpPr txBox="1"/>
      </xdr:nvSpPr>
      <xdr:spPr>
        <a:xfrm>
          <a:off x="14401800" y="542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102870</xdr:rowOff>
    </xdr:from>
    <xdr:to>
      <xdr:col>69</xdr:col>
      <xdr:colOff>142875</xdr:colOff>
      <xdr:row>34</xdr:row>
      <xdr:rowOff>33020</xdr:rowOff>
    </xdr:to>
    <xdr:sp macro="" textlink="">
      <xdr:nvSpPr>
        <xdr:cNvPr id="337" name="楕円 336"/>
        <xdr:cNvSpPr/>
      </xdr:nvSpPr>
      <xdr:spPr>
        <a:xfrm>
          <a:off x="138430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43197</xdr:rowOff>
    </xdr:from>
    <xdr:ext cx="762000" cy="259045"/>
    <xdr:sp macro="" textlink="">
      <xdr:nvSpPr>
        <xdr:cNvPr id="338" name="テキスト ボックス 337"/>
        <xdr:cNvSpPr txBox="1"/>
      </xdr:nvSpPr>
      <xdr:spPr>
        <a:xfrm>
          <a:off x="13512800" y="552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34290</xdr:rowOff>
    </xdr:from>
    <xdr:to>
      <xdr:col>65</xdr:col>
      <xdr:colOff>53975</xdr:colOff>
      <xdr:row>33</xdr:row>
      <xdr:rowOff>135890</xdr:rowOff>
    </xdr:to>
    <xdr:sp macro="" textlink="">
      <xdr:nvSpPr>
        <xdr:cNvPr id="339" name="楕円 338"/>
        <xdr:cNvSpPr/>
      </xdr:nvSpPr>
      <xdr:spPr>
        <a:xfrm>
          <a:off x="129540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146067</xdr:rowOff>
    </xdr:from>
    <xdr:ext cx="762000" cy="259045"/>
    <xdr:sp macro="" textlink="">
      <xdr:nvSpPr>
        <xdr:cNvPr id="340" name="テキスト ボックス 339"/>
        <xdr:cNvSpPr txBox="1"/>
      </xdr:nvSpPr>
      <xdr:spPr>
        <a:xfrm>
          <a:off x="12623800" y="546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道路など生活基盤の整備及び保育施設や小中学校の建て替え事業等に多額の地方債を発行してきたため類似団体平均を上回る状況だったが、近年の地方債の発行抑制や繰上償還の実施により改善を図ってきた結果、令和２年度は</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ポイント改善し、</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年連続で類似団体平均を下回ることとなった。</a:t>
          </a:r>
        </a:p>
        <a:p>
          <a:r>
            <a:rPr kumimoji="1" lang="ja-JP" altLang="en-US" sz="1100">
              <a:latin typeface="ＭＳ Ｐゴシック" panose="020B0600070205080204" pitchFamily="50" charset="-128"/>
              <a:ea typeface="ＭＳ Ｐゴシック" panose="020B0600070205080204" pitchFamily="50" charset="-128"/>
            </a:rPr>
            <a:t>　近年、償還年限が短く</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年あたりの元金償還額が大きくなる過疎対策事業債の借入が増えているため、公債費の増加が見込まれるが、なお一層の地方債発行抑制に努め、今後も財政の健全運営に努めていく。</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26416</xdr:rowOff>
    </xdr:from>
    <xdr:to>
      <xdr:col>24</xdr:col>
      <xdr:colOff>25400</xdr:colOff>
      <xdr:row>80</xdr:row>
      <xdr:rowOff>40132</xdr:rowOff>
    </xdr:to>
    <xdr:cxnSp macro="">
      <xdr:nvCxnSpPr>
        <xdr:cNvPr id="365" name="直線コネクタ 364"/>
        <xdr:cNvCxnSpPr/>
      </xdr:nvCxnSpPr>
      <xdr:spPr>
        <a:xfrm flipV="1">
          <a:off x="4826000" y="12713716"/>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6" name="公債費最小値テキスト"/>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7" name="直線コネクタ 366"/>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112793</xdr:rowOff>
    </xdr:from>
    <xdr:ext cx="762000" cy="259045"/>
    <xdr:sp macro="" textlink="">
      <xdr:nvSpPr>
        <xdr:cNvPr id="368" name="公債費最大値テキスト"/>
        <xdr:cNvSpPr txBox="1"/>
      </xdr:nvSpPr>
      <xdr:spPr>
        <a:xfrm>
          <a:off x="4914900" y="1245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26416</xdr:rowOff>
    </xdr:from>
    <xdr:to>
      <xdr:col>24</xdr:col>
      <xdr:colOff>114300</xdr:colOff>
      <xdr:row>74</xdr:row>
      <xdr:rowOff>26416</xdr:rowOff>
    </xdr:to>
    <xdr:cxnSp macro="">
      <xdr:nvCxnSpPr>
        <xdr:cNvPr id="369" name="直線コネクタ 368"/>
        <xdr:cNvCxnSpPr/>
      </xdr:nvCxnSpPr>
      <xdr:spPr>
        <a:xfrm>
          <a:off x="4737100" y="1271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133858</xdr:rowOff>
    </xdr:from>
    <xdr:to>
      <xdr:col>24</xdr:col>
      <xdr:colOff>25400</xdr:colOff>
      <xdr:row>77</xdr:row>
      <xdr:rowOff>156718</xdr:rowOff>
    </xdr:to>
    <xdr:cxnSp macro="">
      <xdr:nvCxnSpPr>
        <xdr:cNvPr id="370" name="直線コネクタ 369"/>
        <xdr:cNvCxnSpPr/>
      </xdr:nvCxnSpPr>
      <xdr:spPr>
        <a:xfrm flipV="1">
          <a:off x="3987800" y="1333550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155719</xdr:rowOff>
    </xdr:from>
    <xdr:ext cx="762000" cy="259045"/>
    <xdr:sp macro="" textlink="">
      <xdr:nvSpPr>
        <xdr:cNvPr id="371" name="公債費平均値テキスト"/>
        <xdr:cNvSpPr txBox="1"/>
      </xdr:nvSpPr>
      <xdr:spPr>
        <a:xfrm>
          <a:off x="4914900" y="13357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12192</xdr:rowOff>
    </xdr:from>
    <xdr:to>
      <xdr:col>24</xdr:col>
      <xdr:colOff>76200</xdr:colOff>
      <xdr:row>78</xdr:row>
      <xdr:rowOff>113792</xdr:rowOff>
    </xdr:to>
    <xdr:sp macro="" textlink="">
      <xdr:nvSpPr>
        <xdr:cNvPr id="372" name="フローチャート: 判断 371"/>
        <xdr:cNvSpPr/>
      </xdr:nvSpPr>
      <xdr:spPr>
        <a:xfrm>
          <a:off x="4775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156718</xdr:rowOff>
    </xdr:from>
    <xdr:to>
      <xdr:col>19</xdr:col>
      <xdr:colOff>187325</xdr:colOff>
      <xdr:row>78</xdr:row>
      <xdr:rowOff>49276</xdr:rowOff>
    </xdr:to>
    <xdr:cxnSp macro="">
      <xdr:nvCxnSpPr>
        <xdr:cNvPr id="373" name="直線コネクタ 372"/>
        <xdr:cNvCxnSpPr/>
      </xdr:nvCxnSpPr>
      <xdr:spPr>
        <a:xfrm flipV="1">
          <a:off x="3098800" y="133583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21337</xdr:rowOff>
    </xdr:from>
    <xdr:to>
      <xdr:col>20</xdr:col>
      <xdr:colOff>38100</xdr:colOff>
      <xdr:row>78</xdr:row>
      <xdr:rowOff>122937</xdr:rowOff>
    </xdr:to>
    <xdr:sp macro="" textlink="">
      <xdr:nvSpPr>
        <xdr:cNvPr id="374" name="フローチャート: 判断 373"/>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107714</xdr:rowOff>
    </xdr:from>
    <xdr:ext cx="736600" cy="259045"/>
    <xdr:sp macro="" textlink="">
      <xdr:nvSpPr>
        <xdr:cNvPr id="375" name="テキスト ボックス 374"/>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49276</xdr:rowOff>
    </xdr:from>
    <xdr:to>
      <xdr:col>15</xdr:col>
      <xdr:colOff>98425</xdr:colOff>
      <xdr:row>78</xdr:row>
      <xdr:rowOff>81280</xdr:rowOff>
    </xdr:to>
    <xdr:cxnSp macro="">
      <xdr:nvCxnSpPr>
        <xdr:cNvPr id="376" name="直線コネクタ 375"/>
        <xdr:cNvCxnSpPr/>
      </xdr:nvCxnSpPr>
      <xdr:spPr>
        <a:xfrm flipV="1">
          <a:off x="2209800" y="134223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16763</xdr:rowOff>
    </xdr:from>
    <xdr:to>
      <xdr:col>15</xdr:col>
      <xdr:colOff>149225</xdr:colOff>
      <xdr:row>78</xdr:row>
      <xdr:rowOff>118363</xdr:rowOff>
    </xdr:to>
    <xdr:sp macro="" textlink="">
      <xdr:nvSpPr>
        <xdr:cNvPr id="377" name="フローチャート: 判断 376"/>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103140</xdr:rowOff>
    </xdr:from>
    <xdr:ext cx="762000" cy="259045"/>
    <xdr:sp macro="" textlink="">
      <xdr:nvSpPr>
        <xdr:cNvPr id="378" name="テキスト ボックス 377"/>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81280</xdr:rowOff>
    </xdr:from>
    <xdr:to>
      <xdr:col>11</xdr:col>
      <xdr:colOff>9525</xdr:colOff>
      <xdr:row>78</xdr:row>
      <xdr:rowOff>85852</xdr:rowOff>
    </xdr:to>
    <xdr:cxnSp macro="">
      <xdr:nvCxnSpPr>
        <xdr:cNvPr id="379" name="直線コネクタ 378"/>
        <xdr:cNvCxnSpPr/>
      </xdr:nvCxnSpPr>
      <xdr:spPr>
        <a:xfrm flipV="1">
          <a:off x="1320800" y="134543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16763</xdr:rowOff>
    </xdr:from>
    <xdr:to>
      <xdr:col>11</xdr:col>
      <xdr:colOff>60325</xdr:colOff>
      <xdr:row>78</xdr:row>
      <xdr:rowOff>118363</xdr:rowOff>
    </xdr:to>
    <xdr:sp macro="" textlink="">
      <xdr:nvSpPr>
        <xdr:cNvPr id="380" name="フローチャート: 判断 379"/>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128540</xdr:rowOff>
    </xdr:from>
    <xdr:ext cx="762000" cy="259045"/>
    <xdr:sp macro="" textlink="">
      <xdr:nvSpPr>
        <xdr:cNvPr id="381" name="テキスト ボックス 380"/>
        <xdr:cNvSpPr txBox="1"/>
      </xdr:nvSpPr>
      <xdr:spPr>
        <a:xfrm>
          <a:off x="1828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82" name="フローチャート: 判断 381"/>
        <xdr:cNvSpPr/>
      </xdr:nvSpPr>
      <xdr:spPr>
        <a:xfrm>
          <a:off x="1270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119397</xdr:rowOff>
    </xdr:from>
    <xdr:ext cx="762000" cy="259045"/>
    <xdr:sp macro="" textlink="">
      <xdr:nvSpPr>
        <xdr:cNvPr id="383" name="テキスト ボックス 382"/>
        <xdr:cNvSpPr txBox="1"/>
      </xdr:nvSpPr>
      <xdr:spPr>
        <a:xfrm>
          <a:off x="939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83058</xdr:rowOff>
    </xdr:from>
    <xdr:to>
      <xdr:col>24</xdr:col>
      <xdr:colOff>76200</xdr:colOff>
      <xdr:row>78</xdr:row>
      <xdr:rowOff>13208</xdr:rowOff>
    </xdr:to>
    <xdr:sp macro="" textlink="">
      <xdr:nvSpPr>
        <xdr:cNvPr id="389" name="楕円 388"/>
        <xdr:cNvSpPr/>
      </xdr:nvSpPr>
      <xdr:spPr>
        <a:xfrm>
          <a:off x="4775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99585</xdr:rowOff>
    </xdr:from>
    <xdr:ext cx="762000" cy="259045"/>
    <xdr:sp macro="" textlink="">
      <xdr:nvSpPr>
        <xdr:cNvPr id="390" name="公債費該当値テキスト"/>
        <xdr:cNvSpPr txBox="1"/>
      </xdr:nvSpPr>
      <xdr:spPr>
        <a:xfrm>
          <a:off x="4914900" y="1312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105918</xdr:rowOff>
    </xdr:from>
    <xdr:to>
      <xdr:col>20</xdr:col>
      <xdr:colOff>38100</xdr:colOff>
      <xdr:row>78</xdr:row>
      <xdr:rowOff>36068</xdr:rowOff>
    </xdr:to>
    <xdr:sp macro="" textlink="">
      <xdr:nvSpPr>
        <xdr:cNvPr id="391" name="楕円 390"/>
        <xdr:cNvSpPr/>
      </xdr:nvSpPr>
      <xdr:spPr>
        <a:xfrm>
          <a:off x="3937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46245</xdr:rowOff>
    </xdr:from>
    <xdr:ext cx="736600" cy="259045"/>
    <xdr:sp macro="" textlink="">
      <xdr:nvSpPr>
        <xdr:cNvPr id="392" name="テキスト ボックス 391"/>
        <xdr:cNvSpPr txBox="1"/>
      </xdr:nvSpPr>
      <xdr:spPr>
        <a:xfrm>
          <a:off x="3606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169926</xdr:rowOff>
    </xdr:from>
    <xdr:to>
      <xdr:col>15</xdr:col>
      <xdr:colOff>149225</xdr:colOff>
      <xdr:row>78</xdr:row>
      <xdr:rowOff>100076</xdr:rowOff>
    </xdr:to>
    <xdr:sp macro="" textlink="">
      <xdr:nvSpPr>
        <xdr:cNvPr id="393" name="楕円 392"/>
        <xdr:cNvSpPr/>
      </xdr:nvSpPr>
      <xdr:spPr>
        <a:xfrm>
          <a:off x="3048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110253</xdr:rowOff>
    </xdr:from>
    <xdr:ext cx="762000" cy="259045"/>
    <xdr:sp macro="" textlink="">
      <xdr:nvSpPr>
        <xdr:cNvPr id="394" name="テキスト ボックス 393"/>
        <xdr:cNvSpPr txBox="1"/>
      </xdr:nvSpPr>
      <xdr:spPr>
        <a:xfrm>
          <a:off x="2717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30480</xdr:rowOff>
    </xdr:from>
    <xdr:to>
      <xdr:col>11</xdr:col>
      <xdr:colOff>60325</xdr:colOff>
      <xdr:row>78</xdr:row>
      <xdr:rowOff>132080</xdr:rowOff>
    </xdr:to>
    <xdr:sp macro="" textlink="">
      <xdr:nvSpPr>
        <xdr:cNvPr id="395" name="楕円 394"/>
        <xdr:cNvSpPr/>
      </xdr:nvSpPr>
      <xdr:spPr>
        <a:xfrm>
          <a:off x="2159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116857</xdr:rowOff>
    </xdr:from>
    <xdr:ext cx="762000" cy="259045"/>
    <xdr:sp macro="" textlink="">
      <xdr:nvSpPr>
        <xdr:cNvPr id="396" name="テキスト ボックス 395"/>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35052</xdr:rowOff>
    </xdr:from>
    <xdr:to>
      <xdr:col>6</xdr:col>
      <xdr:colOff>171450</xdr:colOff>
      <xdr:row>78</xdr:row>
      <xdr:rowOff>136652</xdr:rowOff>
    </xdr:to>
    <xdr:sp macro="" textlink="">
      <xdr:nvSpPr>
        <xdr:cNvPr id="397" name="楕円 396"/>
        <xdr:cNvSpPr/>
      </xdr:nvSpPr>
      <xdr:spPr>
        <a:xfrm>
          <a:off x="1270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121429</xdr:rowOff>
    </xdr:from>
    <xdr:ext cx="762000" cy="259045"/>
    <xdr:sp macro="" textlink="">
      <xdr:nvSpPr>
        <xdr:cNvPr id="398" name="テキスト ボックス 397"/>
        <xdr:cNvSpPr txBox="1"/>
      </xdr:nvSpPr>
      <xdr:spPr>
        <a:xfrm>
          <a:off x="939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公債費以外の比率は類似団体平均を上回る値で推移していたが、令和２年度は前年度より</a:t>
          </a:r>
          <a:r>
            <a:rPr kumimoji="1" lang="en-US" altLang="ja-JP" sz="1300">
              <a:latin typeface="ＭＳ Ｐゴシック" panose="020B0600070205080204" pitchFamily="50" charset="-128"/>
              <a:ea typeface="ＭＳ Ｐゴシック" panose="020B0600070205080204" pitchFamily="50" charset="-128"/>
            </a:rPr>
            <a:t>10.1</a:t>
          </a:r>
          <a:r>
            <a:rPr kumimoji="1" lang="ja-JP" altLang="en-US" sz="1300">
              <a:latin typeface="ＭＳ Ｐゴシック" panose="020B0600070205080204" pitchFamily="50" charset="-128"/>
              <a:ea typeface="ＭＳ Ｐゴシック" panose="020B0600070205080204" pitchFamily="50" charset="-128"/>
            </a:rPr>
            <a:t>ポイント減少したため、類似団体平均を</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ポイント下回った。経常一般財源である普通交付税の増加によるところが大きいためではあるが、歳出の削減に努め、今後も経常収支比率の改善を図っていく。</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130810</xdr:rowOff>
    </xdr:from>
    <xdr:to>
      <xdr:col>82</xdr:col>
      <xdr:colOff>107950</xdr:colOff>
      <xdr:row>81</xdr:row>
      <xdr:rowOff>107950</xdr:rowOff>
    </xdr:to>
    <xdr:cxnSp macro="">
      <xdr:nvCxnSpPr>
        <xdr:cNvPr id="426" name="直線コネクタ 425"/>
        <xdr:cNvCxnSpPr/>
      </xdr:nvCxnSpPr>
      <xdr:spPr>
        <a:xfrm flipV="1">
          <a:off x="16510000" y="126466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macro="" textlink="">
      <xdr:nvSpPr>
        <xdr:cNvPr id="427"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28" name="直線コネクタ 427"/>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45737</xdr:rowOff>
    </xdr:from>
    <xdr:ext cx="762000" cy="259045"/>
    <xdr:sp macro="" textlink="">
      <xdr:nvSpPr>
        <xdr:cNvPr id="429"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130810</xdr:rowOff>
    </xdr:from>
    <xdr:to>
      <xdr:col>82</xdr:col>
      <xdr:colOff>196850</xdr:colOff>
      <xdr:row>73</xdr:row>
      <xdr:rowOff>130810</xdr:rowOff>
    </xdr:to>
    <xdr:cxnSp macro="">
      <xdr:nvCxnSpPr>
        <xdr:cNvPr id="430" name="直線コネクタ 429"/>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138430</xdr:rowOff>
    </xdr:from>
    <xdr:to>
      <xdr:col>82</xdr:col>
      <xdr:colOff>107950</xdr:colOff>
      <xdr:row>78</xdr:row>
      <xdr:rowOff>50800</xdr:rowOff>
    </xdr:to>
    <xdr:cxnSp macro="">
      <xdr:nvCxnSpPr>
        <xdr:cNvPr id="431" name="直線コネクタ 430"/>
        <xdr:cNvCxnSpPr/>
      </xdr:nvCxnSpPr>
      <xdr:spPr>
        <a:xfrm flipV="1">
          <a:off x="15671800" y="12654280"/>
          <a:ext cx="838200" cy="76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158766</xdr:rowOff>
    </xdr:from>
    <xdr:ext cx="762000" cy="259045"/>
    <xdr:sp macro="" textlink="">
      <xdr:nvSpPr>
        <xdr:cNvPr id="432" name="公債費以外平均値テキスト"/>
        <xdr:cNvSpPr txBox="1"/>
      </xdr:nvSpPr>
      <xdr:spPr>
        <a:xfrm>
          <a:off x="16598900" y="13017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15239</xdr:rowOff>
    </xdr:from>
    <xdr:to>
      <xdr:col>82</xdr:col>
      <xdr:colOff>158750</xdr:colOff>
      <xdr:row>76</xdr:row>
      <xdr:rowOff>116839</xdr:rowOff>
    </xdr:to>
    <xdr:sp macro="" textlink="">
      <xdr:nvSpPr>
        <xdr:cNvPr id="433" name="フローチャート: 判断 432"/>
        <xdr:cNvSpPr/>
      </xdr:nvSpPr>
      <xdr:spPr>
        <a:xfrm>
          <a:off x="16459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39370</xdr:rowOff>
    </xdr:from>
    <xdr:to>
      <xdr:col>78</xdr:col>
      <xdr:colOff>69850</xdr:colOff>
      <xdr:row>78</xdr:row>
      <xdr:rowOff>50800</xdr:rowOff>
    </xdr:to>
    <xdr:cxnSp macro="">
      <xdr:nvCxnSpPr>
        <xdr:cNvPr id="434" name="直線コネクタ 433"/>
        <xdr:cNvCxnSpPr/>
      </xdr:nvCxnSpPr>
      <xdr:spPr>
        <a:xfrm>
          <a:off x="14782800" y="132410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83820</xdr:rowOff>
    </xdr:from>
    <xdr:to>
      <xdr:col>78</xdr:col>
      <xdr:colOff>120650</xdr:colOff>
      <xdr:row>77</xdr:row>
      <xdr:rowOff>13970</xdr:rowOff>
    </xdr:to>
    <xdr:sp macro="" textlink="">
      <xdr:nvSpPr>
        <xdr:cNvPr id="435" name="フローチャート: 判断 434"/>
        <xdr:cNvSpPr/>
      </xdr:nvSpPr>
      <xdr:spPr>
        <a:xfrm>
          <a:off x="15621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24147</xdr:rowOff>
    </xdr:from>
    <xdr:ext cx="736600" cy="259045"/>
    <xdr:sp macro="" textlink="">
      <xdr:nvSpPr>
        <xdr:cNvPr id="436" name="テキスト ボックス 435"/>
        <xdr:cNvSpPr txBox="1"/>
      </xdr:nvSpPr>
      <xdr:spPr>
        <a:xfrm>
          <a:off x="15290800" y="1288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39370</xdr:rowOff>
    </xdr:from>
    <xdr:to>
      <xdr:col>73</xdr:col>
      <xdr:colOff>180975</xdr:colOff>
      <xdr:row>78</xdr:row>
      <xdr:rowOff>20320</xdr:rowOff>
    </xdr:to>
    <xdr:cxnSp macro="">
      <xdr:nvCxnSpPr>
        <xdr:cNvPr id="437" name="直線コネクタ 436"/>
        <xdr:cNvCxnSpPr/>
      </xdr:nvCxnSpPr>
      <xdr:spPr>
        <a:xfrm flipV="1">
          <a:off x="13893800" y="132410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38100</xdr:rowOff>
    </xdr:from>
    <xdr:to>
      <xdr:col>74</xdr:col>
      <xdr:colOff>31750</xdr:colOff>
      <xdr:row>76</xdr:row>
      <xdr:rowOff>139700</xdr:rowOff>
    </xdr:to>
    <xdr:sp macro="" textlink="">
      <xdr:nvSpPr>
        <xdr:cNvPr id="438" name="フローチャート: 判断 437"/>
        <xdr:cNvSpPr/>
      </xdr:nvSpPr>
      <xdr:spPr>
        <a:xfrm>
          <a:off x="14732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149877</xdr:rowOff>
    </xdr:from>
    <xdr:ext cx="762000" cy="259045"/>
    <xdr:sp macro="" textlink="">
      <xdr:nvSpPr>
        <xdr:cNvPr id="439" name="テキスト ボックス 438"/>
        <xdr:cNvSpPr txBox="1"/>
      </xdr:nvSpPr>
      <xdr:spPr>
        <a:xfrm>
          <a:off x="14401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149861</xdr:rowOff>
    </xdr:from>
    <xdr:to>
      <xdr:col>69</xdr:col>
      <xdr:colOff>92075</xdr:colOff>
      <xdr:row>78</xdr:row>
      <xdr:rowOff>20320</xdr:rowOff>
    </xdr:to>
    <xdr:cxnSp macro="">
      <xdr:nvCxnSpPr>
        <xdr:cNvPr id="440" name="直線コネクタ 439"/>
        <xdr:cNvCxnSpPr/>
      </xdr:nvCxnSpPr>
      <xdr:spPr>
        <a:xfrm>
          <a:off x="13004800" y="13180061"/>
          <a:ext cx="889000" cy="2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102870</xdr:rowOff>
    </xdr:from>
    <xdr:to>
      <xdr:col>69</xdr:col>
      <xdr:colOff>142875</xdr:colOff>
      <xdr:row>76</xdr:row>
      <xdr:rowOff>33020</xdr:rowOff>
    </xdr:to>
    <xdr:sp macro="" textlink="">
      <xdr:nvSpPr>
        <xdr:cNvPr id="441" name="フローチャート: 判断 440"/>
        <xdr:cNvSpPr/>
      </xdr:nvSpPr>
      <xdr:spPr>
        <a:xfrm>
          <a:off x="138430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43197</xdr:rowOff>
    </xdr:from>
    <xdr:ext cx="762000" cy="259045"/>
    <xdr:sp macro="" textlink="">
      <xdr:nvSpPr>
        <xdr:cNvPr id="442" name="テキスト ボックス 441"/>
        <xdr:cNvSpPr txBox="1"/>
      </xdr:nvSpPr>
      <xdr:spPr>
        <a:xfrm>
          <a:off x="13512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11430</xdr:rowOff>
    </xdr:from>
    <xdr:to>
      <xdr:col>65</xdr:col>
      <xdr:colOff>53975</xdr:colOff>
      <xdr:row>75</xdr:row>
      <xdr:rowOff>113030</xdr:rowOff>
    </xdr:to>
    <xdr:sp macro="" textlink="">
      <xdr:nvSpPr>
        <xdr:cNvPr id="443" name="フローチャート: 判断 442"/>
        <xdr:cNvSpPr/>
      </xdr:nvSpPr>
      <xdr:spPr>
        <a:xfrm>
          <a:off x="12954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123207</xdr:rowOff>
    </xdr:from>
    <xdr:ext cx="762000" cy="259045"/>
    <xdr:sp macro="" textlink="">
      <xdr:nvSpPr>
        <xdr:cNvPr id="444" name="テキスト ボックス 443"/>
        <xdr:cNvSpPr txBox="1"/>
      </xdr:nvSpPr>
      <xdr:spPr>
        <a:xfrm>
          <a:off x="12623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87630</xdr:rowOff>
    </xdr:from>
    <xdr:to>
      <xdr:col>82</xdr:col>
      <xdr:colOff>158750</xdr:colOff>
      <xdr:row>74</xdr:row>
      <xdr:rowOff>17780</xdr:rowOff>
    </xdr:to>
    <xdr:sp macro="" textlink="">
      <xdr:nvSpPr>
        <xdr:cNvPr id="450" name="楕円 449"/>
        <xdr:cNvSpPr/>
      </xdr:nvSpPr>
      <xdr:spPr>
        <a:xfrm>
          <a:off x="164592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167657</xdr:rowOff>
    </xdr:from>
    <xdr:ext cx="762000" cy="259045"/>
    <xdr:sp macro="" textlink="">
      <xdr:nvSpPr>
        <xdr:cNvPr id="451" name="公債費以外該当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0</xdr:rowOff>
    </xdr:from>
    <xdr:to>
      <xdr:col>78</xdr:col>
      <xdr:colOff>120650</xdr:colOff>
      <xdr:row>78</xdr:row>
      <xdr:rowOff>101600</xdr:rowOff>
    </xdr:to>
    <xdr:sp macro="" textlink="">
      <xdr:nvSpPr>
        <xdr:cNvPr id="452" name="楕円 451"/>
        <xdr:cNvSpPr/>
      </xdr:nvSpPr>
      <xdr:spPr>
        <a:xfrm>
          <a:off x="15621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86377</xdr:rowOff>
    </xdr:from>
    <xdr:ext cx="736600" cy="259045"/>
    <xdr:sp macro="" textlink="">
      <xdr:nvSpPr>
        <xdr:cNvPr id="453" name="テキスト ボックス 452"/>
        <xdr:cNvSpPr txBox="1"/>
      </xdr:nvSpPr>
      <xdr:spPr>
        <a:xfrm>
          <a:off x="15290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160020</xdr:rowOff>
    </xdr:from>
    <xdr:to>
      <xdr:col>74</xdr:col>
      <xdr:colOff>31750</xdr:colOff>
      <xdr:row>77</xdr:row>
      <xdr:rowOff>90170</xdr:rowOff>
    </xdr:to>
    <xdr:sp macro="" textlink="">
      <xdr:nvSpPr>
        <xdr:cNvPr id="454" name="楕円 453"/>
        <xdr:cNvSpPr/>
      </xdr:nvSpPr>
      <xdr:spPr>
        <a:xfrm>
          <a:off x="14732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74947</xdr:rowOff>
    </xdr:from>
    <xdr:ext cx="762000" cy="259045"/>
    <xdr:sp macro="" textlink="">
      <xdr:nvSpPr>
        <xdr:cNvPr id="455" name="テキスト ボックス 454"/>
        <xdr:cNvSpPr txBox="1"/>
      </xdr:nvSpPr>
      <xdr:spPr>
        <a:xfrm>
          <a:off x="14401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140970</xdr:rowOff>
    </xdr:from>
    <xdr:to>
      <xdr:col>69</xdr:col>
      <xdr:colOff>142875</xdr:colOff>
      <xdr:row>78</xdr:row>
      <xdr:rowOff>71120</xdr:rowOff>
    </xdr:to>
    <xdr:sp macro="" textlink="">
      <xdr:nvSpPr>
        <xdr:cNvPr id="456" name="楕円 455"/>
        <xdr:cNvSpPr/>
      </xdr:nvSpPr>
      <xdr:spPr>
        <a:xfrm>
          <a:off x="13843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55897</xdr:rowOff>
    </xdr:from>
    <xdr:ext cx="762000" cy="259045"/>
    <xdr:sp macro="" textlink="">
      <xdr:nvSpPr>
        <xdr:cNvPr id="457" name="テキスト ボックス 456"/>
        <xdr:cNvSpPr txBox="1"/>
      </xdr:nvSpPr>
      <xdr:spPr>
        <a:xfrm>
          <a:off x="13512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58" name="楕円 457"/>
        <xdr:cNvSpPr/>
      </xdr:nvSpPr>
      <xdr:spPr>
        <a:xfrm>
          <a:off x="12954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13988</xdr:rowOff>
    </xdr:from>
    <xdr:ext cx="762000" cy="259045"/>
    <xdr:sp macro="" textlink="">
      <xdr:nvSpPr>
        <xdr:cNvPr id="459" name="テキスト ボックス 458"/>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山形県村山市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121737</xdr:rowOff>
    </xdr:from>
    <xdr:to>
      <xdr:col>29</xdr:col>
      <xdr:colOff>127000</xdr:colOff>
      <xdr:row>20</xdr:row>
      <xdr:rowOff>120496</xdr:rowOff>
    </xdr:to>
    <xdr:cxnSp macro="">
      <xdr:nvCxnSpPr>
        <xdr:cNvPr id="47" name="直線コネクタ 46"/>
        <xdr:cNvCxnSpPr/>
      </xdr:nvCxnSpPr>
      <xdr:spPr bwMode="auto">
        <a:xfrm flipV="1">
          <a:off x="5651500" y="2055312"/>
          <a:ext cx="0" cy="154180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92573</xdr:rowOff>
    </xdr:from>
    <xdr:ext cx="762000" cy="259045"/>
    <xdr:sp macro="" textlink="">
      <xdr:nvSpPr>
        <xdr:cNvPr id="48" name="人口1人当たり決算額の推移最小値テキスト130"/>
        <xdr:cNvSpPr txBox="1"/>
      </xdr:nvSpPr>
      <xdr:spPr>
        <a:xfrm>
          <a:off x="5740400" y="35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120496</xdr:rowOff>
    </xdr:from>
    <xdr:to>
      <xdr:col>30</xdr:col>
      <xdr:colOff>25400</xdr:colOff>
      <xdr:row>20</xdr:row>
      <xdr:rowOff>120496</xdr:rowOff>
    </xdr:to>
    <xdr:cxnSp macro="">
      <xdr:nvCxnSpPr>
        <xdr:cNvPr id="49" name="直線コネクタ 48"/>
        <xdr:cNvCxnSpPr/>
      </xdr:nvCxnSpPr>
      <xdr:spPr bwMode="auto">
        <a:xfrm>
          <a:off x="5562600" y="3597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36664</xdr:rowOff>
    </xdr:from>
    <xdr:ext cx="762000" cy="259045"/>
    <xdr:sp macro="" textlink="">
      <xdr:nvSpPr>
        <xdr:cNvPr id="50" name="人口1人当たり決算額の推移最大値テキスト130"/>
        <xdr:cNvSpPr txBox="1"/>
      </xdr:nvSpPr>
      <xdr:spPr>
        <a:xfrm>
          <a:off x="5740400" y="179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121737</xdr:rowOff>
    </xdr:from>
    <xdr:to>
      <xdr:col>30</xdr:col>
      <xdr:colOff>25400</xdr:colOff>
      <xdr:row>11</xdr:row>
      <xdr:rowOff>121737</xdr:rowOff>
    </xdr:to>
    <xdr:cxnSp macro="">
      <xdr:nvCxnSpPr>
        <xdr:cNvPr id="51" name="直線コネクタ 50"/>
        <xdr:cNvCxnSpPr/>
      </xdr:nvCxnSpPr>
      <xdr:spPr bwMode="auto">
        <a:xfrm>
          <a:off x="5562600" y="20553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22230</xdr:rowOff>
    </xdr:from>
    <xdr:to>
      <xdr:col>29</xdr:col>
      <xdr:colOff>127000</xdr:colOff>
      <xdr:row>16</xdr:row>
      <xdr:rowOff>92819</xdr:rowOff>
    </xdr:to>
    <xdr:cxnSp macro="">
      <xdr:nvCxnSpPr>
        <xdr:cNvPr id="52" name="直線コネクタ 51"/>
        <xdr:cNvCxnSpPr/>
      </xdr:nvCxnSpPr>
      <xdr:spPr bwMode="auto">
        <a:xfrm flipV="1">
          <a:off x="5003800" y="2813055"/>
          <a:ext cx="647700" cy="70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38572</xdr:rowOff>
    </xdr:from>
    <xdr:ext cx="762000" cy="259045"/>
    <xdr:sp macro="" textlink="">
      <xdr:nvSpPr>
        <xdr:cNvPr id="53" name="人口1人当たり決算額の推移平均値テキスト130"/>
        <xdr:cNvSpPr txBox="1"/>
      </xdr:nvSpPr>
      <xdr:spPr>
        <a:xfrm>
          <a:off x="5740400" y="2829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66495</xdr:rowOff>
    </xdr:from>
    <xdr:to>
      <xdr:col>29</xdr:col>
      <xdr:colOff>177800</xdr:colOff>
      <xdr:row>16</xdr:row>
      <xdr:rowOff>168095</xdr:rowOff>
    </xdr:to>
    <xdr:sp macro="" textlink="">
      <xdr:nvSpPr>
        <xdr:cNvPr id="54" name="フローチャート: 判断 53"/>
        <xdr:cNvSpPr/>
      </xdr:nvSpPr>
      <xdr:spPr bwMode="auto">
        <a:xfrm>
          <a:off x="5600700" y="2857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92819</xdr:rowOff>
    </xdr:from>
    <xdr:to>
      <xdr:col>26</xdr:col>
      <xdr:colOff>50800</xdr:colOff>
      <xdr:row>16</xdr:row>
      <xdr:rowOff>133216</xdr:rowOff>
    </xdr:to>
    <xdr:cxnSp macro="">
      <xdr:nvCxnSpPr>
        <xdr:cNvPr id="55" name="直線コネクタ 54"/>
        <xdr:cNvCxnSpPr/>
      </xdr:nvCxnSpPr>
      <xdr:spPr bwMode="auto">
        <a:xfrm flipV="1">
          <a:off x="4305300" y="2883644"/>
          <a:ext cx="698500" cy="40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93013</xdr:rowOff>
    </xdr:from>
    <xdr:to>
      <xdr:col>26</xdr:col>
      <xdr:colOff>101600</xdr:colOff>
      <xdr:row>17</xdr:row>
      <xdr:rowOff>23163</xdr:rowOff>
    </xdr:to>
    <xdr:sp macro="" textlink="">
      <xdr:nvSpPr>
        <xdr:cNvPr id="56" name="フローチャート: 判断 55"/>
        <xdr:cNvSpPr/>
      </xdr:nvSpPr>
      <xdr:spPr bwMode="auto">
        <a:xfrm>
          <a:off x="49530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7940</xdr:rowOff>
    </xdr:from>
    <xdr:ext cx="736600" cy="259045"/>
    <xdr:sp macro="" textlink="">
      <xdr:nvSpPr>
        <xdr:cNvPr id="57" name="テキスト ボックス 56"/>
        <xdr:cNvSpPr txBox="1"/>
      </xdr:nvSpPr>
      <xdr:spPr>
        <a:xfrm>
          <a:off x="4622800" y="2970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128758</xdr:rowOff>
    </xdr:from>
    <xdr:to>
      <xdr:col>22</xdr:col>
      <xdr:colOff>114300</xdr:colOff>
      <xdr:row>16</xdr:row>
      <xdr:rowOff>133216</xdr:rowOff>
    </xdr:to>
    <xdr:cxnSp macro="">
      <xdr:nvCxnSpPr>
        <xdr:cNvPr id="58" name="直線コネクタ 57"/>
        <xdr:cNvCxnSpPr/>
      </xdr:nvCxnSpPr>
      <xdr:spPr bwMode="auto">
        <a:xfrm>
          <a:off x="3606800" y="2919583"/>
          <a:ext cx="698500" cy="4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155160</xdr:rowOff>
    </xdr:from>
    <xdr:to>
      <xdr:col>22</xdr:col>
      <xdr:colOff>165100</xdr:colOff>
      <xdr:row>17</xdr:row>
      <xdr:rowOff>85310</xdr:rowOff>
    </xdr:to>
    <xdr:sp macro="" textlink="">
      <xdr:nvSpPr>
        <xdr:cNvPr id="59" name="フローチャート: 判断 58"/>
        <xdr:cNvSpPr/>
      </xdr:nvSpPr>
      <xdr:spPr bwMode="auto">
        <a:xfrm>
          <a:off x="42545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70087</xdr:rowOff>
    </xdr:from>
    <xdr:ext cx="762000" cy="259045"/>
    <xdr:sp macro="" textlink="">
      <xdr:nvSpPr>
        <xdr:cNvPr id="60" name="テキスト ボックス 59"/>
        <xdr:cNvSpPr txBox="1"/>
      </xdr:nvSpPr>
      <xdr:spPr>
        <a:xfrm>
          <a:off x="3924300" y="303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128758</xdr:rowOff>
    </xdr:from>
    <xdr:to>
      <xdr:col>18</xdr:col>
      <xdr:colOff>177800</xdr:colOff>
      <xdr:row>17</xdr:row>
      <xdr:rowOff>6261</xdr:rowOff>
    </xdr:to>
    <xdr:cxnSp macro="">
      <xdr:nvCxnSpPr>
        <xdr:cNvPr id="61" name="直線コネクタ 60"/>
        <xdr:cNvCxnSpPr/>
      </xdr:nvCxnSpPr>
      <xdr:spPr bwMode="auto">
        <a:xfrm flipV="1">
          <a:off x="2908300" y="2919583"/>
          <a:ext cx="698500" cy="48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6896</xdr:rowOff>
    </xdr:from>
    <xdr:to>
      <xdr:col>19</xdr:col>
      <xdr:colOff>38100</xdr:colOff>
      <xdr:row>17</xdr:row>
      <xdr:rowOff>108496</xdr:rowOff>
    </xdr:to>
    <xdr:sp macro="" textlink="">
      <xdr:nvSpPr>
        <xdr:cNvPr id="62" name="フローチャート: 判断 61"/>
        <xdr:cNvSpPr/>
      </xdr:nvSpPr>
      <xdr:spPr bwMode="auto">
        <a:xfrm>
          <a:off x="3556000" y="2969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93273</xdr:rowOff>
    </xdr:from>
    <xdr:ext cx="762000" cy="259045"/>
    <xdr:sp macro="" textlink="">
      <xdr:nvSpPr>
        <xdr:cNvPr id="63" name="テキスト ボックス 62"/>
        <xdr:cNvSpPr txBox="1"/>
      </xdr:nvSpPr>
      <xdr:spPr>
        <a:xfrm>
          <a:off x="3225800" y="305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1769</xdr:rowOff>
    </xdr:from>
    <xdr:to>
      <xdr:col>15</xdr:col>
      <xdr:colOff>101600</xdr:colOff>
      <xdr:row>17</xdr:row>
      <xdr:rowOff>103369</xdr:rowOff>
    </xdr:to>
    <xdr:sp macro="" textlink="">
      <xdr:nvSpPr>
        <xdr:cNvPr id="64" name="フローチャート: 判断 63"/>
        <xdr:cNvSpPr/>
      </xdr:nvSpPr>
      <xdr:spPr bwMode="auto">
        <a:xfrm>
          <a:off x="2857500" y="296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88146</xdr:rowOff>
    </xdr:from>
    <xdr:ext cx="762000" cy="259045"/>
    <xdr:sp macro="" textlink="">
      <xdr:nvSpPr>
        <xdr:cNvPr id="65" name="テキスト ボックス 64"/>
        <xdr:cNvSpPr txBox="1"/>
      </xdr:nvSpPr>
      <xdr:spPr>
        <a:xfrm>
          <a:off x="2527300" y="3050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142880</xdr:rowOff>
    </xdr:from>
    <xdr:to>
      <xdr:col>29</xdr:col>
      <xdr:colOff>177800</xdr:colOff>
      <xdr:row>16</xdr:row>
      <xdr:rowOff>73030</xdr:rowOff>
    </xdr:to>
    <xdr:sp macro="" textlink="">
      <xdr:nvSpPr>
        <xdr:cNvPr id="71" name="楕円 70"/>
        <xdr:cNvSpPr/>
      </xdr:nvSpPr>
      <xdr:spPr bwMode="auto">
        <a:xfrm>
          <a:off x="5600700" y="2762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159407</xdr:rowOff>
    </xdr:from>
    <xdr:ext cx="762000" cy="259045"/>
    <xdr:sp macro="" textlink="">
      <xdr:nvSpPr>
        <xdr:cNvPr id="72" name="人口1人当たり決算額の推移該当値テキスト130"/>
        <xdr:cNvSpPr txBox="1"/>
      </xdr:nvSpPr>
      <xdr:spPr>
        <a:xfrm>
          <a:off x="5740400" y="260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42019</xdr:rowOff>
    </xdr:from>
    <xdr:to>
      <xdr:col>26</xdr:col>
      <xdr:colOff>101600</xdr:colOff>
      <xdr:row>16</xdr:row>
      <xdr:rowOff>143619</xdr:rowOff>
    </xdr:to>
    <xdr:sp macro="" textlink="">
      <xdr:nvSpPr>
        <xdr:cNvPr id="73" name="楕円 72"/>
        <xdr:cNvSpPr/>
      </xdr:nvSpPr>
      <xdr:spPr bwMode="auto">
        <a:xfrm>
          <a:off x="4953000" y="2832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153796</xdr:rowOff>
    </xdr:from>
    <xdr:ext cx="736600" cy="259045"/>
    <xdr:sp macro="" textlink="">
      <xdr:nvSpPr>
        <xdr:cNvPr id="74" name="テキスト ボックス 73"/>
        <xdr:cNvSpPr txBox="1"/>
      </xdr:nvSpPr>
      <xdr:spPr>
        <a:xfrm>
          <a:off x="4622800" y="2601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82416</xdr:rowOff>
    </xdr:from>
    <xdr:to>
      <xdr:col>22</xdr:col>
      <xdr:colOff>165100</xdr:colOff>
      <xdr:row>17</xdr:row>
      <xdr:rowOff>12566</xdr:rowOff>
    </xdr:to>
    <xdr:sp macro="" textlink="">
      <xdr:nvSpPr>
        <xdr:cNvPr id="75" name="楕円 74"/>
        <xdr:cNvSpPr/>
      </xdr:nvSpPr>
      <xdr:spPr bwMode="auto">
        <a:xfrm>
          <a:off x="4254500" y="2873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22743</xdr:rowOff>
    </xdr:from>
    <xdr:ext cx="762000" cy="259045"/>
    <xdr:sp macro="" textlink="">
      <xdr:nvSpPr>
        <xdr:cNvPr id="76" name="テキスト ボックス 75"/>
        <xdr:cNvSpPr txBox="1"/>
      </xdr:nvSpPr>
      <xdr:spPr>
        <a:xfrm>
          <a:off x="3924300" y="2642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77958</xdr:rowOff>
    </xdr:from>
    <xdr:to>
      <xdr:col>19</xdr:col>
      <xdr:colOff>38100</xdr:colOff>
      <xdr:row>17</xdr:row>
      <xdr:rowOff>8108</xdr:rowOff>
    </xdr:to>
    <xdr:sp macro="" textlink="">
      <xdr:nvSpPr>
        <xdr:cNvPr id="77" name="楕円 76"/>
        <xdr:cNvSpPr/>
      </xdr:nvSpPr>
      <xdr:spPr bwMode="auto">
        <a:xfrm>
          <a:off x="3556000" y="2868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18285</xdr:rowOff>
    </xdr:from>
    <xdr:ext cx="762000" cy="259045"/>
    <xdr:sp macro="" textlink="">
      <xdr:nvSpPr>
        <xdr:cNvPr id="78" name="テキスト ボックス 77"/>
        <xdr:cNvSpPr txBox="1"/>
      </xdr:nvSpPr>
      <xdr:spPr>
        <a:xfrm>
          <a:off x="3225800" y="2637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126911</xdr:rowOff>
    </xdr:from>
    <xdr:to>
      <xdr:col>15</xdr:col>
      <xdr:colOff>101600</xdr:colOff>
      <xdr:row>17</xdr:row>
      <xdr:rowOff>57061</xdr:rowOff>
    </xdr:to>
    <xdr:sp macro="" textlink="">
      <xdr:nvSpPr>
        <xdr:cNvPr id="79" name="楕円 78"/>
        <xdr:cNvSpPr/>
      </xdr:nvSpPr>
      <xdr:spPr bwMode="auto">
        <a:xfrm>
          <a:off x="2857500" y="2917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67238</xdr:rowOff>
    </xdr:from>
    <xdr:ext cx="762000" cy="259045"/>
    <xdr:sp macro="" textlink="">
      <xdr:nvSpPr>
        <xdr:cNvPr id="80" name="テキスト ボックス 79"/>
        <xdr:cNvSpPr txBox="1"/>
      </xdr:nvSpPr>
      <xdr:spPr>
        <a:xfrm>
          <a:off x="2527300" y="268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64230</xdr:rowOff>
    </xdr:from>
    <xdr:to>
      <xdr:col>29</xdr:col>
      <xdr:colOff>127000</xdr:colOff>
      <xdr:row>37</xdr:row>
      <xdr:rowOff>245072</xdr:rowOff>
    </xdr:to>
    <xdr:cxnSp macro="">
      <xdr:nvCxnSpPr>
        <xdr:cNvPr id="108" name="直線コネクタ 107"/>
        <xdr:cNvCxnSpPr/>
      </xdr:nvCxnSpPr>
      <xdr:spPr bwMode="auto">
        <a:xfrm flipV="1">
          <a:off x="5651500" y="5988780"/>
          <a:ext cx="0" cy="1380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217149</xdr:rowOff>
    </xdr:from>
    <xdr:ext cx="762000" cy="259045"/>
    <xdr:sp macro="" textlink="">
      <xdr:nvSpPr>
        <xdr:cNvPr id="109" name="人口1人当たり決算額の推移最小値テキスト445"/>
        <xdr:cNvSpPr txBox="1"/>
      </xdr:nvSpPr>
      <xdr:spPr>
        <a:xfrm>
          <a:off x="5740400" y="734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245072</xdr:rowOff>
    </xdr:from>
    <xdr:to>
      <xdr:col>30</xdr:col>
      <xdr:colOff>25400</xdr:colOff>
      <xdr:row>37</xdr:row>
      <xdr:rowOff>245072</xdr:rowOff>
    </xdr:to>
    <xdr:cxnSp macro="">
      <xdr:nvCxnSpPr>
        <xdr:cNvPr id="110" name="直線コネクタ 109"/>
        <xdr:cNvCxnSpPr/>
      </xdr:nvCxnSpPr>
      <xdr:spPr bwMode="auto">
        <a:xfrm>
          <a:off x="5562600" y="73697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322057</xdr:rowOff>
    </xdr:from>
    <xdr:ext cx="762000" cy="259045"/>
    <xdr:sp macro="" textlink="">
      <xdr:nvSpPr>
        <xdr:cNvPr id="111" name="人口1人当たり決算額の推移最大値テキスト445"/>
        <xdr:cNvSpPr txBox="1"/>
      </xdr:nvSpPr>
      <xdr:spPr>
        <a:xfrm>
          <a:off x="5740400" y="573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64230</xdr:rowOff>
    </xdr:from>
    <xdr:to>
      <xdr:col>30</xdr:col>
      <xdr:colOff>25400</xdr:colOff>
      <xdr:row>33</xdr:row>
      <xdr:rowOff>64230</xdr:rowOff>
    </xdr:to>
    <xdr:cxnSp macro="">
      <xdr:nvCxnSpPr>
        <xdr:cNvPr id="112" name="直線コネクタ 111"/>
        <xdr:cNvCxnSpPr/>
      </xdr:nvCxnSpPr>
      <xdr:spPr bwMode="auto">
        <a:xfrm>
          <a:off x="5562600" y="598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100482</xdr:rowOff>
    </xdr:from>
    <xdr:to>
      <xdr:col>29</xdr:col>
      <xdr:colOff>127000</xdr:colOff>
      <xdr:row>35</xdr:row>
      <xdr:rowOff>122904</xdr:rowOff>
    </xdr:to>
    <xdr:cxnSp macro="">
      <xdr:nvCxnSpPr>
        <xdr:cNvPr id="113" name="直線コネクタ 112"/>
        <xdr:cNvCxnSpPr/>
      </xdr:nvCxnSpPr>
      <xdr:spPr bwMode="auto">
        <a:xfrm>
          <a:off x="5003800" y="6710832"/>
          <a:ext cx="647700" cy="22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107681</xdr:rowOff>
    </xdr:from>
    <xdr:ext cx="762000" cy="259045"/>
    <xdr:sp macro="" textlink="">
      <xdr:nvSpPr>
        <xdr:cNvPr id="114" name="人口1人当たり決算額の推移平均値テキスト445"/>
        <xdr:cNvSpPr txBox="1"/>
      </xdr:nvSpPr>
      <xdr:spPr>
        <a:xfrm>
          <a:off x="5740400" y="67180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75476</xdr:rowOff>
    </xdr:from>
    <xdr:to>
      <xdr:col>29</xdr:col>
      <xdr:colOff>177800</xdr:colOff>
      <xdr:row>35</xdr:row>
      <xdr:rowOff>177076</xdr:rowOff>
    </xdr:to>
    <xdr:sp macro="" textlink="">
      <xdr:nvSpPr>
        <xdr:cNvPr id="115" name="フローチャート: 判断 114"/>
        <xdr:cNvSpPr/>
      </xdr:nvSpPr>
      <xdr:spPr bwMode="auto">
        <a:xfrm>
          <a:off x="5600700" y="668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2318</xdr:rowOff>
    </xdr:from>
    <xdr:to>
      <xdr:col>26</xdr:col>
      <xdr:colOff>50800</xdr:colOff>
      <xdr:row>35</xdr:row>
      <xdr:rowOff>100482</xdr:rowOff>
    </xdr:to>
    <xdr:cxnSp macro="">
      <xdr:nvCxnSpPr>
        <xdr:cNvPr id="116" name="直線コネクタ 115"/>
        <xdr:cNvCxnSpPr/>
      </xdr:nvCxnSpPr>
      <xdr:spPr bwMode="auto">
        <a:xfrm>
          <a:off x="4305300" y="6612668"/>
          <a:ext cx="698500" cy="98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87820</xdr:rowOff>
    </xdr:from>
    <xdr:to>
      <xdr:col>26</xdr:col>
      <xdr:colOff>101600</xdr:colOff>
      <xdr:row>35</xdr:row>
      <xdr:rowOff>189420</xdr:rowOff>
    </xdr:to>
    <xdr:sp macro="" textlink="">
      <xdr:nvSpPr>
        <xdr:cNvPr id="117" name="フローチャート: 判断 116"/>
        <xdr:cNvSpPr/>
      </xdr:nvSpPr>
      <xdr:spPr bwMode="auto">
        <a:xfrm>
          <a:off x="4953000" y="6698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174197</xdr:rowOff>
    </xdr:from>
    <xdr:ext cx="736600" cy="259045"/>
    <xdr:sp macro="" textlink="">
      <xdr:nvSpPr>
        <xdr:cNvPr id="118" name="テキスト ボックス 117"/>
        <xdr:cNvSpPr txBox="1"/>
      </xdr:nvSpPr>
      <xdr:spPr>
        <a:xfrm>
          <a:off x="4622800" y="6784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2318</xdr:rowOff>
    </xdr:from>
    <xdr:to>
      <xdr:col>22</xdr:col>
      <xdr:colOff>114300</xdr:colOff>
      <xdr:row>35</xdr:row>
      <xdr:rowOff>20282</xdr:rowOff>
    </xdr:to>
    <xdr:cxnSp macro="">
      <xdr:nvCxnSpPr>
        <xdr:cNvPr id="119" name="直線コネクタ 118"/>
        <xdr:cNvCxnSpPr/>
      </xdr:nvCxnSpPr>
      <xdr:spPr bwMode="auto">
        <a:xfrm flipV="1">
          <a:off x="3606800" y="6612668"/>
          <a:ext cx="698500" cy="17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85154</xdr:rowOff>
    </xdr:from>
    <xdr:to>
      <xdr:col>22</xdr:col>
      <xdr:colOff>165100</xdr:colOff>
      <xdr:row>35</xdr:row>
      <xdr:rowOff>186754</xdr:rowOff>
    </xdr:to>
    <xdr:sp macro="" textlink="">
      <xdr:nvSpPr>
        <xdr:cNvPr id="120" name="フローチャート: 判断 119"/>
        <xdr:cNvSpPr/>
      </xdr:nvSpPr>
      <xdr:spPr bwMode="auto">
        <a:xfrm>
          <a:off x="42545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171531</xdr:rowOff>
    </xdr:from>
    <xdr:ext cx="762000" cy="259045"/>
    <xdr:sp macro="" textlink="">
      <xdr:nvSpPr>
        <xdr:cNvPr id="121" name="テキスト ボックス 120"/>
        <xdr:cNvSpPr txBox="1"/>
      </xdr:nvSpPr>
      <xdr:spPr>
        <a:xfrm>
          <a:off x="3924300" y="6781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4546</xdr:rowOff>
    </xdr:from>
    <xdr:to>
      <xdr:col>18</xdr:col>
      <xdr:colOff>177800</xdr:colOff>
      <xdr:row>35</xdr:row>
      <xdr:rowOff>20282</xdr:rowOff>
    </xdr:to>
    <xdr:cxnSp macro="">
      <xdr:nvCxnSpPr>
        <xdr:cNvPr id="122" name="直線コネクタ 121"/>
        <xdr:cNvCxnSpPr/>
      </xdr:nvCxnSpPr>
      <xdr:spPr bwMode="auto">
        <a:xfrm>
          <a:off x="2908300" y="6614896"/>
          <a:ext cx="698500" cy="15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84982</xdr:rowOff>
    </xdr:from>
    <xdr:to>
      <xdr:col>19</xdr:col>
      <xdr:colOff>38100</xdr:colOff>
      <xdr:row>35</xdr:row>
      <xdr:rowOff>186582</xdr:rowOff>
    </xdr:to>
    <xdr:sp macro="" textlink="">
      <xdr:nvSpPr>
        <xdr:cNvPr id="123" name="フローチャート: 判断 122"/>
        <xdr:cNvSpPr/>
      </xdr:nvSpPr>
      <xdr:spPr bwMode="auto">
        <a:xfrm>
          <a:off x="35560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171359</xdr:rowOff>
    </xdr:from>
    <xdr:ext cx="762000" cy="259045"/>
    <xdr:sp macro="" textlink="">
      <xdr:nvSpPr>
        <xdr:cNvPr id="124" name="テキスト ボックス 123"/>
        <xdr:cNvSpPr txBox="1"/>
      </xdr:nvSpPr>
      <xdr:spPr>
        <a:xfrm>
          <a:off x="3225800" y="678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81362</xdr:rowOff>
    </xdr:from>
    <xdr:to>
      <xdr:col>15</xdr:col>
      <xdr:colOff>101600</xdr:colOff>
      <xdr:row>35</xdr:row>
      <xdr:rowOff>182962</xdr:rowOff>
    </xdr:to>
    <xdr:sp macro="" textlink="">
      <xdr:nvSpPr>
        <xdr:cNvPr id="125" name="フローチャート: 判断 124"/>
        <xdr:cNvSpPr/>
      </xdr:nvSpPr>
      <xdr:spPr bwMode="auto">
        <a:xfrm>
          <a:off x="28575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167739</xdr:rowOff>
    </xdr:from>
    <xdr:ext cx="762000" cy="259045"/>
    <xdr:sp macro="" textlink="">
      <xdr:nvSpPr>
        <xdr:cNvPr id="126" name="テキスト ボックス 125"/>
        <xdr:cNvSpPr txBox="1"/>
      </xdr:nvSpPr>
      <xdr:spPr>
        <a:xfrm>
          <a:off x="2527300" y="677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72104</xdr:rowOff>
    </xdr:from>
    <xdr:to>
      <xdr:col>29</xdr:col>
      <xdr:colOff>177800</xdr:colOff>
      <xdr:row>35</xdr:row>
      <xdr:rowOff>173704</xdr:rowOff>
    </xdr:to>
    <xdr:sp macro="" textlink="">
      <xdr:nvSpPr>
        <xdr:cNvPr id="132" name="楕円 131"/>
        <xdr:cNvSpPr/>
      </xdr:nvSpPr>
      <xdr:spPr bwMode="auto">
        <a:xfrm>
          <a:off x="5600700" y="6682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260081</xdr:rowOff>
    </xdr:from>
    <xdr:ext cx="762000" cy="259045"/>
    <xdr:sp macro="" textlink="">
      <xdr:nvSpPr>
        <xdr:cNvPr id="133" name="人口1人当たり決算額の推移該当値テキスト445"/>
        <xdr:cNvSpPr txBox="1"/>
      </xdr:nvSpPr>
      <xdr:spPr>
        <a:xfrm>
          <a:off x="5740400" y="652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49682</xdr:rowOff>
    </xdr:from>
    <xdr:to>
      <xdr:col>26</xdr:col>
      <xdr:colOff>101600</xdr:colOff>
      <xdr:row>35</xdr:row>
      <xdr:rowOff>151282</xdr:rowOff>
    </xdr:to>
    <xdr:sp macro="" textlink="">
      <xdr:nvSpPr>
        <xdr:cNvPr id="134" name="楕円 133"/>
        <xdr:cNvSpPr/>
      </xdr:nvSpPr>
      <xdr:spPr bwMode="auto">
        <a:xfrm>
          <a:off x="4953000" y="6660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161459</xdr:rowOff>
    </xdr:from>
    <xdr:ext cx="736600" cy="259045"/>
    <xdr:sp macro="" textlink="">
      <xdr:nvSpPr>
        <xdr:cNvPr id="135" name="テキスト ボックス 134"/>
        <xdr:cNvSpPr txBox="1"/>
      </xdr:nvSpPr>
      <xdr:spPr>
        <a:xfrm>
          <a:off x="4622800" y="6428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294418</xdr:rowOff>
    </xdr:from>
    <xdr:to>
      <xdr:col>22</xdr:col>
      <xdr:colOff>165100</xdr:colOff>
      <xdr:row>35</xdr:row>
      <xdr:rowOff>53118</xdr:rowOff>
    </xdr:to>
    <xdr:sp macro="" textlink="">
      <xdr:nvSpPr>
        <xdr:cNvPr id="136" name="楕円 135"/>
        <xdr:cNvSpPr/>
      </xdr:nvSpPr>
      <xdr:spPr bwMode="auto">
        <a:xfrm>
          <a:off x="4254500" y="6561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63295</xdr:rowOff>
    </xdr:from>
    <xdr:ext cx="762000" cy="259045"/>
    <xdr:sp macro="" textlink="">
      <xdr:nvSpPr>
        <xdr:cNvPr id="137" name="テキスト ボックス 136"/>
        <xdr:cNvSpPr txBox="1"/>
      </xdr:nvSpPr>
      <xdr:spPr>
        <a:xfrm>
          <a:off x="3924300" y="633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312382</xdr:rowOff>
    </xdr:from>
    <xdr:to>
      <xdr:col>19</xdr:col>
      <xdr:colOff>38100</xdr:colOff>
      <xdr:row>35</xdr:row>
      <xdr:rowOff>71082</xdr:rowOff>
    </xdr:to>
    <xdr:sp macro="" textlink="">
      <xdr:nvSpPr>
        <xdr:cNvPr id="138" name="楕円 137"/>
        <xdr:cNvSpPr/>
      </xdr:nvSpPr>
      <xdr:spPr bwMode="auto">
        <a:xfrm>
          <a:off x="3556000" y="6579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81259</xdr:rowOff>
    </xdr:from>
    <xdr:ext cx="762000" cy="259045"/>
    <xdr:sp macro="" textlink="">
      <xdr:nvSpPr>
        <xdr:cNvPr id="139" name="テキスト ボックス 138"/>
        <xdr:cNvSpPr txBox="1"/>
      </xdr:nvSpPr>
      <xdr:spPr>
        <a:xfrm>
          <a:off x="3225800" y="6348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296646</xdr:rowOff>
    </xdr:from>
    <xdr:to>
      <xdr:col>15</xdr:col>
      <xdr:colOff>101600</xdr:colOff>
      <xdr:row>35</xdr:row>
      <xdr:rowOff>55346</xdr:rowOff>
    </xdr:to>
    <xdr:sp macro="" textlink="">
      <xdr:nvSpPr>
        <xdr:cNvPr id="140" name="楕円 139"/>
        <xdr:cNvSpPr/>
      </xdr:nvSpPr>
      <xdr:spPr bwMode="auto">
        <a:xfrm>
          <a:off x="2857500" y="6564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65524</xdr:rowOff>
    </xdr:from>
    <xdr:ext cx="762000" cy="259045"/>
    <xdr:sp macro="" textlink="">
      <xdr:nvSpPr>
        <xdr:cNvPr id="141" name="テキスト ボックス 140"/>
        <xdr:cNvSpPr txBox="1"/>
      </xdr:nvSpPr>
      <xdr:spPr>
        <a:xfrm>
          <a:off x="2527300" y="633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山形県村山市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23,191
22,994
196.98
18,874,653
17,550,800
1,228,058
7,358,384
13,771,684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95.2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107990</xdr:rowOff>
    </xdr:from>
    <xdr:to>
      <xdr:col>24</xdr:col>
      <xdr:colOff>62865</xdr:colOff>
      <xdr:row>39</xdr:row>
      <xdr:rowOff>67528</xdr:rowOff>
    </xdr:to>
    <xdr:cxnSp macro="">
      <xdr:nvCxnSpPr>
        <xdr:cNvPr id="58" name="直線コネクタ 57"/>
        <xdr:cNvCxnSpPr/>
      </xdr:nvCxnSpPr>
      <xdr:spPr>
        <a:xfrm flipV="1">
          <a:off x="4633595" y="5251490"/>
          <a:ext cx="1270" cy="15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71355</xdr:rowOff>
    </xdr:from>
    <xdr:ext cx="534377" cy="259045"/>
    <xdr:sp macro="" textlink="">
      <xdr:nvSpPr>
        <xdr:cNvPr id="59" name="人件費最小値テキスト"/>
        <xdr:cNvSpPr txBox="1"/>
      </xdr:nvSpPr>
      <xdr:spPr>
        <a:xfrm>
          <a:off x="4686300" y="675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67528</xdr:rowOff>
    </xdr:from>
    <xdr:to>
      <xdr:col>24</xdr:col>
      <xdr:colOff>152400</xdr:colOff>
      <xdr:row>39</xdr:row>
      <xdr:rowOff>67528</xdr:rowOff>
    </xdr:to>
    <xdr:cxnSp macro="">
      <xdr:nvCxnSpPr>
        <xdr:cNvPr id="60" name="直線コネクタ 59"/>
        <xdr:cNvCxnSpPr/>
      </xdr:nvCxnSpPr>
      <xdr:spPr>
        <a:xfrm>
          <a:off x="4546600" y="675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54667</xdr:rowOff>
    </xdr:from>
    <xdr:ext cx="599010" cy="259045"/>
    <xdr:sp macro="" textlink="">
      <xdr:nvSpPr>
        <xdr:cNvPr id="61" name="人件費最大値テキスト"/>
        <xdr:cNvSpPr txBox="1"/>
      </xdr:nvSpPr>
      <xdr:spPr>
        <a:xfrm>
          <a:off x="4686300" y="502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107990</xdr:rowOff>
    </xdr:from>
    <xdr:to>
      <xdr:col>24</xdr:col>
      <xdr:colOff>152400</xdr:colOff>
      <xdr:row>30</xdr:row>
      <xdr:rowOff>107990</xdr:rowOff>
    </xdr:to>
    <xdr:cxnSp macro="">
      <xdr:nvCxnSpPr>
        <xdr:cNvPr id="62" name="直線コネクタ 61"/>
        <xdr:cNvCxnSpPr/>
      </xdr:nvCxnSpPr>
      <xdr:spPr>
        <a:xfrm>
          <a:off x="4546600" y="5251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58808</xdr:rowOff>
    </xdr:from>
    <xdr:to>
      <xdr:col>24</xdr:col>
      <xdr:colOff>63500</xdr:colOff>
      <xdr:row>36</xdr:row>
      <xdr:rowOff>40651</xdr:rowOff>
    </xdr:to>
    <xdr:cxnSp macro="">
      <xdr:nvCxnSpPr>
        <xdr:cNvPr id="63" name="直線コネクタ 62"/>
        <xdr:cNvCxnSpPr/>
      </xdr:nvCxnSpPr>
      <xdr:spPr>
        <a:xfrm flipV="1">
          <a:off x="3797300" y="6059558"/>
          <a:ext cx="838200" cy="15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151092</xdr:rowOff>
    </xdr:from>
    <xdr:ext cx="534377" cy="259045"/>
    <xdr:sp macro="" textlink="">
      <xdr:nvSpPr>
        <xdr:cNvPr id="64" name="人件費平均値テキスト"/>
        <xdr:cNvSpPr txBox="1"/>
      </xdr:nvSpPr>
      <xdr:spPr>
        <a:xfrm>
          <a:off x="4686300" y="6151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1215</xdr:rowOff>
    </xdr:from>
    <xdr:to>
      <xdr:col>24</xdr:col>
      <xdr:colOff>114300</xdr:colOff>
      <xdr:row>36</xdr:row>
      <xdr:rowOff>102815</xdr:rowOff>
    </xdr:to>
    <xdr:sp macro="" textlink="">
      <xdr:nvSpPr>
        <xdr:cNvPr id="65" name="フローチャート: 判断 64"/>
        <xdr:cNvSpPr/>
      </xdr:nvSpPr>
      <xdr:spPr>
        <a:xfrm>
          <a:off x="4584700" y="617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40651</xdr:rowOff>
    </xdr:from>
    <xdr:to>
      <xdr:col>19</xdr:col>
      <xdr:colOff>177800</xdr:colOff>
      <xdr:row>36</xdr:row>
      <xdr:rowOff>90731</xdr:rowOff>
    </xdr:to>
    <xdr:cxnSp macro="">
      <xdr:nvCxnSpPr>
        <xdr:cNvPr id="66" name="直線コネクタ 65"/>
        <xdr:cNvCxnSpPr/>
      </xdr:nvCxnSpPr>
      <xdr:spPr>
        <a:xfrm flipV="1">
          <a:off x="2908300" y="6212851"/>
          <a:ext cx="889000" cy="5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122978</xdr:rowOff>
    </xdr:from>
    <xdr:to>
      <xdr:col>20</xdr:col>
      <xdr:colOff>38100</xdr:colOff>
      <xdr:row>37</xdr:row>
      <xdr:rowOff>53128</xdr:rowOff>
    </xdr:to>
    <xdr:sp macro="" textlink="">
      <xdr:nvSpPr>
        <xdr:cNvPr id="67" name="フローチャート: 判断 66"/>
        <xdr:cNvSpPr/>
      </xdr:nvSpPr>
      <xdr:spPr>
        <a:xfrm>
          <a:off x="3746500" y="629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44255</xdr:rowOff>
    </xdr:from>
    <xdr:ext cx="534377" cy="259045"/>
    <xdr:sp macro="" textlink="">
      <xdr:nvSpPr>
        <xdr:cNvPr id="68" name="テキスト ボックス 67"/>
        <xdr:cNvSpPr txBox="1"/>
      </xdr:nvSpPr>
      <xdr:spPr>
        <a:xfrm>
          <a:off x="3530111" y="638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90731</xdr:rowOff>
    </xdr:from>
    <xdr:to>
      <xdr:col>15</xdr:col>
      <xdr:colOff>50800</xdr:colOff>
      <xdr:row>36</xdr:row>
      <xdr:rowOff>91237</xdr:rowOff>
    </xdr:to>
    <xdr:cxnSp macro="">
      <xdr:nvCxnSpPr>
        <xdr:cNvPr id="69" name="直線コネクタ 68"/>
        <xdr:cNvCxnSpPr/>
      </xdr:nvCxnSpPr>
      <xdr:spPr>
        <a:xfrm flipV="1">
          <a:off x="2019300" y="6262931"/>
          <a:ext cx="889000" cy="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8988</xdr:rowOff>
    </xdr:from>
    <xdr:to>
      <xdr:col>15</xdr:col>
      <xdr:colOff>101600</xdr:colOff>
      <xdr:row>37</xdr:row>
      <xdr:rowOff>110588</xdr:rowOff>
    </xdr:to>
    <xdr:sp macro="" textlink="">
      <xdr:nvSpPr>
        <xdr:cNvPr id="70" name="フローチャート: 判断 69"/>
        <xdr:cNvSpPr/>
      </xdr:nvSpPr>
      <xdr:spPr>
        <a:xfrm>
          <a:off x="2857500" y="635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101715</xdr:rowOff>
    </xdr:from>
    <xdr:ext cx="534377" cy="259045"/>
    <xdr:sp macro="" textlink="">
      <xdr:nvSpPr>
        <xdr:cNvPr id="71" name="テキスト ボックス 70"/>
        <xdr:cNvSpPr txBox="1"/>
      </xdr:nvSpPr>
      <xdr:spPr>
        <a:xfrm>
          <a:off x="2641111" y="644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91237</xdr:rowOff>
    </xdr:from>
    <xdr:to>
      <xdr:col>10</xdr:col>
      <xdr:colOff>114300</xdr:colOff>
      <xdr:row>36</xdr:row>
      <xdr:rowOff>121510</xdr:rowOff>
    </xdr:to>
    <xdr:cxnSp macro="">
      <xdr:nvCxnSpPr>
        <xdr:cNvPr id="72" name="直線コネクタ 71"/>
        <xdr:cNvCxnSpPr/>
      </xdr:nvCxnSpPr>
      <xdr:spPr>
        <a:xfrm flipV="1">
          <a:off x="1130300" y="6263437"/>
          <a:ext cx="889000" cy="3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25692</xdr:rowOff>
    </xdr:from>
    <xdr:to>
      <xdr:col>10</xdr:col>
      <xdr:colOff>165100</xdr:colOff>
      <xdr:row>37</xdr:row>
      <xdr:rowOff>127292</xdr:rowOff>
    </xdr:to>
    <xdr:sp macro="" textlink="">
      <xdr:nvSpPr>
        <xdr:cNvPr id="73" name="フローチャート: 判断 72"/>
        <xdr:cNvSpPr/>
      </xdr:nvSpPr>
      <xdr:spPr>
        <a:xfrm>
          <a:off x="1968500" y="636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118419</xdr:rowOff>
    </xdr:from>
    <xdr:ext cx="534377" cy="259045"/>
    <xdr:sp macro="" textlink="">
      <xdr:nvSpPr>
        <xdr:cNvPr id="74" name="テキスト ボックス 73"/>
        <xdr:cNvSpPr txBox="1"/>
      </xdr:nvSpPr>
      <xdr:spPr>
        <a:xfrm>
          <a:off x="1752111" y="646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7633</xdr:rowOff>
    </xdr:from>
    <xdr:to>
      <xdr:col>6</xdr:col>
      <xdr:colOff>38100</xdr:colOff>
      <xdr:row>37</xdr:row>
      <xdr:rowOff>109233</xdr:rowOff>
    </xdr:to>
    <xdr:sp macro="" textlink="">
      <xdr:nvSpPr>
        <xdr:cNvPr id="75" name="フローチャート: 判断 74"/>
        <xdr:cNvSpPr/>
      </xdr:nvSpPr>
      <xdr:spPr>
        <a:xfrm>
          <a:off x="1079500" y="635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100360</xdr:rowOff>
    </xdr:from>
    <xdr:ext cx="534377" cy="259045"/>
    <xdr:sp macro="" textlink="">
      <xdr:nvSpPr>
        <xdr:cNvPr id="76" name="テキスト ボックス 75"/>
        <xdr:cNvSpPr txBox="1"/>
      </xdr:nvSpPr>
      <xdr:spPr>
        <a:xfrm>
          <a:off x="863111" y="644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8008</xdr:rowOff>
    </xdr:from>
    <xdr:to>
      <xdr:col>24</xdr:col>
      <xdr:colOff>114300</xdr:colOff>
      <xdr:row>35</xdr:row>
      <xdr:rowOff>109608</xdr:rowOff>
    </xdr:to>
    <xdr:sp macro="" textlink="">
      <xdr:nvSpPr>
        <xdr:cNvPr id="82" name="楕円 81"/>
        <xdr:cNvSpPr/>
      </xdr:nvSpPr>
      <xdr:spPr>
        <a:xfrm>
          <a:off x="4584700" y="600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30885</xdr:rowOff>
    </xdr:from>
    <xdr:ext cx="599010" cy="259045"/>
    <xdr:sp macro="" textlink="">
      <xdr:nvSpPr>
        <xdr:cNvPr id="83" name="人件費該当値テキスト"/>
        <xdr:cNvSpPr txBox="1"/>
      </xdr:nvSpPr>
      <xdr:spPr>
        <a:xfrm>
          <a:off x="4686300" y="5860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161301</xdr:rowOff>
    </xdr:from>
    <xdr:to>
      <xdr:col>20</xdr:col>
      <xdr:colOff>38100</xdr:colOff>
      <xdr:row>36</xdr:row>
      <xdr:rowOff>91451</xdr:rowOff>
    </xdr:to>
    <xdr:sp macro="" textlink="">
      <xdr:nvSpPr>
        <xdr:cNvPr id="84" name="楕円 83"/>
        <xdr:cNvSpPr/>
      </xdr:nvSpPr>
      <xdr:spPr>
        <a:xfrm>
          <a:off x="3746500" y="616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107978</xdr:rowOff>
    </xdr:from>
    <xdr:ext cx="534377" cy="259045"/>
    <xdr:sp macro="" textlink="">
      <xdr:nvSpPr>
        <xdr:cNvPr id="85" name="テキスト ボックス 84"/>
        <xdr:cNvSpPr txBox="1"/>
      </xdr:nvSpPr>
      <xdr:spPr>
        <a:xfrm>
          <a:off x="3530111" y="593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39931</xdr:rowOff>
    </xdr:from>
    <xdr:to>
      <xdr:col>15</xdr:col>
      <xdr:colOff>101600</xdr:colOff>
      <xdr:row>36</xdr:row>
      <xdr:rowOff>141531</xdr:rowOff>
    </xdr:to>
    <xdr:sp macro="" textlink="">
      <xdr:nvSpPr>
        <xdr:cNvPr id="86" name="楕円 85"/>
        <xdr:cNvSpPr/>
      </xdr:nvSpPr>
      <xdr:spPr>
        <a:xfrm>
          <a:off x="2857500" y="621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158058</xdr:rowOff>
    </xdr:from>
    <xdr:ext cx="534377" cy="259045"/>
    <xdr:sp macro="" textlink="">
      <xdr:nvSpPr>
        <xdr:cNvPr id="87" name="テキスト ボックス 86"/>
        <xdr:cNvSpPr txBox="1"/>
      </xdr:nvSpPr>
      <xdr:spPr>
        <a:xfrm>
          <a:off x="2641111" y="598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40437</xdr:rowOff>
    </xdr:from>
    <xdr:to>
      <xdr:col>10</xdr:col>
      <xdr:colOff>165100</xdr:colOff>
      <xdr:row>36</xdr:row>
      <xdr:rowOff>142037</xdr:rowOff>
    </xdr:to>
    <xdr:sp macro="" textlink="">
      <xdr:nvSpPr>
        <xdr:cNvPr id="88" name="楕円 87"/>
        <xdr:cNvSpPr/>
      </xdr:nvSpPr>
      <xdr:spPr>
        <a:xfrm>
          <a:off x="1968500" y="621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158564</xdr:rowOff>
    </xdr:from>
    <xdr:ext cx="534377" cy="259045"/>
    <xdr:sp macro="" textlink="">
      <xdr:nvSpPr>
        <xdr:cNvPr id="89" name="テキスト ボックス 88"/>
        <xdr:cNvSpPr txBox="1"/>
      </xdr:nvSpPr>
      <xdr:spPr>
        <a:xfrm>
          <a:off x="1752111" y="598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70710</xdr:rowOff>
    </xdr:from>
    <xdr:to>
      <xdr:col>6</xdr:col>
      <xdr:colOff>38100</xdr:colOff>
      <xdr:row>37</xdr:row>
      <xdr:rowOff>860</xdr:rowOff>
    </xdr:to>
    <xdr:sp macro="" textlink="">
      <xdr:nvSpPr>
        <xdr:cNvPr id="90" name="楕円 89"/>
        <xdr:cNvSpPr/>
      </xdr:nvSpPr>
      <xdr:spPr>
        <a:xfrm>
          <a:off x="1079500" y="624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17387</xdr:rowOff>
    </xdr:from>
    <xdr:ext cx="534377" cy="259045"/>
    <xdr:sp macro="" textlink="">
      <xdr:nvSpPr>
        <xdr:cNvPr id="91" name="テキスト ボックス 90"/>
        <xdr:cNvSpPr txBox="1"/>
      </xdr:nvSpPr>
      <xdr:spPr>
        <a:xfrm>
          <a:off x="863111" y="601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93240</xdr:rowOff>
    </xdr:from>
    <xdr:to>
      <xdr:col>24</xdr:col>
      <xdr:colOff>62865</xdr:colOff>
      <xdr:row>59</xdr:row>
      <xdr:rowOff>116601</xdr:rowOff>
    </xdr:to>
    <xdr:cxnSp macro="">
      <xdr:nvCxnSpPr>
        <xdr:cNvPr id="118" name="直線コネクタ 117"/>
        <xdr:cNvCxnSpPr/>
      </xdr:nvCxnSpPr>
      <xdr:spPr>
        <a:xfrm flipV="1">
          <a:off x="4633595" y="8665740"/>
          <a:ext cx="1270" cy="1566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120428</xdr:rowOff>
    </xdr:from>
    <xdr:ext cx="534377" cy="259045"/>
    <xdr:sp macro="" textlink="">
      <xdr:nvSpPr>
        <xdr:cNvPr id="119" name="物件費最小値テキスト"/>
        <xdr:cNvSpPr txBox="1"/>
      </xdr:nvSpPr>
      <xdr:spPr>
        <a:xfrm>
          <a:off x="4686300" y="1023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116601</xdr:rowOff>
    </xdr:from>
    <xdr:to>
      <xdr:col>24</xdr:col>
      <xdr:colOff>152400</xdr:colOff>
      <xdr:row>59</xdr:row>
      <xdr:rowOff>116601</xdr:rowOff>
    </xdr:to>
    <xdr:cxnSp macro="">
      <xdr:nvCxnSpPr>
        <xdr:cNvPr id="120" name="直線コネクタ 119"/>
        <xdr:cNvCxnSpPr/>
      </xdr:nvCxnSpPr>
      <xdr:spPr>
        <a:xfrm>
          <a:off x="4546600" y="10232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39917</xdr:rowOff>
    </xdr:from>
    <xdr:ext cx="599010" cy="259045"/>
    <xdr:sp macro="" textlink="">
      <xdr:nvSpPr>
        <xdr:cNvPr id="121" name="物件費最大値テキスト"/>
        <xdr:cNvSpPr txBox="1"/>
      </xdr:nvSpPr>
      <xdr:spPr>
        <a:xfrm>
          <a:off x="4686300" y="8440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93240</xdr:rowOff>
    </xdr:from>
    <xdr:to>
      <xdr:col>24</xdr:col>
      <xdr:colOff>152400</xdr:colOff>
      <xdr:row>50</xdr:row>
      <xdr:rowOff>93240</xdr:rowOff>
    </xdr:to>
    <xdr:cxnSp macro="">
      <xdr:nvCxnSpPr>
        <xdr:cNvPr id="122" name="直線コネクタ 121"/>
        <xdr:cNvCxnSpPr/>
      </xdr:nvCxnSpPr>
      <xdr:spPr>
        <a:xfrm>
          <a:off x="4546600" y="866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68877</xdr:rowOff>
    </xdr:from>
    <xdr:to>
      <xdr:col>24</xdr:col>
      <xdr:colOff>63500</xdr:colOff>
      <xdr:row>58</xdr:row>
      <xdr:rowOff>116677</xdr:rowOff>
    </xdr:to>
    <xdr:cxnSp macro="">
      <xdr:nvCxnSpPr>
        <xdr:cNvPr id="123" name="直線コネクタ 122"/>
        <xdr:cNvCxnSpPr/>
      </xdr:nvCxnSpPr>
      <xdr:spPr>
        <a:xfrm flipV="1">
          <a:off x="3797300" y="10012977"/>
          <a:ext cx="838200" cy="4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100543</xdr:rowOff>
    </xdr:from>
    <xdr:ext cx="534377" cy="259045"/>
    <xdr:sp macro="" textlink="">
      <xdr:nvSpPr>
        <xdr:cNvPr id="124" name="物件費平均値テキスト"/>
        <xdr:cNvSpPr txBox="1"/>
      </xdr:nvSpPr>
      <xdr:spPr>
        <a:xfrm>
          <a:off x="4686300" y="97017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77666</xdr:rowOff>
    </xdr:from>
    <xdr:to>
      <xdr:col>24</xdr:col>
      <xdr:colOff>114300</xdr:colOff>
      <xdr:row>58</xdr:row>
      <xdr:rowOff>7816</xdr:rowOff>
    </xdr:to>
    <xdr:sp macro="" textlink="">
      <xdr:nvSpPr>
        <xdr:cNvPr id="125" name="フローチャート: 判断 124"/>
        <xdr:cNvSpPr/>
      </xdr:nvSpPr>
      <xdr:spPr>
        <a:xfrm>
          <a:off x="4584700" y="985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116677</xdr:rowOff>
    </xdr:from>
    <xdr:to>
      <xdr:col>19</xdr:col>
      <xdr:colOff>177800</xdr:colOff>
      <xdr:row>59</xdr:row>
      <xdr:rowOff>13317</xdr:rowOff>
    </xdr:to>
    <xdr:cxnSp macro="">
      <xdr:nvCxnSpPr>
        <xdr:cNvPr id="126" name="直線コネクタ 125"/>
        <xdr:cNvCxnSpPr/>
      </xdr:nvCxnSpPr>
      <xdr:spPr>
        <a:xfrm flipV="1">
          <a:off x="2908300" y="10060777"/>
          <a:ext cx="889000" cy="6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95617</xdr:rowOff>
    </xdr:from>
    <xdr:to>
      <xdr:col>20</xdr:col>
      <xdr:colOff>38100</xdr:colOff>
      <xdr:row>58</xdr:row>
      <xdr:rowOff>25767</xdr:rowOff>
    </xdr:to>
    <xdr:sp macro="" textlink="">
      <xdr:nvSpPr>
        <xdr:cNvPr id="127" name="フローチャート: 判断 126"/>
        <xdr:cNvSpPr/>
      </xdr:nvSpPr>
      <xdr:spPr>
        <a:xfrm>
          <a:off x="3746500" y="986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42294</xdr:rowOff>
    </xdr:from>
    <xdr:ext cx="534377" cy="259045"/>
    <xdr:sp macro="" textlink="">
      <xdr:nvSpPr>
        <xdr:cNvPr id="128" name="テキスト ボックス 127"/>
        <xdr:cNvSpPr txBox="1"/>
      </xdr:nvSpPr>
      <xdr:spPr>
        <a:xfrm>
          <a:off x="3530111" y="964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13317</xdr:rowOff>
    </xdr:from>
    <xdr:to>
      <xdr:col>15</xdr:col>
      <xdr:colOff>50800</xdr:colOff>
      <xdr:row>59</xdr:row>
      <xdr:rowOff>38202</xdr:rowOff>
    </xdr:to>
    <xdr:cxnSp macro="">
      <xdr:nvCxnSpPr>
        <xdr:cNvPr id="129" name="直線コネクタ 128"/>
        <xdr:cNvCxnSpPr/>
      </xdr:nvCxnSpPr>
      <xdr:spPr>
        <a:xfrm flipV="1">
          <a:off x="2019300" y="10128867"/>
          <a:ext cx="889000" cy="2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158504</xdr:rowOff>
    </xdr:from>
    <xdr:to>
      <xdr:col>15</xdr:col>
      <xdr:colOff>101600</xdr:colOff>
      <xdr:row>58</xdr:row>
      <xdr:rowOff>88654</xdr:rowOff>
    </xdr:to>
    <xdr:sp macro="" textlink="">
      <xdr:nvSpPr>
        <xdr:cNvPr id="130" name="フローチャート: 判断 129"/>
        <xdr:cNvSpPr/>
      </xdr:nvSpPr>
      <xdr:spPr>
        <a:xfrm>
          <a:off x="2857500" y="99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105181</xdr:rowOff>
    </xdr:from>
    <xdr:ext cx="534377" cy="259045"/>
    <xdr:sp macro="" textlink="">
      <xdr:nvSpPr>
        <xdr:cNvPr id="131" name="テキスト ボックス 130"/>
        <xdr:cNvSpPr txBox="1"/>
      </xdr:nvSpPr>
      <xdr:spPr>
        <a:xfrm>
          <a:off x="2641111" y="970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34250</xdr:rowOff>
    </xdr:from>
    <xdr:to>
      <xdr:col>10</xdr:col>
      <xdr:colOff>114300</xdr:colOff>
      <xdr:row>59</xdr:row>
      <xdr:rowOff>38202</xdr:rowOff>
    </xdr:to>
    <xdr:cxnSp macro="">
      <xdr:nvCxnSpPr>
        <xdr:cNvPr id="132" name="直線コネクタ 131"/>
        <xdr:cNvCxnSpPr/>
      </xdr:nvCxnSpPr>
      <xdr:spPr>
        <a:xfrm>
          <a:off x="1130300" y="10149800"/>
          <a:ext cx="889000" cy="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75021</xdr:rowOff>
    </xdr:from>
    <xdr:to>
      <xdr:col>10</xdr:col>
      <xdr:colOff>165100</xdr:colOff>
      <xdr:row>59</xdr:row>
      <xdr:rowOff>5171</xdr:rowOff>
    </xdr:to>
    <xdr:sp macro="" textlink="">
      <xdr:nvSpPr>
        <xdr:cNvPr id="133" name="フローチャート: 判断 132"/>
        <xdr:cNvSpPr/>
      </xdr:nvSpPr>
      <xdr:spPr>
        <a:xfrm>
          <a:off x="1968500" y="1001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21698</xdr:rowOff>
    </xdr:from>
    <xdr:ext cx="534377" cy="259045"/>
    <xdr:sp macro="" textlink="">
      <xdr:nvSpPr>
        <xdr:cNvPr id="134" name="テキスト ボックス 133"/>
        <xdr:cNvSpPr txBox="1"/>
      </xdr:nvSpPr>
      <xdr:spPr>
        <a:xfrm>
          <a:off x="1752111" y="979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70699</xdr:rowOff>
    </xdr:from>
    <xdr:to>
      <xdr:col>6</xdr:col>
      <xdr:colOff>38100</xdr:colOff>
      <xdr:row>59</xdr:row>
      <xdr:rowOff>849</xdr:rowOff>
    </xdr:to>
    <xdr:sp macro="" textlink="">
      <xdr:nvSpPr>
        <xdr:cNvPr id="135" name="フローチャート: 判断 134"/>
        <xdr:cNvSpPr/>
      </xdr:nvSpPr>
      <xdr:spPr>
        <a:xfrm>
          <a:off x="1079500" y="1001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17376</xdr:rowOff>
    </xdr:from>
    <xdr:ext cx="534377" cy="259045"/>
    <xdr:sp macro="" textlink="">
      <xdr:nvSpPr>
        <xdr:cNvPr id="136" name="テキスト ボックス 135"/>
        <xdr:cNvSpPr txBox="1"/>
      </xdr:nvSpPr>
      <xdr:spPr>
        <a:xfrm>
          <a:off x="863111" y="979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18077</xdr:rowOff>
    </xdr:from>
    <xdr:to>
      <xdr:col>24</xdr:col>
      <xdr:colOff>114300</xdr:colOff>
      <xdr:row>58</xdr:row>
      <xdr:rowOff>119677</xdr:rowOff>
    </xdr:to>
    <xdr:sp macro="" textlink="">
      <xdr:nvSpPr>
        <xdr:cNvPr id="142" name="楕円 141"/>
        <xdr:cNvSpPr/>
      </xdr:nvSpPr>
      <xdr:spPr>
        <a:xfrm>
          <a:off x="4584700" y="996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167954</xdr:rowOff>
    </xdr:from>
    <xdr:ext cx="534377" cy="259045"/>
    <xdr:sp macro="" textlink="">
      <xdr:nvSpPr>
        <xdr:cNvPr id="143" name="物件費該当値テキスト"/>
        <xdr:cNvSpPr txBox="1"/>
      </xdr:nvSpPr>
      <xdr:spPr>
        <a:xfrm>
          <a:off x="4686300" y="994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65877</xdr:rowOff>
    </xdr:from>
    <xdr:to>
      <xdr:col>20</xdr:col>
      <xdr:colOff>38100</xdr:colOff>
      <xdr:row>58</xdr:row>
      <xdr:rowOff>167477</xdr:rowOff>
    </xdr:to>
    <xdr:sp macro="" textlink="">
      <xdr:nvSpPr>
        <xdr:cNvPr id="144" name="楕円 143"/>
        <xdr:cNvSpPr/>
      </xdr:nvSpPr>
      <xdr:spPr>
        <a:xfrm>
          <a:off x="3746500" y="1000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158604</xdr:rowOff>
    </xdr:from>
    <xdr:ext cx="534377" cy="259045"/>
    <xdr:sp macro="" textlink="">
      <xdr:nvSpPr>
        <xdr:cNvPr id="145" name="テキスト ボックス 144"/>
        <xdr:cNvSpPr txBox="1"/>
      </xdr:nvSpPr>
      <xdr:spPr>
        <a:xfrm>
          <a:off x="3530111" y="1010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133967</xdr:rowOff>
    </xdr:from>
    <xdr:to>
      <xdr:col>15</xdr:col>
      <xdr:colOff>101600</xdr:colOff>
      <xdr:row>59</xdr:row>
      <xdr:rowOff>64117</xdr:rowOff>
    </xdr:to>
    <xdr:sp macro="" textlink="">
      <xdr:nvSpPr>
        <xdr:cNvPr id="146" name="楕円 145"/>
        <xdr:cNvSpPr/>
      </xdr:nvSpPr>
      <xdr:spPr>
        <a:xfrm>
          <a:off x="2857500" y="1007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55244</xdr:rowOff>
    </xdr:from>
    <xdr:ext cx="534377" cy="259045"/>
    <xdr:sp macro="" textlink="">
      <xdr:nvSpPr>
        <xdr:cNvPr id="147" name="テキスト ボックス 146"/>
        <xdr:cNvSpPr txBox="1"/>
      </xdr:nvSpPr>
      <xdr:spPr>
        <a:xfrm>
          <a:off x="2641111" y="1017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158852</xdr:rowOff>
    </xdr:from>
    <xdr:to>
      <xdr:col>10</xdr:col>
      <xdr:colOff>165100</xdr:colOff>
      <xdr:row>59</xdr:row>
      <xdr:rowOff>89002</xdr:rowOff>
    </xdr:to>
    <xdr:sp macro="" textlink="">
      <xdr:nvSpPr>
        <xdr:cNvPr id="148" name="楕円 147"/>
        <xdr:cNvSpPr/>
      </xdr:nvSpPr>
      <xdr:spPr>
        <a:xfrm>
          <a:off x="1968500" y="1010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80129</xdr:rowOff>
    </xdr:from>
    <xdr:ext cx="534377" cy="259045"/>
    <xdr:sp macro="" textlink="">
      <xdr:nvSpPr>
        <xdr:cNvPr id="149" name="テキスト ボックス 148"/>
        <xdr:cNvSpPr txBox="1"/>
      </xdr:nvSpPr>
      <xdr:spPr>
        <a:xfrm>
          <a:off x="1752111" y="1019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154900</xdr:rowOff>
    </xdr:from>
    <xdr:to>
      <xdr:col>6</xdr:col>
      <xdr:colOff>38100</xdr:colOff>
      <xdr:row>59</xdr:row>
      <xdr:rowOff>85050</xdr:rowOff>
    </xdr:to>
    <xdr:sp macro="" textlink="">
      <xdr:nvSpPr>
        <xdr:cNvPr id="150" name="楕円 149"/>
        <xdr:cNvSpPr/>
      </xdr:nvSpPr>
      <xdr:spPr>
        <a:xfrm>
          <a:off x="1079500" y="100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76177</xdr:rowOff>
    </xdr:from>
    <xdr:ext cx="534377" cy="259045"/>
    <xdr:sp macro="" textlink="">
      <xdr:nvSpPr>
        <xdr:cNvPr id="151" name="テキスト ボックス 150"/>
        <xdr:cNvSpPr txBox="1"/>
      </xdr:nvSpPr>
      <xdr:spPr>
        <a:xfrm>
          <a:off x="863111" y="1019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13341</xdr:rowOff>
    </xdr:from>
    <xdr:to>
      <xdr:col>24</xdr:col>
      <xdr:colOff>62865</xdr:colOff>
      <xdr:row>79</xdr:row>
      <xdr:rowOff>16103</xdr:rowOff>
    </xdr:to>
    <xdr:cxnSp macro="">
      <xdr:nvCxnSpPr>
        <xdr:cNvPr id="175" name="直線コネクタ 174"/>
        <xdr:cNvCxnSpPr/>
      </xdr:nvCxnSpPr>
      <xdr:spPr>
        <a:xfrm flipV="1">
          <a:off x="4633595" y="12186291"/>
          <a:ext cx="1270" cy="1374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19930</xdr:rowOff>
    </xdr:from>
    <xdr:ext cx="469744" cy="259045"/>
    <xdr:sp macro="" textlink="">
      <xdr:nvSpPr>
        <xdr:cNvPr id="176" name="維持補修費最小値テキスト"/>
        <xdr:cNvSpPr txBox="1"/>
      </xdr:nvSpPr>
      <xdr:spPr>
        <a:xfrm>
          <a:off x="4686300" y="13564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16103</xdr:rowOff>
    </xdr:from>
    <xdr:to>
      <xdr:col>24</xdr:col>
      <xdr:colOff>152400</xdr:colOff>
      <xdr:row>79</xdr:row>
      <xdr:rowOff>16103</xdr:rowOff>
    </xdr:to>
    <xdr:cxnSp macro="">
      <xdr:nvCxnSpPr>
        <xdr:cNvPr id="177" name="直線コネクタ 176"/>
        <xdr:cNvCxnSpPr/>
      </xdr:nvCxnSpPr>
      <xdr:spPr>
        <a:xfrm>
          <a:off x="4546600" y="13560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131468</xdr:rowOff>
    </xdr:from>
    <xdr:ext cx="534377" cy="259045"/>
    <xdr:sp macro="" textlink="">
      <xdr:nvSpPr>
        <xdr:cNvPr id="178" name="維持補修費最大値テキスト"/>
        <xdr:cNvSpPr txBox="1"/>
      </xdr:nvSpPr>
      <xdr:spPr>
        <a:xfrm>
          <a:off x="4686300" y="1196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13341</xdr:rowOff>
    </xdr:from>
    <xdr:to>
      <xdr:col>24</xdr:col>
      <xdr:colOff>152400</xdr:colOff>
      <xdr:row>71</xdr:row>
      <xdr:rowOff>13341</xdr:rowOff>
    </xdr:to>
    <xdr:cxnSp macro="">
      <xdr:nvCxnSpPr>
        <xdr:cNvPr id="179" name="直線コネクタ 178"/>
        <xdr:cNvCxnSpPr/>
      </xdr:nvCxnSpPr>
      <xdr:spPr>
        <a:xfrm>
          <a:off x="4546600" y="1218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138709</xdr:rowOff>
    </xdr:from>
    <xdr:to>
      <xdr:col>24</xdr:col>
      <xdr:colOff>63500</xdr:colOff>
      <xdr:row>78</xdr:row>
      <xdr:rowOff>691</xdr:rowOff>
    </xdr:to>
    <xdr:cxnSp macro="">
      <xdr:nvCxnSpPr>
        <xdr:cNvPr id="180" name="直線コネクタ 179"/>
        <xdr:cNvCxnSpPr/>
      </xdr:nvCxnSpPr>
      <xdr:spPr>
        <a:xfrm flipV="1">
          <a:off x="3797300" y="12997459"/>
          <a:ext cx="838200" cy="37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128058</xdr:rowOff>
    </xdr:from>
    <xdr:ext cx="469744" cy="259045"/>
    <xdr:sp macro="" textlink="">
      <xdr:nvSpPr>
        <xdr:cNvPr id="181" name="維持補修費平均値テキスト"/>
        <xdr:cNvSpPr txBox="1"/>
      </xdr:nvSpPr>
      <xdr:spPr>
        <a:xfrm>
          <a:off x="4686300" y="13329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149631</xdr:rowOff>
    </xdr:from>
    <xdr:to>
      <xdr:col>24</xdr:col>
      <xdr:colOff>114300</xdr:colOff>
      <xdr:row>78</xdr:row>
      <xdr:rowOff>79781</xdr:rowOff>
    </xdr:to>
    <xdr:sp macro="" textlink="">
      <xdr:nvSpPr>
        <xdr:cNvPr id="182" name="フローチャート: 判断 181"/>
        <xdr:cNvSpPr/>
      </xdr:nvSpPr>
      <xdr:spPr>
        <a:xfrm>
          <a:off x="4584700" y="133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49612</xdr:rowOff>
    </xdr:from>
    <xdr:to>
      <xdr:col>19</xdr:col>
      <xdr:colOff>177800</xdr:colOff>
      <xdr:row>78</xdr:row>
      <xdr:rowOff>691</xdr:rowOff>
    </xdr:to>
    <xdr:cxnSp macro="">
      <xdr:nvCxnSpPr>
        <xdr:cNvPr id="183" name="直線コネクタ 182"/>
        <xdr:cNvCxnSpPr/>
      </xdr:nvCxnSpPr>
      <xdr:spPr>
        <a:xfrm>
          <a:off x="2908300" y="13251262"/>
          <a:ext cx="889000" cy="12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44608</xdr:rowOff>
    </xdr:from>
    <xdr:to>
      <xdr:col>20</xdr:col>
      <xdr:colOff>38100</xdr:colOff>
      <xdr:row>78</xdr:row>
      <xdr:rowOff>146208</xdr:rowOff>
    </xdr:to>
    <xdr:sp macro="" textlink="">
      <xdr:nvSpPr>
        <xdr:cNvPr id="184" name="フローチャート: 判断 183"/>
        <xdr:cNvSpPr/>
      </xdr:nvSpPr>
      <xdr:spPr>
        <a:xfrm>
          <a:off x="3746500" y="1341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137335</xdr:rowOff>
    </xdr:from>
    <xdr:ext cx="469744" cy="259045"/>
    <xdr:sp macro="" textlink="">
      <xdr:nvSpPr>
        <xdr:cNvPr id="185" name="テキスト ボックス 184"/>
        <xdr:cNvSpPr txBox="1"/>
      </xdr:nvSpPr>
      <xdr:spPr>
        <a:xfrm>
          <a:off x="3562428" y="1351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2273</xdr:rowOff>
    </xdr:from>
    <xdr:to>
      <xdr:col>15</xdr:col>
      <xdr:colOff>50800</xdr:colOff>
      <xdr:row>77</xdr:row>
      <xdr:rowOff>49612</xdr:rowOff>
    </xdr:to>
    <xdr:cxnSp macro="">
      <xdr:nvCxnSpPr>
        <xdr:cNvPr id="186" name="直線コネクタ 185"/>
        <xdr:cNvCxnSpPr/>
      </xdr:nvCxnSpPr>
      <xdr:spPr>
        <a:xfrm>
          <a:off x="2019300" y="13203923"/>
          <a:ext cx="889000" cy="4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22968</xdr:rowOff>
    </xdr:from>
    <xdr:to>
      <xdr:col>15</xdr:col>
      <xdr:colOff>101600</xdr:colOff>
      <xdr:row>78</xdr:row>
      <xdr:rowOff>124568</xdr:rowOff>
    </xdr:to>
    <xdr:sp macro="" textlink="">
      <xdr:nvSpPr>
        <xdr:cNvPr id="187" name="フローチャート: 判断 186"/>
        <xdr:cNvSpPr/>
      </xdr:nvSpPr>
      <xdr:spPr>
        <a:xfrm>
          <a:off x="2857500" y="133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115695</xdr:rowOff>
    </xdr:from>
    <xdr:ext cx="469744" cy="259045"/>
    <xdr:sp macro="" textlink="">
      <xdr:nvSpPr>
        <xdr:cNvPr id="188" name="テキスト ボックス 187"/>
        <xdr:cNvSpPr txBox="1"/>
      </xdr:nvSpPr>
      <xdr:spPr>
        <a:xfrm>
          <a:off x="2673428" y="1348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2273</xdr:rowOff>
    </xdr:from>
    <xdr:to>
      <xdr:col>10</xdr:col>
      <xdr:colOff>114300</xdr:colOff>
      <xdr:row>77</xdr:row>
      <xdr:rowOff>58947</xdr:rowOff>
    </xdr:to>
    <xdr:cxnSp macro="">
      <xdr:nvCxnSpPr>
        <xdr:cNvPr id="189" name="直線コネクタ 188"/>
        <xdr:cNvCxnSpPr/>
      </xdr:nvCxnSpPr>
      <xdr:spPr>
        <a:xfrm flipV="1">
          <a:off x="1130300" y="13203923"/>
          <a:ext cx="889000" cy="5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5404</xdr:rowOff>
    </xdr:from>
    <xdr:to>
      <xdr:col>10</xdr:col>
      <xdr:colOff>165100</xdr:colOff>
      <xdr:row>78</xdr:row>
      <xdr:rowOff>107004</xdr:rowOff>
    </xdr:to>
    <xdr:sp macro="" textlink="">
      <xdr:nvSpPr>
        <xdr:cNvPr id="190" name="フローチャート: 判断 189"/>
        <xdr:cNvSpPr/>
      </xdr:nvSpPr>
      <xdr:spPr>
        <a:xfrm>
          <a:off x="1968500" y="1337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98131</xdr:rowOff>
    </xdr:from>
    <xdr:ext cx="469744" cy="259045"/>
    <xdr:sp macro="" textlink="">
      <xdr:nvSpPr>
        <xdr:cNvPr id="191" name="テキスト ボックス 190"/>
        <xdr:cNvSpPr txBox="1"/>
      </xdr:nvSpPr>
      <xdr:spPr>
        <a:xfrm>
          <a:off x="1784428" y="13471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21158</xdr:rowOff>
    </xdr:from>
    <xdr:to>
      <xdr:col>6</xdr:col>
      <xdr:colOff>38100</xdr:colOff>
      <xdr:row>78</xdr:row>
      <xdr:rowOff>122758</xdr:rowOff>
    </xdr:to>
    <xdr:sp macro="" textlink="">
      <xdr:nvSpPr>
        <xdr:cNvPr id="192" name="フローチャート: 判断 191"/>
        <xdr:cNvSpPr/>
      </xdr:nvSpPr>
      <xdr:spPr>
        <a:xfrm>
          <a:off x="1079500" y="1339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113885</xdr:rowOff>
    </xdr:from>
    <xdr:ext cx="469744" cy="259045"/>
    <xdr:sp macro="" textlink="">
      <xdr:nvSpPr>
        <xdr:cNvPr id="193" name="テキスト ボックス 192"/>
        <xdr:cNvSpPr txBox="1"/>
      </xdr:nvSpPr>
      <xdr:spPr>
        <a:xfrm>
          <a:off x="895428" y="13486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87909</xdr:rowOff>
    </xdr:from>
    <xdr:to>
      <xdr:col>24</xdr:col>
      <xdr:colOff>114300</xdr:colOff>
      <xdr:row>76</xdr:row>
      <xdr:rowOff>18059</xdr:rowOff>
    </xdr:to>
    <xdr:sp macro="" textlink="">
      <xdr:nvSpPr>
        <xdr:cNvPr id="199" name="楕円 198"/>
        <xdr:cNvSpPr/>
      </xdr:nvSpPr>
      <xdr:spPr>
        <a:xfrm>
          <a:off x="4584700" y="1294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110786</xdr:rowOff>
    </xdr:from>
    <xdr:ext cx="534377" cy="259045"/>
    <xdr:sp macro="" textlink="">
      <xdr:nvSpPr>
        <xdr:cNvPr id="200" name="維持補修費該当値テキスト"/>
        <xdr:cNvSpPr txBox="1"/>
      </xdr:nvSpPr>
      <xdr:spPr>
        <a:xfrm>
          <a:off x="4686300" y="1279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121341</xdr:rowOff>
    </xdr:from>
    <xdr:to>
      <xdr:col>20</xdr:col>
      <xdr:colOff>38100</xdr:colOff>
      <xdr:row>78</xdr:row>
      <xdr:rowOff>51491</xdr:rowOff>
    </xdr:to>
    <xdr:sp macro="" textlink="">
      <xdr:nvSpPr>
        <xdr:cNvPr id="201" name="楕円 200"/>
        <xdr:cNvSpPr/>
      </xdr:nvSpPr>
      <xdr:spPr>
        <a:xfrm>
          <a:off x="3746500" y="1332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68018</xdr:rowOff>
    </xdr:from>
    <xdr:ext cx="534377" cy="259045"/>
    <xdr:sp macro="" textlink="">
      <xdr:nvSpPr>
        <xdr:cNvPr id="202" name="テキスト ボックス 201"/>
        <xdr:cNvSpPr txBox="1"/>
      </xdr:nvSpPr>
      <xdr:spPr>
        <a:xfrm>
          <a:off x="3530111" y="1309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170262</xdr:rowOff>
    </xdr:from>
    <xdr:to>
      <xdr:col>15</xdr:col>
      <xdr:colOff>101600</xdr:colOff>
      <xdr:row>77</xdr:row>
      <xdr:rowOff>100412</xdr:rowOff>
    </xdr:to>
    <xdr:sp macro="" textlink="">
      <xdr:nvSpPr>
        <xdr:cNvPr id="203" name="楕円 202"/>
        <xdr:cNvSpPr/>
      </xdr:nvSpPr>
      <xdr:spPr>
        <a:xfrm>
          <a:off x="2857500" y="1320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116939</xdr:rowOff>
    </xdr:from>
    <xdr:ext cx="534377" cy="259045"/>
    <xdr:sp macro="" textlink="">
      <xdr:nvSpPr>
        <xdr:cNvPr id="204" name="テキスト ボックス 203"/>
        <xdr:cNvSpPr txBox="1"/>
      </xdr:nvSpPr>
      <xdr:spPr>
        <a:xfrm>
          <a:off x="2641111" y="1297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122923</xdr:rowOff>
    </xdr:from>
    <xdr:to>
      <xdr:col>10</xdr:col>
      <xdr:colOff>165100</xdr:colOff>
      <xdr:row>77</xdr:row>
      <xdr:rowOff>53073</xdr:rowOff>
    </xdr:to>
    <xdr:sp macro="" textlink="">
      <xdr:nvSpPr>
        <xdr:cNvPr id="205" name="楕円 204"/>
        <xdr:cNvSpPr/>
      </xdr:nvSpPr>
      <xdr:spPr>
        <a:xfrm>
          <a:off x="1968500" y="1315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69601</xdr:rowOff>
    </xdr:from>
    <xdr:ext cx="534377" cy="259045"/>
    <xdr:sp macro="" textlink="">
      <xdr:nvSpPr>
        <xdr:cNvPr id="206" name="テキスト ボックス 205"/>
        <xdr:cNvSpPr txBox="1"/>
      </xdr:nvSpPr>
      <xdr:spPr>
        <a:xfrm>
          <a:off x="1752111" y="129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8147</xdr:rowOff>
    </xdr:from>
    <xdr:to>
      <xdr:col>6</xdr:col>
      <xdr:colOff>38100</xdr:colOff>
      <xdr:row>77</xdr:row>
      <xdr:rowOff>109747</xdr:rowOff>
    </xdr:to>
    <xdr:sp macro="" textlink="">
      <xdr:nvSpPr>
        <xdr:cNvPr id="207" name="楕円 206"/>
        <xdr:cNvSpPr/>
      </xdr:nvSpPr>
      <xdr:spPr>
        <a:xfrm>
          <a:off x="1079500" y="1320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126274</xdr:rowOff>
    </xdr:from>
    <xdr:ext cx="534377" cy="259045"/>
    <xdr:sp macro="" textlink="">
      <xdr:nvSpPr>
        <xdr:cNvPr id="208" name="テキスト ボックス 207"/>
        <xdr:cNvSpPr txBox="1"/>
      </xdr:nvSpPr>
      <xdr:spPr>
        <a:xfrm>
          <a:off x="863111" y="1298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127242</xdr:rowOff>
    </xdr:from>
    <xdr:to>
      <xdr:col>24</xdr:col>
      <xdr:colOff>62865</xdr:colOff>
      <xdr:row>99</xdr:row>
      <xdr:rowOff>30265</xdr:rowOff>
    </xdr:to>
    <xdr:cxnSp macro="">
      <xdr:nvCxnSpPr>
        <xdr:cNvPr id="233" name="直線コネクタ 232"/>
        <xdr:cNvCxnSpPr/>
      </xdr:nvCxnSpPr>
      <xdr:spPr>
        <a:xfrm flipV="1">
          <a:off x="4633595" y="15729192"/>
          <a:ext cx="1270" cy="12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34092</xdr:rowOff>
    </xdr:from>
    <xdr:ext cx="534377" cy="259045"/>
    <xdr:sp macro="" textlink="">
      <xdr:nvSpPr>
        <xdr:cNvPr id="234" name="扶助費最小値テキスト"/>
        <xdr:cNvSpPr txBox="1"/>
      </xdr:nvSpPr>
      <xdr:spPr>
        <a:xfrm>
          <a:off x="4686300" y="1700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30265</xdr:rowOff>
    </xdr:from>
    <xdr:to>
      <xdr:col>24</xdr:col>
      <xdr:colOff>152400</xdr:colOff>
      <xdr:row>99</xdr:row>
      <xdr:rowOff>30265</xdr:rowOff>
    </xdr:to>
    <xdr:cxnSp macro="">
      <xdr:nvCxnSpPr>
        <xdr:cNvPr id="235" name="直線コネクタ 234"/>
        <xdr:cNvCxnSpPr/>
      </xdr:nvCxnSpPr>
      <xdr:spPr>
        <a:xfrm>
          <a:off x="4546600" y="1700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73919</xdr:rowOff>
    </xdr:from>
    <xdr:ext cx="599010" cy="259045"/>
    <xdr:sp macro="" textlink="">
      <xdr:nvSpPr>
        <xdr:cNvPr id="236" name="扶助費最大値テキスト"/>
        <xdr:cNvSpPr txBox="1"/>
      </xdr:nvSpPr>
      <xdr:spPr>
        <a:xfrm>
          <a:off x="4686300" y="15504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127242</xdr:rowOff>
    </xdr:from>
    <xdr:to>
      <xdr:col>24</xdr:col>
      <xdr:colOff>152400</xdr:colOff>
      <xdr:row>91</xdr:row>
      <xdr:rowOff>127242</xdr:rowOff>
    </xdr:to>
    <xdr:cxnSp macro="">
      <xdr:nvCxnSpPr>
        <xdr:cNvPr id="237" name="直線コネクタ 236"/>
        <xdr:cNvCxnSpPr/>
      </xdr:nvCxnSpPr>
      <xdr:spPr>
        <a:xfrm>
          <a:off x="4546600" y="1572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56096</xdr:rowOff>
    </xdr:from>
    <xdr:to>
      <xdr:col>24</xdr:col>
      <xdr:colOff>63500</xdr:colOff>
      <xdr:row>98</xdr:row>
      <xdr:rowOff>81725</xdr:rowOff>
    </xdr:to>
    <xdr:cxnSp macro="">
      <xdr:nvCxnSpPr>
        <xdr:cNvPr id="238" name="直線コネクタ 237"/>
        <xdr:cNvCxnSpPr/>
      </xdr:nvCxnSpPr>
      <xdr:spPr>
        <a:xfrm flipV="1">
          <a:off x="3797300" y="16858196"/>
          <a:ext cx="838200" cy="25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71226</xdr:rowOff>
    </xdr:from>
    <xdr:ext cx="534377" cy="259045"/>
    <xdr:sp macro="" textlink="">
      <xdr:nvSpPr>
        <xdr:cNvPr id="239" name="扶助費平均値テキスト"/>
        <xdr:cNvSpPr txBox="1"/>
      </xdr:nvSpPr>
      <xdr:spPr>
        <a:xfrm>
          <a:off x="4686300" y="16358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48349</xdr:rowOff>
    </xdr:from>
    <xdr:to>
      <xdr:col>24</xdr:col>
      <xdr:colOff>114300</xdr:colOff>
      <xdr:row>96</xdr:row>
      <xdr:rowOff>149949</xdr:rowOff>
    </xdr:to>
    <xdr:sp macro="" textlink="">
      <xdr:nvSpPr>
        <xdr:cNvPr id="240" name="フローチャート: 判断 239"/>
        <xdr:cNvSpPr/>
      </xdr:nvSpPr>
      <xdr:spPr>
        <a:xfrm>
          <a:off x="4584700" y="1650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81725</xdr:rowOff>
    </xdr:from>
    <xdr:to>
      <xdr:col>19</xdr:col>
      <xdr:colOff>177800</xdr:colOff>
      <xdr:row>98</xdr:row>
      <xdr:rowOff>143193</xdr:rowOff>
    </xdr:to>
    <xdr:cxnSp macro="">
      <xdr:nvCxnSpPr>
        <xdr:cNvPr id="241" name="直線コネクタ 240"/>
        <xdr:cNvCxnSpPr/>
      </xdr:nvCxnSpPr>
      <xdr:spPr>
        <a:xfrm flipV="1">
          <a:off x="2908300" y="16883825"/>
          <a:ext cx="889000" cy="6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82538</xdr:rowOff>
    </xdr:from>
    <xdr:to>
      <xdr:col>20</xdr:col>
      <xdr:colOff>38100</xdr:colOff>
      <xdr:row>97</xdr:row>
      <xdr:rowOff>12688</xdr:rowOff>
    </xdr:to>
    <xdr:sp macro="" textlink="">
      <xdr:nvSpPr>
        <xdr:cNvPr id="242" name="フローチャート: 判断 241"/>
        <xdr:cNvSpPr/>
      </xdr:nvSpPr>
      <xdr:spPr>
        <a:xfrm>
          <a:off x="3746500" y="1654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29215</xdr:rowOff>
    </xdr:from>
    <xdr:ext cx="534377" cy="259045"/>
    <xdr:sp macro="" textlink="">
      <xdr:nvSpPr>
        <xdr:cNvPr id="243" name="テキスト ボックス 242"/>
        <xdr:cNvSpPr txBox="1"/>
      </xdr:nvSpPr>
      <xdr:spPr>
        <a:xfrm>
          <a:off x="3530111" y="1631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143193</xdr:rowOff>
    </xdr:from>
    <xdr:to>
      <xdr:col>15</xdr:col>
      <xdr:colOff>50800</xdr:colOff>
      <xdr:row>99</xdr:row>
      <xdr:rowOff>6592</xdr:rowOff>
    </xdr:to>
    <xdr:cxnSp macro="">
      <xdr:nvCxnSpPr>
        <xdr:cNvPr id="244" name="直線コネクタ 243"/>
        <xdr:cNvCxnSpPr/>
      </xdr:nvCxnSpPr>
      <xdr:spPr>
        <a:xfrm flipV="1">
          <a:off x="2019300" y="16945293"/>
          <a:ext cx="889000" cy="3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152324</xdr:rowOff>
    </xdr:from>
    <xdr:to>
      <xdr:col>15</xdr:col>
      <xdr:colOff>101600</xdr:colOff>
      <xdr:row>97</xdr:row>
      <xdr:rowOff>82474</xdr:rowOff>
    </xdr:to>
    <xdr:sp macro="" textlink="">
      <xdr:nvSpPr>
        <xdr:cNvPr id="245" name="フローチャート: 判断 244"/>
        <xdr:cNvSpPr/>
      </xdr:nvSpPr>
      <xdr:spPr>
        <a:xfrm>
          <a:off x="2857500" y="166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99001</xdr:rowOff>
    </xdr:from>
    <xdr:ext cx="534377" cy="259045"/>
    <xdr:sp macro="" textlink="">
      <xdr:nvSpPr>
        <xdr:cNvPr id="246" name="テキスト ボックス 245"/>
        <xdr:cNvSpPr txBox="1"/>
      </xdr:nvSpPr>
      <xdr:spPr>
        <a:xfrm>
          <a:off x="2641111" y="1638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158711</xdr:rowOff>
    </xdr:from>
    <xdr:to>
      <xdr:col>10</xdr:col>
      <xdr:colOff>114300</xdr:colOff>
      <xdr:row>99</xdr:row>
      <xdr:rowOff>6592</xdr:rowOff>
    </xdr:to>
    <xdr:cxnSp macro="">
      <xdr:nvCxnSpPr>
        <xdr:cNvPr id="247" name="直線コネクタ 246"/>
        <xdr:cNvCxnSpPr/>
      </xdr:nvCxnSpPr>
      <xdr:spPr>
        <a:xfrm>
          <a:off x="1130300" y="16960811"/>
          <a:ext cx="889000" cy="1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6426</xdr:rowOff>
    </xdr:from>
    <xdr:to>
      <xdr:col>10</xdr:col>
      <xdr:colOff>165100</xdr:colOff>
      <xdr:row>97</xdr:row>
      <xdr:rowOff>108026</xdr:rowOff>
    </xdr:to>
    <xdr:sp macro="" textlink="">
      <xdr:nvSpPr>
        <xdr:cNvPr id="248" name="フローチャート: 判断 247"/>
        <xdr:cNvSpPr/>
      </xdr:nvSpPr>
      <xdr:spPr>
        <a:xfrm>
          <a:off x="1968500" y="1663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124553</xdr:rowOff>
    </xdr:from>
    <xdr:ext cx="534377" cy="259045"/>
    <xdr:sp macro="" textlink="">
      <xdr:nvSpPr>
        <xdr:cNvPr id="249" name="テキスト ボックス 248"/>
        <xdr:cNvSpPr txBox="1"/>
      </xdr:nvSpPr>
      <xdr:spPr>
        <a:xfrm>
          <a:off x="1752111" y="1641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163588</xdr:rowOff>
    </xdr:from>
    <xdr:to>
      <xdr:col>6</xdr:col>
      <xdr:colOff>38100</xdr:colOff>
      <xdr:row>97</xdr:row>
      <xdr:rowOff>93738</xdr:rowOff>
    </xdr:to>
    <xdr:sp macro="" textlink="">
      <xdr:nvSpPr>
        <xdr:cNvPr id="250" name="フローチャート: 判断 249"/>
        <xdr:cNvSpPr/>
      </xdr:nvSpPr>
      <xdr:spPr>
        <a:xfrm>
          <a:off x="1079500" y="1662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110265</xdr:rowOff>
    </xdr:from>
    <xdr:ext cx="534377" cy="259045"/>
    <xdr:sp macro="" textlink="">
      <xdr:nvSpPr>
        <xdr:cNvPr id="251" name="テキスト ボックス 250"/>
        <xdr:cNvSpPr txBox="1"/>
      </xdr:nvSpPr>
      <xdr:spPr>
        <a:xfrm>
          <a:off x="863111" y="163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5296</xdr:rowOff>
    </xdr:from>
    <xdr:to>
      <xdr:col>24</xdr:col>
      <xdr:colOff>114300</xdr:colOff>
      <xdr:row>98</xdr:row>
      <xdr:rowOff>106896</xdr:rowOff>
    </xdr:to>
    <xdr:sp macro="" textlink="">
      <xdr:nvSpPr>
        <xdr:cNvPr id="257" name="楕円 256"/>
        <xdr:cNvSpPr/>
      </xdr:nvSpPr>
      <xdr:spPr>
        <a:xfrm>
          <a:off x="4584700" y="1680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155173</xdr:rowOff>
    </xdr:from>
    <xdr:ext cx="534377" cy="259045"/>
    <xdr:sp macro="" textlink="">
      <xdr:nvSpPr>
        <xdr:cNvPr id="258" name="扶助費該当値テキスト"/>
        <xdr:cNvSpPr txBox="1"/>
      </xdr:nvSpPr>
      <xdr:spPr>
        <a:xfrm>
          <a:off x="4686300" y="1678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30925</xdr:rowOff>
    </xdr:from>
    <xdr:to>
      <xdr:col>20</xdr:col>
      <xdr:colOff>38100</xdr:colOff>
      <xdr:row>98</xdr:row>
      <xdr:rowOff>132525</xdr:rowOff>
    </xdr:to>
    <xdr:sp macro="" textlink="">
      <xdr:nvSpPr>
        <xdr:cNvPr id="259" name="楕円 258"/>
        <xdr:cNvSpPr/>
      </xdr:nvSpPr>
      <xdr:spPr>
        <a:xfrm>
          <a:off x="3746500" y="1683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123652</xdr:rowOff>
    </xdr:from>
    <xdr:ext cx="534377" cy="259045"/>
    <xdr:sp macro="" textlink="">
      <xdr:nvSpPr>
        <xdr:cNvPr id="260" name="テキスト ボックス 259"/>
        <xdr:cNvSpPr txBox="1"/>
      </xdr:nvSpPr>
      <xdr:spPr>
        <a:xfrm>
          <a:off x="3530111" y="1692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92393</xdr:rowOff>
    </xdr:from>
    <xdr:to>
      <xdr:col>15</xdr:col>
      <xdr:colOff>101600</xdr:colOff>
      <xdr:row>99</xdr:row>
      <xdr:rowOff>22543</xdr:rowOff>
    </xdr:to>
    <xdr:sp macro="" textlink="">
      <xdr:nvSpPr>
        <xdr:cNvPr id="261" name="楕円 260"/>
        <xdr:cNvSpPr/>
      </xdr:nvSpPr>
      <xdr:spPr>
        <a:xfrm>
          <a:off x="2857500" y="1689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13670</xdr:rowOff>
    </xdr:from>
    <xdr:ext cx="534377" cy="259045"/>
    <xdr:sp macro="" textlink="">
      <xdr:nvSpPr>
        <xdr:cNvPr id="262" name="テキスト ボックス 261"/>
        <xdr:cNvSpPr txBox="1"/>
      </xdr:nvSpPr>
      <xdr:spPr>
        <a:xfrm>
          <a:off x="2641111" y="1698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127242</xdr:rowOff>
    </xdr:from>
    <xdr:to>
      <xdr:col>10</xdr:col>
      <xdr:colOff>165100</xdr:colOff>
      <xdr:row>99</xdr:row>
      <xdr:rowOff>57392</xdr:rowOff>
    </xdr:to>
    <xdr:sp macro="" textlink="">
      <xdr:nvSpPr>
        <xdr:cNvPr id="263" name="楕円 262"/>
        <xdr:cNvSpPr/>
      </xdr:nvSpPr>
      <xdr:spPr>
        <a:xfrm>
          <a:off x="1968500" y="1692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48519</xdr:rowOff>
    </xdr:from>
    <xdr:ext cx="534377" cy="259045"/>
    <xdr:sp macro="" textlink="">
      <xdr:nvSpPr>
        <xdr:cNvPr id="264" name="テキスト ボックス 263"/>
        <xdr:cNvSpPr txBox="1"/>
      </xdr:nvSpPr>
      <xdr:spPr>
        <a:xfrm>
          <a:off x="1752111" y="1702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107911</xdr:rowOff>
    </xdr:from>
    <xdr:to>
      <xdr:col>6</xdr:col>
      <xdr:colOff>38100</xdr:colOff>
      <xdr:row>99</xdr:row>
      <xdr:rowOff>38061</xdr:rowOff>
    </xdr:to>
    <xdr:sp macro="" textlink="">
      <xdr:nvSpPr>
        <xdr:cNvPr id="265" name="楕円 264"/>
        <xdr:cNvSpPr/>
      </xdr:nvSpPr>
      <xdr:spPr>
        <a:xfrm>
          <a:off x="1079500" y="1691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29188</xdr:rowOff>
    </xdr:from>
    <xdr:ext cx="534377" cy="259045"/>
    <xdr:sp macro="" textlink="">
      <xdr:nvSpPr>
        <xdr:cNvPr id="266" name="テキスト ボックス 265"/>
        <xdr:cNvSpPr txBox="1"/>
      </xdr:nvSpPr>
      <xdr:spPr>
        <a:xfrm>
          <a:off x="863111" y="17002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25290</xdr:rowOff>
    </xdr:from>
    <xdr:to>
      <xdr:col>54</xdr:col>
      <xdr:colOff>189865</xdr:colOff>
      <xdr:row>34</xdr:row>
      <xdr:rowOff>128462</xdr:rowOff>
    </xdr:to>
    <xdr:cxnSp macro="">
      <xdr:nvCxnSpPr>
        <xdr:cNvPr id="288" name="直線コネクタ 287"/>
        <xdr:cNvCxnSpPr/>
      </xdr:nvCxnSpPr>
      <xdr:spPr>
        <a:xfrm flipV="1">
          <a:off x="10475595" y="5168790"/>
          <a:ext cx="1270" cy="78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132289</xdr:rowOff>
    </xdr:from>
    <xdr:ext cx="599010" cy="259045"/>
    <xdr:sp macro="" textlink="">
      <xdr:nvSpPr>
        <xdr:cNvPr id="289" name="補助費等最小値テキスト"/>
        <xdr:cNvSpPr txBox="1"/>
      </xdr:nvSpPr>
      <xdr:spPr>
        <a:xfrm>
          <a:off x="10528300" y="5961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128462</xdr:rowOff>
    </xdr:from>
    <xdr:to>
      <xdr:col>55</xdr:col>
      <xdr:colOff>88900</xdr:colOff>
      <xdr:row>34</xdr:row>
      <xdr:rowOff>128462</xdr:rowOff>
    </xdr:to>
    <xdr:cxnSp macro="">
      <xdr:nvCxnSpPr>
        <xdr:cNvPr id="290" name="直線コネクタ 289"/>
        <xdr:cNvCxnSpPr/>
      </xdr:nvCxnSpPr>
      <xdr:spPr>
        <a:xfrm>
          <a:off x="10388600" y="595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143417</xdr:rowOff>
    </xdr:from>
    <xdr:ext cx="599010" cy="259045"/>
    <xdr:sp macro="" textlink="">
      <xdr:nvSpPr>
        <xdr:cNvPr id="291" name="補助費等最大値テキスト"/>
        <xdr:cNvSpPr txBox="1"/>
      </xdr:nvSpPr>
      <xdr:spPr>
        <a:xfrm>
          <a:off x="10528300" y="494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25290</xdr:rowOff>
    </xdr:from>
    <xdr:to>
      <xdr:col>55</xdr:col>
      <xdr:colOff>88900</xdr:colOff>
      <xdr:row>30</xdr:row>
      <xdr:rowOff>25290</xdr:rowOff>
    </xdr:to>
    <xdr:cxnSp macro="">
      <xdr:nvCxnSpPr>
        <xdr:cNvPr id="292" name="直線コネクタ 291"/>
        <xdr:cNvCxnSpPr/>
      </xdr:nvCxnSpPr>
      <xdr:spPr>
        <a:xfrm>
          <a:off x="10388600" y="516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93719</xdr:rowOff>
    </xdr:from>
    <xdr:to>
      <xdr:col>55</xdr:col>
      <xdr:colOff>0</xdr:colOff>
      <xdr:row>37</xdr:row>
      <xdr:rowOff>96723</xdr:rowOff>
    </xdr:to>
    <xdr:cxnSp macro="">
      <xdr:nvCxnSpPr>
        <xdr:cNvPr id="293" name="直線コネクタ 292"/>
        <xdr:cNvCxnSpPr/>
      </xdr:nvCxnSpPr>
      <xdr:spPr>
        <a:xfrm flipV="1">
          <a:off x="9639300" y="5751569"/>
          <a:ext cx="838200" cy="68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60196</xdr:rowOff>
    </xdr:from>
    <xdr:ext cx="599010" cy="259045"/>
    <xdr:sp macro="" textlink="">
      <xdr:nvSpPr>
        <xdr:cNvPr id="294" name="補助費等平均値テキスト"/>
        <xdr:cNvSpPr txBox="1"/>
      </xdr:nvSpPr>
      <xdr:spPr>
        <a:xfrm>
          <a:off x="10528300" y="55465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37319</xdr:rowOff>
    </xdr:from>
    <xdr:to>
      <xdr:col>55</xdr:col>
      <xdr:colOff>50800</xdr:colOff>
      <xdr:row>33</xdr:row>
      <xdr:rowOff>138919</xdr:rowOff>
    </xdr:to>
    <xdr:sp macro="" textlink="">
      <xdr:nvSpPr>
        <xdr:cNvPr id="295" name="フローチャート: 判断 294"/>
        <xdr:cNvSpPr/>
      </xdr:nvSpPr>
      <xdr:spPr>
        <a:xfrm>
          <a:off x="10426700" y="569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96723</xdr:rowOff>
    </xdr:from>
    <xdr:to>
      <xdr:col>50</xdr:col>
      <xdr:colOff>114300</xdr:colOff>
      <xdr:row>37</xdr:row>
      <xdr:rowOff>99288</xdr:rowOff>
    </xdr:to>
    <xdr:cxnSp macro="">
      <xdr:nvCxnSpPr>
        <xdr:cNvPr id="296" name="直線コネクタ 295"/>
        <xdr:cNvCxnSpPr/>
      </xdr:nvCxnSpPr>
      <xdr:spPr>
        <a:xfrm flipV="1">
          <a:off x="8750300" y="6440373"/>
          <a:ext cx="889000" cy="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93234</xdr:rowOff>
    </xdr:from>
    <xdr:to>
      <xdr:col>50</xdr:col>
      <xdr:colOff>165100</xdr:colOff>
      <xdr:row>37</xdr:row>
      <xdr:rowOff>23384</xdr:rowOff>
    </xdr:to>
    <xdr:sp macro="" textlink="">
      <xdr:nvSpPr>
        <xdr:cNvPr id="297" name="フローチャート: 判断 296"/>
        <xdr:cNvSpPr/>
      </xdr:nvSpPr>
      <xdr:spPr>
        <a:xfrm>
          <a:off x="9588500" y="626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39911</xdr:rowOff>
    </xdr:from>
    <xdr:ext cx="534377" cy="259045"/>
    <xdr:sp macro="" textlink="">
      <xdr:nvSpPr>
        <xdr:cNvPr id="298" name="テキスト ボックス 297"/>
        <xdr:cNvSpPr txBox="1"/>
      </xdr:nvSpPr>
      <xdr:spPr>
        <a:xfrm>
          <a:off x="9372111" y="604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99288</xdr:rowOff>
    </xdr:from>
    <xdr:to>
      <xdr:col>45</xdr:col>
      <xdr:colOff>177800</xdr:colOff>
      <xdr:row>37</xdr:row>
      <xdr:rowOff>103339</xdr:rowOff>
    </xdr:to>
    <xdr:cxnSp macro="">
      <xdr:nvCxnSpPr>
        <xdr:cNvPr id="299" name="直線コネクタ 298"/>
        <xdr:cNvCxnSpPr/>
      </xdr:nvCxnSpPr>
      <xdr:spPr>
        <a:xfrm flipV="1">
          <a:off x="7861300" y="6442938"/>
          <a:ext cx="889000" cy="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130848</xdr:rowOff>
    </xdr:from>
    <xdr:to>
      <xdr:col>46</xdr:col>
      <xdr:colOff>38100</xdr:colOff>
      <xdr:row>37</xdr:row>
      <xdr:rowOff>60998</xdr:rowOff>
    </xdr:to>
    <xdr:sp macro="" textlink="">
      <xdr:nvSpPr>
        <xdr:cNvPr id="300" name="フローチャート: 判断 299"/>
        <xdr:cNvSpPr/>
      </xdr:nvSpPr>
      <xdr:spPr>
        <a:xfrm>
          <a:off x="8699500" y="630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77525</xdr:rowOff>
    </xdr:from>
    <xdr:ext cx="534377" cy="259045"/>
    <xdr:sp macro="" textlink="">
      <xdr:nvSpPr>
        <xdr:cNvPr id="301" name="テキスト ボックス 300"/>
        <xdr:cNvSpPr txBox="1"/>
      </xdr:nvSpPr>
      <xdr:spPr>
        <a:xfrm>
          <a:off x="8483111" y="607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103339</xdr:rowOff>
    </xdr:from>
    <xdr:to>
      <xdr:col>41</xdr:col>
      <xdr:colOff>50800</xdr:colOff>
      <xdr:row>37</xdr:row>
      <xdr:rowOff>119940</xdr:rowOff>
    </xdr:to>
    <xdr:cxnSp macro="">
      <xdr:nvCxnSpPr>
        <xdr:cNvPr id="302" name="直線コネクタ 301"/>
        <xdr:cNvCxnSpPr/>
      </xdr:nvCxnSpPr>
      <xdr:spPr>
        <a:xfrm flipV="1">
          <a:off x="6972300" y="6446989"/>
          <a:ext cx="889000" cy="1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133824</xdr:rowOff>
    </xdr:from>
    <xdr:to>
      <xdr:col>41</xdr:col>
      <xdr:colOff>101600</xdr:colOff>
      <xdr:row>37</xdr:row>
      <xdr:rowOff>63974</xdr:rowOff>
    </xdr:to>
    <xdr:sp macro="" textlink="">
      <xdr:nvSpPr>
        <xdr:cNvPr id="303" name="フローチャート: 判断 302"/>
        <xdr:cNvSpPr/>
      </xdr:nvSpPr>
      <xdr:spPr>
        <a:xfrm>
          <a:off x="7810500" y="6306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80501</xdr:rowOff>
    </xdr:from>
    <xdr:ext cx="534377" cy="259045"/>
    <xdr:sp macro="" textlink="">
      <xdr:nvSpPr>
        <xdr:cNvPr id="304" name="テキスト ボックス 303"/>
        <xdr:cNvSpPr txBox="1"/>
      </xdr:nvSpPr>
      <xdr:spPr>
        <a:xfrm>
          <a:off x="7594111" y="608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138109</xdr:rowOff>
    </xdr:from>
    <xdr:to>
      <xdr:col>36</xdr:col>
      <xdr:colOff>165100</xdr:colOff>
      <xdr:row>37</xdr:row>
      <xdr:rowOff>68259</xdr:rowOff>
    </xdr:to>
    <xdr:sp macro="" textlink="">
      <xdr:nvSpPr>
        <xdr:cNvPr id="305" name="フローチャート: 判断 304"/>
        <xdr:cNvSpPr/>
      </xdr:nvSpPr>
      <xdr:spPr>
        <a:xfrm>
          <a:off x="6921500" y="631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84786</xdr:rowOff>
    </xdr:from>
    <xdr:ext cx="534377" cy="259045"/>
    <xdr:sp macro="" textlink="">
      <xdr:nvSpPr>
        <xdr:cNvPr id="306" name="テキスト ボックス 305"/>
        <xdr:cNvSpPr txBox="1"/>
      </xdr:nvSpPr>
      <xdr:spPr>
        <a:xfrm>
          <a:off x="6705111" y="608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42919</xdr:rowOff>
    </xdr:from>
    <xdr:to>
      <xdr:col>55</xdr:col>
      <xdr:colOff>50800</xdr:colOff>
      <xdr:row>33</xdr:row>
      <xdr:rowOff>144519</xdr:rowOff>
    </xdr:to>
    <xdr:sp macro="" textlink="">
      <xdr:nvSpPr>
        <xdr:cNvPr id="312" name="楕円 311"/>
        <xdr:cNvSpPr/>
      </xdr:nvSpPr>
      <xdr:spPr>
        <a:xfrm>
          <a:off x="10426700" y="570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21346</xdr:rowOff>
    </xdr:from>
    <xdr:ext cx="599010" cy="259045"/>
    <xdr:sp macro="" textlink="">
      <xdr:nvSpPr>
        <xdr:cNvPr id="313" name="補助費等該当値テキスト"/>
        <xdr:cNvSpPr txBox="1"/>
      </xdr:nvSpPr>
      <xdr:spPr>
        <a:xfrm>
          <a:off x="10528300" y="5679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45923</xdr:rowOff>
    </xdr:from>
    <xdr:to>
      <xdr:col>50</xdr:col>
      <xdr:colOff>165100</xdr:colOff>
      <xdr:row>37</xdr:row>
      <xdr:rowOff>147523</xdr:rowOff>
    </xdr:to>
    <xdr:sp macro="" textlink="">
      <xdr:nvSpPr>
        <xdr:cNvPr id="314" name="楕円 313"/>
        <xdr:cNvSpPr/>
      </xdr:nvSpPr>
      <xdr:spPr>
        <a:xfrm>
          <a:off x="9588500" y="638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138651</xdr:rowOff>
    </xdr:from>
    <xdr:ext cx="534377" cy="259045"/>
    <xdr:sp macro="" textlink="">
      <xdr:nvSpPr>
        <xdr:cNvPr id="315" name="テキスト ボックス 314"/>
        <xdr:cNvSpPr txBox="1"/>
      </xdr:nvSpPr>
      <xdr:spPr>
        <a:xfrm>
          <a:off x="9372111" y="648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48488</xdr:rowOff>
    </xdr:from>
    <xdr:to>
      <xdr:col>46</xdr:col>
      <xdr:colOff>38100</xdr:colOff>
      <xdr:row>37</xdr:row>
      <xdr:rowOff>150088</xdr:rowOff>
    </xdr:to>
    <xdr:sp macro="" textlink="">
      <xdr:nvSpPr>
        <xdr:cNvPr id="316" name="楕円 315"/>
        <xdr:cNvSpPr/>
      </xdr:nvSpPr>
      <xdr:spPr>
        <a:xfrm>
          <a:off x="8699500" y="639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141215</xdr:rowOff>
    </xdr:from>
    <xdr:ext cx="534377" cy="259045"/>
    <xdr:sp macro="" textlink="">
      <xdr:nvSpPr>
        <xdr:cNvPr id="317" name="テキスト ボックス 316"/>
        <xdr:cNvSpPr txBox="1"/>
      </xdr:nvSpPr>
      <xdr:spPr>
        <a:xfrm>
          <a:off x="8483111" y="648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52539</xdr:rowOff>
    </xdr:from>
    <xdr:to>
      <xdr:col>41</xdr:col>
      <xdr:colOff>101600</xdr:colOff>
      <xdr:row>37</xdr:row>
      <xdr:rowOff>154139</xdr:rowOff>
    </xdr:to>
    <xdr:sp macro="" textlink="">
      <xdr:nvSpPr>
        <xdr:cNvPr id="318" name="楕円 317"/>
        <xdr:cNvSpPr/>
      </xdr:nvSpPr>
      <xdr:spPr>
        <a:xfrm>
          <a:off x="7810500" y="639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145266</xdr:rowOff>
    </xdr:from>
    <xdr:ext cx="534377" cy="259045"/>
    <xdr:sp macro="" textlink="">
      <xdr:nvSpPr>
        <xdr:cNvPr id="319" name="テキスト ボックス 318"/>
        <xdr:cNvSpPr txBox="1"/>
      </xdr:nvSpPr>
      <xdr:spPr>
        <a:xfrm>
          <a:off x="7594111" y="648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69140</xdr:rowOff>
    </xdr:from>
    <xdr:to>
      <xdr:col>36</xdr:col>
      <xdr:colOff>165100</xdr:colOff>
      <xdr:row>37</xdr:row>
      <xdr:rowOff>170740</xdr:rowOff>
    </xdr:to>
    <xdr:sp macro="" textlink="">
      <xdr:nvSpPr>
        <xdr:cNvPr id="320" name="楕円 319"/>
        <xdr:cNvSpPr/>
      </xdr:nvSpPr>
      <xdr:spPr>
        <a:xfrm>
          <a:off x="6921500" y="641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161867</xdr:rowOff>
    </xdr:from>
    <xdr:ext cx="534377" cy="259045"/>
    <xdr:sp macro="" textlink="">
      <xdr:nvSpPr>
        <xdr:cNvPr id="321" name="テキスト ボックス 320"/>
        <xdr:cNvSpPr txBox="1"/>
      </xdr:nvSpPr>
      <xdr:spPr>
        <a:xfrm>
          <a:off x="6705111" y="650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5" name="テキスト ボックス 334"/>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7" name="テキスト ボックス 336"/>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9" name="テキスト ボックス 338"/>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1" name="テキスト ボックス 340"/>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98358</xdr:rowOff>
    </xdr:from>
    <xdr:to>
      <xdr:col>54</xdr:col>
      <xdr:colOff>189865</xdr:colOff>
      <xdr:row>59</xdr:row>
      <xdr:rowOff>16321</xdr:rowOff>
    </xdr:to>
    <xdr:cxnSp macro="">
      <xdr:nvCxnSpPr>
        <xdr:cNvPr id="345" name="直線コネクタ 344"/>
        <xdr:cNvCxnSpPr/>
      </xdr:nvCxnSpPr>
      <xdr:spPr>
        <a:xfrm flipV="1">
          <a:off x="10475595" y="8842308"/>
          <a:ext cx="1270" cy="1289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20148</xdr:rowOff>
    </xdr:from>
    <xdr:ext cx="534377" cy="259045"/>
    <xdr:sp macro="" textlink="">
      <xdr:nvSpPr>
        <xdr:cNvPr id="346" name="普通建設事業費最小値テキスト"/>
        <xdr:cNvSpPr txBox="1"/>
      </xdr:nvSpPr>
      <xdr:spPr>
        <a:xfrm>
          <a:off x="10528300" y="1013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16321</xdr:rowOff>
    </xdr:from>
    <xdr:to>
      <xdr:col>55</xdr:col>
      <xdr:colOff>88900</xdr:colOff>
      <xdr:row>59</xdr:row>
      <xdr:rowOff>16321</xdr:rowOff>
    </xdr:to>
    <xdr:cxnSp macro="">
      <xdr:nvCxnSpPr>
        <xdr:cNvPr id="347" name="直線コネクタ 346"/>
        <xdr:cNvCxnSpPr/>
      </xdr:nvCxnSpPr>
      <xdr:spPr>
        <a:xfrm>
          <a:off x="10388600" y="1013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45035</xdr:rowOff>
    </xdr:from>
    <xdr:ext cx="690189" cy="259045"/>
    <xdr:sp macro="" textlink="">
      <xdr:nvSpPr>
        <xdr:cNvPr id="348" name="普通建設事業費最大値テキスト"/>
        <xdr:cNvSpPr txBox="1"/>
      </xdr:nvSpPr>
      <xdr:spPr>
        <a:xfrm>
          <a:off x="10528300" y="86175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98358</xdr:rowOff>
    </xdr:from>
    <xdr:to>
      <xdr:col>55</xdr:col>
      <xdr:colOff>88900</xdr:colOff>
      <xdr:row>51</xdr:row>
      <xdr:rowOff>98358</xdr:rowOff>
    </xdr:to>
    <xdr:cxnSp macro="">
      <xdr:nvCxnSpPr>
        <xdr:cNvPr id="349" name="直線コネクタ 348"/>
        <xdr:cNvCxnSpPr/>
      </xdr:nvCxnSpPr>
      <xdr:spPr>
        <a:xfrm>
          <a:off x="10388600" y="88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153488</xdr:rowOff>
    </xdr:from>
    <xdr:to>
      <xdr:col>55</xdr:col>
      <xdr:colOff>0</xdr:colOff>
      <xdr:row>58</xdr:row>
      <xdr:rowOff>154301</xdr:rowOff>
    </xdr:to>
    <xdr:cxnSp macro="">
      <xdr:nvCxnSpPr>
        <xdr:cNvPr id="350" name="直線コネクタ 349"/>
        <xdr:cNvCxnSpPr/>
      </xdr:nvCxnSpPr>
      <xdr:spPr>
        <a:xfrm flipV="1">
          <a:off x="9639300" y="10097588"/>
          <a:ext cx="838200" cy="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90043</xdr:rowOff>
    </xdr:from>
    <xdr:ext cx="599010" cy="259045"/>
    <xdr:sp macro="" textlink="">
      <xdr:nvSpPr>
        <xdr:cNvPr id="351" name="普通建設事業費平均値テキスト"/>
        <xdr:cNvSpPr txBox="1"/>
      </xdr:nvSpPr>
      <xdr:spPr>
        <a:xfrm>
          <a:off x="10528300" y="9862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67166</xdr:rowOff>
    </xdr:from>
    <xdr:to>
      <xdr:col>55</xdr:col>
      <xdr:colOff>50800</xdr:colOff>
      <xdr:row>58</xdr:row>
      <xdr:rowOff>168766</xdr:rowOff>
    </xdr:to>
    <xdr:sp macro="" textlink="">
      <xdr:nvSpPr>
        <xdr:cNvPr id="352" name="フローチャート: 判断 351"/>
        <xdr:cNvSpPr/>
      </xdr:nvSpPr>
      <xdr:spPr>
        <a:xfrm>
          <a:off x="10426700" y="10011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145014</xdr:rowOff>
    </xdr:from>
    <xdr:to>
      <xdr:col>50</xdr:col>
      <xdr:colOff>114300</xdr:colOff>
      <xdr:row>58</xdr:row>
      <xdr:rowOff>154301</xdr:rowOff>
    </xdr:to>
    <xdr:cxnSp macro="">
      <xdr:nvCxnSpPr>
        <xdr:cNvPr id="353" name="直線コネクタ 352"/>
        <xdr:cNvCxnSpPr/>
      </xdr:nvCxnSpPr>
      <xdr:spPr>
        <a:xfrm>
          <a:off x="8750300" y="10089114"/>
          <a:ext cx="889000" cy="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63768</xdr:rowOff>
    </xdr:from>
    <xdr:to>
      <xdr:col>50</xdr:col>
      <xdr:colOff>165100</xdr:colOff>
      <xdr:row>58</xdr:row>
      <xdr:rowOff>165368</xdr:rowOff>
    </xdr:to>
    <xdr:sp macro="" textlink="">
      <xdr:nvSpPr>
        <xdr:cNvPr id="354" name="フローチャート: 判断 353"/>
        <xdr:cNvSpPr/>
      </xdr:nvSpPr>
      <xdr:spPr>
        <a:xfrm>
          <a:off x="9588500" y="1000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10445</xdr:rowOff>
    </xdr:from>
    <xdr:ext cx="599010" cy="259045"/>
    <xdr:sp macro="" textlink="">
      <xdr:nvSpPr>
        <xdr:cNvPr id="355" name="テキスト ボックス 354"/>
        <xdr:cNvSpPr txBox="1"/>
      </xdr:nvSpPr>
      <xdr:spPr>
        <a:xfrm>
          <a:off x="9339795" y="9783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145014</xdr:rowOff>
    </xdr:from>
    <xdr:to>
      <xdr:col>45</xdr:col>
      <xdr:colOff>177800</xdr:colOff>
      <xdr:row>58</xdr:row>
      <xdr:rowOff>155225</xdr:rowOff>
    </xdr:to>
    <xdr:cxnSp macro="">
      <xdr:nvCxnSpPr>
        <xdr:cNvPr id="356" name="直線コネクタ 355"/>
        <xdr:cNvCxnSpPr/>
      </xdr:nvCxnSpPr>
      <xdr:spPr>
        <a:xfrm flipV="1">
          <a:off x="7861300" y="10089114"/>
          <a:ext cx="889000" cy="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101264</xdr:rowOff>
    </xdr:from>
    <xdr:to>
      <xdr:col>46</xdr:col>
      <xdr:colOff>38100</xdr:colOff>
      <xdr:row>59</xdr:row>
      <xdr:rowOff>31414</xdr:rowOff>
    </xdr:to>
    <xdr:sp macro="" textlink="">
      <xdr:nvSpPr>
        <xdr:cNvPr id="357" name="フローチャート: 判断 356"/>
        <xdr:cNvSpPr/>
      </xdr:nvSpPr>
      <xdr:spPr>
        <a:xfrm>
          <a:off x="8699500" y="1004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22541</xdr:rowOff>
    </xdr:from>
    <xdr:ext cx="534377" cy="259045"/>
    <xdr:sp macro="" textlink="">
      <xdr:nvSpPr>
        <xdr:cNvPr id="358" name="テキスト ボックス 357"/>
        <xdr:cNvSpPr txBox="1"/>
      </xdr:nvSpPr>
      <xdr:spPr>
        <a:xfrm>
          <a:off x="8483111" y="1013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155225</xdr:rowOff>
    </xdr:from>
    <xdr:to>
      <xdr:col>41</xdr:col>
      <xdr:colOff>50800</xdr:colOff>
      <xdr:row>58</xdr:row>
      <xdr:rowOff>163703</xdr:rowOff>
    </xdr:to>
    <xdr:cxnSp macro="">
      <xdr:nvCxnSpPr>
        <xdr:cNvPr id="359" name="直線コネクタ 358"/>
        <xdr:cNvCxnSpPr/>
      </xdr:nvCxnSpPr>
      <xdr:spPr>
        <a:xfrm flipV="1">
          <a:off x="6972300" y="10099325"/>
          <a:ext cx="889000" cy="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100298</xdr:rowOff>
    </xdr:from>
    <xdr:to>
      <xdr:col>41</xdr:col>
      <xdr:colOff>101600</xdr:colOff>
      <xdr:row>59</xdr:row>
      <xdr:rowOff>30448</xdr:rowOff>
    </xdr:to>
    <xdr:sp macro="" textlink="">
      <xdr:nvSpPr>
        <xdr:cNvPr id="360" name="フローチャート: 判断 359"/>
        <xdr:cNvSpPr/>
      </xdr:nvSpPr>
      <xdr:spPr>
        <a:xfrm>
          <a:off x="78105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46975</xdr:rowOff>
    </xdr:from>
    <xdr:ext cx="534377" cy="259045"/>
    <xdr:sp macro="" textlink="">
      <xdr:nvSpPr>
        <xdr:cNvPr id="361" name="テキスト ボックス 360"/>
        <xdr:cNvSpPr txBox="1"/>
      </xdr:nvSpPr>
      <xdr:spPr>
        <a:xfrm>
          <a:off x="7594111" y="98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105006</xdr:rowOff>
    </xdr:from>
    <xdr:to>
      <xdr:col>36</xdr:col>
      <xdr:colOff>165100</xdr:colOff>
      <xdr:row>59</xdr:row>
      <xdr:rowOff>35156</xdr:rowOff>
    </xdr:to>
    <xdr:sp macro="" textlink="">
      <xdr:nvSpPr>
        <xdr:cNvPr id="362" name="フローチャート: 判断 361"/>
        <xdr:cNvSpPr/>
      </xdr:nvSpPr>
      <xdr:spPr>
        <a:xfrm>
          <a:off x="6921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51683</xdr:rowOff>
    </xdr:from>
    <xdr:ext cx="534377" cy="259045"/>
    <xdr:sp macro="" textlink="">
      <xdr:nvSpPr>
        <xdr:cNvPr id="363" name="テキスト ボックス 362"/>
        <xdr:cNvSpPr txBox="1"/>
      </xdr:nvSpPr>
      <xdr:spPr>
        <a:xfrm>
          <a:off x="6705111" y="982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102688</xdr:rowOff>
    </xdr:from>
    <xdr:to>
      <xdr:col>55</xdr:col>
      <xdr:colOff>50800</xdr:colOff>
      <xdr:row>59</xdr:row>
      <xdr:rowOff>32838</xdr:rowOff>
    </xdr:to>
    <xdr:sp macro="" textlink="">
      <xdr:nvSpPr>
        <xdr:cNvPr id="369" name="楕円 368"/>
        <xdr:cNvSpPr/>
      </xdr:nvSpPr>
      <xdr:spPr>
        <a:xfrm>
          <a:off x="10426700" y="1004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45592</xdr:rowOff>
    </xdr:from>
    <xdr:ext cx="534377" cy="259045"/>
    <xdr:sp macro="" textlink="">
      <xdr:nvSpPr>
        <xdr:cNvPr id="370" name="普通建設事業費該当値テキスト"/>
        <xdr:cNvSpPr txBox="1"/>
      </xdr:nvSpPr>
      <xdr:spPr>
        <a:xfrm>
          <a:off x="10528300" y="99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103501</xdr:rowOff>
    </xdr:from>
    <xdr:to>
      <xdr:col>50</xdr:col>
      <xdr:colOff>165100</xdr:colOff>
      <xdr:row>59</xdr:row>
      <xdr:rowOff>33651</xdr:rowOff>
    </xdr:to>
    <xdr:sp macro="" textlink="">
      <xdr:nvSpPr>
        <xdr:cNvPr id="371" name="楕円 370"/>
        <xdr:cNvSpPr/>
      </xdr:nvSpPr>
      <xdr:spPr>
        <a:xfrm>
          <a:off x="9588500" y="1004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24778</xdr:rowOff>
    </xdr:from>
    <xdr:ext cx="534377" cy="259045"/>
    <xdr:sp macro="" textlink="">
      <xdr:nvSpPr>
        <xdr:cNvPr id="372" name="テキスト ボックス 371"/>
        <xdr:cNvSpPr txBox="1"/>
      </xdr:nvSpPr>
      <xdr:spPr>
        <a:xfrm>
          <a:off x="9372111" y="1014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94214</xdr:rowOff>
    </xdr:from>
    <xdr:to>
      <xdr:col>46</xdr:col>
      <xdr:colOff>38100</xdr:colOff>
      <xdr:row>59</xdr:row>
      <xdr:rowOff>24364</xdr:rowOff>
    </xdr:to>
    <xdr:sp macro="" textlink="">
      <xdr:nvSpPr>
        <xdr:cNvPr id="373" name="楕円 372"/>
        <xdr:cNvSpPr/>
      </xdr:nvSpPr>
      <xdr:spPr>
        <a:xfrm>
          <a:off x="8699500" y="1003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40891</xdr:rowOff>
    </xdr:from>
    <xdr:ext cx="534377" cy="259045"/>
    <xdr:sp macro="" textlink="">
      <xdr:nvSpPr>
        <xdr:cNvPr id="374" name="テキスト ボックス 373"/>
        <xdr:cNvSpPr txBox="1"/>
      </xdr:nvSpPr>
      <xdr:spPr>
        <a:xfrm>
          <a:off x="8483111" y="981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104425</xdr:rowOff>
    </xdr:from>
    <xdr:to>
      <xdr:col>41</xdr:col>
      <xdr:colOff>101600</xdr:colOff>
      <xdr:row>59</xdr:row>
      <xdr:rowOff>34575</xdr:rowOff>
    </xdr:to>
    <xdr:sp macro="" textlink="">
      <xdr:nvSpPr>
        <xdr:cNvPr id="375" name="楕円 374"/>
        <xdr:cNvSpPr/>
      </xdr:nvSpPr>
      <xdr:spPr>
        <a:xfrm>
          <a:off x="7810500" y="1004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25702</xdr:rowOff>
    </xdr:from>
    <xdr:ext cx="534377" cy="259045"/>
    <xdr:sp macro="" textlink="">
      <xdr:nvSpPr>
        <xdr:cNvPr id="376" name="テキスト ボックス 375"/>
        <xdr:cNvSpPr txBox="1"/>
      </xdr:nvSpPr>
      <xdr:spPr>
        <a:xfrm>
          <a:off x="7594111" y="1014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112903</xdr:rowOff>
    </xdr:from>
    <xdr:to>
      <xdr:col>36</xdr:col>
      <xdr:colOff>165100</xdr:colOff>
      <xdr:row>59</xdr:row>
      <xdr:rowOff>43053</xdr:rowOff>
    </xdr:to>
    <xdr:sp macro="" textlink="">
      <xdr:nvSpPr>
        <xdr:cNvPr id="377" name="楕円 376"/>
        <xdr:cNvSpPr/>
      </xdr:nvSpPr>
      <xdr:spPr>
        <a:xfrm>
          <a:off x="6921500" y="1005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34180</xdr:rowOff>
    </xdr:from>
    <xdr:ext cx="534377" cy="259045"/>
    <xdr:sp macro="" textlink="">
      <xdr:nvSpPr>
        <xdr:cNvPr id="378" name="テキスト ボックス 377"/>
        <xdr:cNvSpPr txBox="1"/>
      </xdr:nvSpPr>
      <xdr:spPr>
        <a:xfrm>
          <a:off x="6705111" y="1014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2" name="テキスト ボックス 39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4" name="テキスト ボックス 393"/>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6" name="テキスト ボックス 395"/>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2762</xdr:rowOff>
    </xdr:from>
    <xdr:to>
      <xdr:col>54</xdr:col>
      <xdr:colOff>189865</xdr:colOff>
      <xdr:row>78</xdr:row>
      <xdr:rowOff>139700</xdr:rowOff>
    </xdr:to>
    <xdr:cxnSp macro="">
      <xdr:nvCxnSpPr>
        <xdr:cNvPr id="400" name="直線コネクタ 399"/>
        <xdr:cNvCxnSpPr/>
      </xdr:nvCxnSpPr>
      <xdr:spPr>
        <a:xfrm flipV="1">
          <a:off x="10475595" y="12004262"/>
          <a:ext cx="1270" cy="1508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1"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2" name="直線コネクタ 401"/>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120889</xdr:rowOff>
    </xdr:from>
    <xdr:ext cx="690189" cy="259045"/>
    <xdr:sp macro="" textlink="">
      <xdr:nvSpPr>
        <xdr:cNvPr id="403" name="普通建設事業費 （ うち新規整備　）最大値テキスト"/>
        <xdr:cNvSpPr txBox="1"/>
      </xdr:nvSpPr>
      <xdr:spPr>
        <a:xfrm>
          <a:off x="10528300" y="117794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2762</xdr:rowOff>
    </xdr:from>
    <xdr:to>
      <xdr:col>55</xdr:col>
      <xdr:colOff>88900</xdr:colOff>
      <xdr:row>70</xdr:row>
      <xdr:rowOff>2762</xdr:rowOff>
    </xdr:to>
    <xdr:cxnSp macro="">
      <xdr:nvCxnSpPr>
        <xdr:cNvPr id="404" name="直線コネクタ 403"/>
        <xdr:cNvCxnSpPr/>
      </xdr:nvCxnSpPr>
      <xdr:spPr>
        <a:xfrm>
          <a:off x="10388600" y="1200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98955</xdr:rowOff>
    </xdr:from>
    <xdr:to>
      <xdr:col>55</xdr:col>
      <xdr:colOff>0</xdr:colOff>
      <xdr:row>78</xdr:row>
      <xdr:rowOff>117385</xdr:rowOff>
    </xdr:to>
    <xdr:cxnSp macro="">
      <xdr:nvCxnSpPr>
        <xdr:cNvPr id="405" name="直線コネクタ 404"/>
        <xdr:cNvCxnSpPr/>
      </xdr:nvCxnSpPr>
      <xdr:spPr>
        <a:xfrm flipV="1">
          <a:off x="9639300" y="13472055"/>
          <a:ext cx="838200" cy="1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54402</xdr:rowOff>
    </xdr:from>
    <xdr:ext cx="534377" cy="259045"/>
    <xdr:sp macro="" textlink="">
      <xdr:nvSpPr>
        <xdr:cNvPr id="406" name="普通建設事業費 （ うち新規整備　）平均値テキスト"/>
        <xdr:cNvSpPr txBox="1"/>
      </xdr:nvSpPr>
      <xdr:spPr>
        <a:xfrm>
          <a:off x="10528300" y="13256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31525</xdr:rowOff>
    </xdr:from>
    <xdr:to>
      <xdr:col>55</xdr:col>
      <xdr:colOff>50800</xdr:colOff>
      <xdr:row>78</xdr:row>
      <xdr:rowOff>133125</xdr:rowOff>
    </xdr:to>
    <xdr:sp macro="" textlink="">
      <xdr:nvSpPr>
        <xdr:cNvPr id="407" name="フローチャート: 判断 406"/>
        <xdr:cNvSpPr/>
      </xdr:nvSpPr>
      <xdr:spPr>
        <a:xfrm>
          <a:off x="10426700" y="1340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117385</xdr:rowOff>
    </xdr:from>
    <xdr:to>
      <xdr:col>50</xdr:col>
      <xdr:colOff>114300</xdr:colOff>
      <xdr:row>78</xdr:row>
      <xdr:rowOff>122010</xdr:rowOff>
    </xdr:to>
    <xdr:cxnSp macro="">
      <xdr:nvCxnSpPr>
        <xdr:cNvPr id="408" name="直線コネクタ 407"/>
        <xdr:cNvCxnSpPr/>
      </xdr:nvCxnSpPr>
      <xdr:spPr>
        <a:xfrm flipV="1">
          <a:off x="8750300" y="13490485"/>
          <a:ext cx="889000" cy="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32164</xdr:rowOff>
    </xdr:from>
    <xdr:to>
      <xdr:col>50</xdr:col>
      <xdr:colOff>165100</xdr:colOff>
      <xdr:row>78</xdr:row>
      <xdr:rowOff>133764</xdr:rowOff>
    </xdr:to>
    <xdr:sp macro="" textlink="">
      <xdr:nvSpPr>
        <xdr:cNvPr id="409" name="フローチャート: 判断 408"/>
        <xdr:cNvSpPr/>
      </xdr:nvSpPr>
      <xdr:spPr>
        <a:xfrm>
          <a:off x="9588500" y="1340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150291</xdr:rowOff>
    </xdr:from>
    <xdr:ext cx="534377" cy="259045"/>
    <xdr:sp macro="" textlink="">
      <xdr:nvSpPr>
        <xdr:cNvPr id="410" name="テキスト ボックス 409"/>
        <xdr:cNvSpPr txBox="1"/>
      </xdr:nvSpPr>
      <xdr:spPr>
        <a:xfrm>
          <a:off x="9372111" y="1318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122010</xdr:rowOff>
    </xdr:from>
    <xdr:to>
      <xdr:col>45</xdr:col>
      <xdr:colOff>177800</xdr:colOff>
      <xdr:row>78</xdr:row>
      <xdr:rowOff>129237</xdr:rowOff>
    </xdr:to>
    <xdr:cxnSp macro="">
      <xdr:nvCxnSpPr>
        <xdr:cNvPr id="411" name="直線コネクタ 410"/>
        <xdr:cNvCxnSpPr/>
      </xdr:nvCxnSpPr>
      <xdr:spPr>
        <a:xfrm flipV="1">
          <a:off x="7861300" y="13495110"/>
          <a:ext cx="889000" cy="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71224</xdr:rowOff>
    </xdr:from>
    <xdr:to>
      <xdr:col>46</xdr:col>
      <xdr:colOff>38100</xdr:colOff>
      <xdr:row>79</xdr:row>
      <xdr:rowOff>1374</xdr:rowOff>
    </xdr:to>
    <xdr:sp macro="" textlink="">
      <xdr:nvSpPr>
        <xdr:cNvPr id="412" name="フローチャート: 判断 411"/>
        <xdr:cNvSpPr/>
      </xdr:nvSpPr>
      <xdr:spPr>
        <a:xfrm>
          <a:off x="8699500" y="1344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163951</xdr:rowOff>
    </xdr:from>
    <xdr:ext cx="534377" cy="259045"/>
    <xdr:sp macro="" textlink="">
      <xdr:nvSpPr>
        <xdr:cNvPr id="413" name="テキスト ボックス 412"/>
        <xdr:cNvSpPr txBox="1"/>
      </xdr:nvSpPr>
      <xdr:spPr>
        <a:xfrm>
          <a:off x="8483111" y="1353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129237</xdr:rowOff>
    </xdr:from>
    <xdr:to>
      <xdr:col>41</xdr:col>
      <xdr:colOff>50800</xdr:colOff>
      <xdr:row>78</xdr:row>
      <xdr:rowOff>132392</xdr:rowOff>
    </xdr:to>
    <xdr:cxnSp macro="">
      <xdr:nvCxnSpPr>
        <xdr:cNvPr id="414" name="直線コネクタ 413"/>
        <xdr:cNvCxnSpPr/>
      </xdr:nvCxnSpPr>
      <xdr:spPr>
        <a:xfrm flipV="1">
          <a:off x="6972300" y="13502337"/>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69221</xdr:rowOff>
    </xdr:from>
    <xdr:to>
      <xdr:col>41</xdr:col>
      <xdr:colOff>101600</xdr:colOff>
      <xdr:row>78</xdr:row>
      <xdr:rowOff>170821</xdr:rowOff>
    </xdr:to>
    <xdr:sp macro="" textlink="">
      <xdr:nvSpPr>
        <xdr:cNvPr id="415" name="フローチャート: 判断 414"/>
        <xdr:cNvSpPr/>
      </xdr:nvSpPr>
      <xdr:spPr>
        <a:xfrm>
          <a:off x="7810500" y="1344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15898</xdr:rowOff>
    </xdr:from>
    <xdr:ext cx="534377" cy="259045"/>
    <xdr:sp macro="" textlink="">
      <xdr:nvSpPr>
        <xdr:cNvPr id="416" name="テキスト ボックス 415"/>
        <xdr:cNvSpPr txBox="1"/>
      </xdr:nvSpPr>
      <xdr:spPr>
        <a:xfrm>
          <a:off x="7594111" y="1321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62054</xdr:rowOff>
    </xdr:from>
    <xdr:to>
      <xdr:col>36</xdr:col>
      <xdr:colOff>165100</xdr:colOff>
      <xdr:row>78</xdr:row>
      <xdr:rowOff>163654</xdr:rowOff>
    </xdr:to>
    <xdr:sp macro="" textlink="">
      <xdr:nvSpPr>
        <xdr:cNvPr id="417" name="フローチャート: 判断 416"/>
        <xdr:cNvSpPr/>
      </xdr:nvSpPr>
      <xdr:spPr>
        <a:xfrm>
          <a:off x="6921500" y="1343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8731</xdr:rowOff>
    </xdr:from>
    <xdr:ext cx="534377" cy="259045"/>
    <xdr:sp macro="" textlink="">
      <xdr:nvSpPr>
        <xdr:cNvPr id="418" name="テキスト ボックス 417"/>
        <xdr:cNvSpPr txBox="1"/>
      </xdr:nvSpPr>
      <xdr:spPr>
        <a:xfrm>
          <a:off x="6705111" y="1321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48155</xdr:rowOff>
    </xdr:from>
    <xdr:to>
      <xdr:col>55</xdr:col>
      <xdr:colOff>50800</xdr:colOff>
      <xdr:row>78</xdr:row>
      <xdr:rowOff>149755</xdr:rowOff>
    </xdr:to>
    <xdr:sp macro="" textlink="">
      <xdr:nvSpPr>
        <xdr:cNvPr id="424" name="楕円 423"/>
        <xdr:cNvSpPr/>
      </xdr:nvSpPr>
      <xdr:spPr>
        <a:xfrm>
          <a:off x="10426700" y="1342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9952</xdr:rowOff>
    </xdr:from>
    <xdr:ext cx="534377" cy="259045"/>
    <xdr:sp macro="" textlink="">
      <xdr:nvSpPr>
        <xdr:cNvPr id="425" name="普通建設事業費 （ うち新規整備　）該当値テキスト"/>
        <xdr:cNvSpPr txBox="1"/>
      </xdr:nvSpPr>
      <xdr:spPr>
        <a:xfrm>
          <a:off x="10528300" y="1338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66585</xdr:rowOff>
    </xdr:from>
    <xdr:to>
      <xdr:col>50</xdr:col>
      <xdr:colOff>165100</xdr:colOff>
      <xdr:row>78</xdr:row>
      <xdr:rowOff>168185</xdr:rowOff>
    </xdr:to>
    <xdr:sp macro="" textlink="">
      <xdr:nvSpPr>
        <xdr:cNvPr id="426" name="楕円 425"/>
        <xdr:cNvSpPr/>
      </xdr:nvSpPr>
      <xdr:spPr>
        <a:xfrm>
          <a:off x="9588500" y="1343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159312</xdr:rowOff>
    </xdr:from>
    <xdr:ext cx="534377" cy="259045"/>
    <xdr:sp macro="" textlink="">
      <xdr:nvSpPr>
        <xdr:cNvPr id="427" name="テキスト ボックス 426"/>
        <xdr:cNvSpPr txBox="1"/>
      </xdr:nvSpPr>
      <xdr:spPr>
        <a:xfrm>
          <a:off x="9372111" y="1353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71210</xdr:rowOff>
    </xdr:from>
    <xdr:to>
      <xdr:col>46</xdr:col>
      <xdr:colOff>38100</xdr:colOff>
      <xdr:row>79</xdr:row>
      <xdr:rowOff>1360</xdr:rowOff>
    </xdr:to>
    <xdr:sp macro="" textlink="">
      <xdr:nvSpPr>
        <xdr:cNvPr id="428" name="楕円 427"/>
        <xdr:cNvSpPr/>
      </xdr:nvSpPr>
      <xdr:spPr>
        <a:xfrm>
          <a:off x="8699500" y="134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17887</xdr:rowOff>
    </xdr:from>
    <xdr:ext cx="534377" cy="259045"/>
    <xdr:sp macro="" textlink="">
      <xdr:nvSpPr>
        <xdr:cNvPr id="429" name="テキスト ボックス 428"/>
        <xdr:cNvSpPr txBox="1"/>
      </xdr:nvSpPr>
      <xdr:spPr>
        <a:xfrm>
          <a:off x="8483111" y="1321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78437</xdr:rowOff>
    </xdr:from>
    <xdr:to>
      <xdr:col>41</xdr:col>
      <xdr:colOff>101600</xdr:colOff>
      <xdr:row>79</xdr:row>
      <xdr:rowOff>8587</xdr:rowOff>
    </xdr:to>
    <xdr:sp macro="" textlink="">
      <xdr:nvSpPr>
        <xdr:cNvPr id="430" name="楕円 429"/>
        <xdr:cNvSpPr/>
      </xdr:nvSpPr>
      <xdr:spPr>
        <a:xfrm>
          <a:off x="7810500" y="134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171164</xdr:rowOff>
    </xdr:from>
    <xdr:ext cx="534377" cy="259045"/>
    <xdr:sp macro="" textlink="">
      <xdr:nvSpPr>
        <xdr:cNvPr id="431" name="テキスト ボックス 430"/>
        <xdr:cNvSpPr txBox="1"/>
      </xdr:nvSpPr>
      <xdr:spPr>
        <a:xfrm>
          <a:off x="7594111" y="1354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81592</xdr:rowOff>
    </xdr:from>
    <xdr:to>
      <xdr:col>36</xdr:col>
      <xdr:colOff>165100</xdr:colOff>
      <xdr:row>79</xdr:row>
      <xdr:rowOff>11742</xdr:rowOff>
    </xdr:to>
    <xdr:sp macro="" textlink="">
      <xdr:nvSpPr>
        <xdr:cNvPr id="432" name="楕円 431"/>
        <xdr:cNvSpPr/>
      </xdr:nvSpPr>
      <xdr:spPr>
        <a:xfrm>
          <a:off x="6921500" y="1345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2869</xdr:rowOff>
    </xdr:from>
    <xdr:ext cx="469744" cy="259045"/>
    <xdr:sp macro="" textlink="">
      <xdr:nvSpPr>
        <xdr:cNvPr id="433" name="テキスト ボックス 432"/>
        <xdr:cNvSpPr txBox="1"/>
      </xdr:nvSpPr>
      <xdr:spPr>
        <a:xfrm>
          <a:off x="6737428" y="135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8908</xdr:rowOff>
    </xdr:from>
    <xdr:to>
      <xdr:col>54</xdr:col>
      <xdr:colOff>189865</xdr:colOff>
      <xdr:row>98</xdr:row>
      <xdr:rowOff>161058</xdr:rowOff>
    </xdr:to>
    <xdr:cxnSp macro="">
      <xdr:nvCxnSpPr>
        <xdr:cNvPr id="459" name="直線コネクタ 458"/>
        <xdr:cNvCxnSpPr/>
      </xdr:nvCxnSpPr>
      <xdr:spPr>
        <a:xfrm flipV="1">
          <a:off x="10475595" y="15610858"/>
          <a:ext cx="1270" cy="1352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164885</xdr:rowOff>
    </xdr:from>
    <xdr:ext cx="534377" cy="259045"/>
    <xdr:sp macro="" textlink="">
      <xdr:nvSpPr>
        <xdr:cNvPr id="460" name="普通建設事業費 （ うち更新整備　）最小値テキスト"/>
        <xdr:cNvSpPr txBox="1"/>
      </xdr:nvSpPr>
      <xdr:spPr>
        <a:xfrm>
          <a:off x="10528300" y="1696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161058</xdr:rowOff>
    </xdr:from>
    <xdr:to>
      <xdr:col>55</xdr:col>
      <xdr:colOff>88900</xdr:colOff>
      <xdr:row>98</xdr:row>
      <xdr:rowOff>161058</xdr:rowOff>
    </xdr:to>
    <xdr:cxnSp macro="">
      <xdr:nvCxnSpPr>
        <xdr:cNvPr id="461" name="直線コネクタ 460"/>
        <xdr:cNvCxnSpPr/>
      </xdr:nvCxnSpPr>
      <xdr:spPr>
        <a:xfrm>
          <a:off x="10388600" y="1696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127035</xdr:rowOff>
    </xdr:from>
    <xdr:ext cx="599010" cy="259045"/>
    <xdr:sp macro="" textlink="">
      <xdr:nvSpPr>
        <xdr:cNvPr id="462" name="普通建設事業費 （ うち更新整備　）最大値テキスト"/>
        <xdr:cNvSpPr txBox="1"/>
      </xdr:nvSpPr>
      <xdr:spPr>
        <a:xfrm>
          <a:off x="10528300" y="1538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8908</xdr:rowOff>
    </xdr:from>
    <xdr:to>
      <xdr:col>55</xdr:col>
      <xdr:colOff>88900</xdr:colOff>
      <xdr:row>91</xdr:row>
      <xdr:rowOff>8908</xdr:rowOff>
    </xdr:to>
    <xdr:cxnSp macro="">
      <xdr:nvCxnSpPr>
        <xdr:cNvPr id="463" name="直線コネクタ 462"/>
        <xdr:cNvCxnSpPr/>
      </xdr:nvCxnSpPr>
      <xdr:spPr>
        <a:xfrm>
          <a:off x="10388600" y="1561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159676</xdr:rowOff>
    </xdr:from>
    <xdr:to>
      <xdr:col>55</xdr:col>
      <xdr:colOff>0</xdr:colOff>
      <xdr:row>98</xdr:row>
      <xdr:rowOff>64588</xdr:rowOff>
    </xdr:to>
    <xdr:cxnSp macro="">
      <xdr:nvCxnSpPr>
        <xdr:cNvPr id="464" name="直線コネクタ 463"/>
        <xdr:cNvCxnSpPr/>
      </xdr:nvCxnSpPr>
      <xdr:spPr>
        <a:xfrm>
          <a:off x="9639300" y="16618876"/>
          <a:ext cx="838200" cy="24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80850</xdr:rowOff>
    </xdr:from>
    <xdr:ext cx="534377" cy="259045"/>
    <xdr:sp macro="" textlink="">
      <xdr:nvSpPr>
        <xdr:cNvPr id="465" name="普通建設事業費 （ うち更新整備　）平均値テキスト"/>
        <xdr:cNvSpPr txBox="1"/>
      </xdr:nvSpPr>
      <xdr:spPr>
        <a:xfrm>
          <a:off x="10528300" y="16368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57973</xdr:rowOff>
    </xdr:from>
    <xdr:to>
      <xdr:col>55</xdr:col>
      <xdr:colOff>50800</xdr:colOff>
      <xdr:row>96</xdr:row>
      <xdr:rowOff>159573</xdr:rowOff>
    </xdr:to>
    <xdr:sp macro="" textlink="">
      <xdr:nvSpPr>
        <xdr:cNvPr id="466" name="フローチャート: 判断 465"/>
        <xdr:cNvSpPr/>
      </xdr:nvSpPr>
      <xdr:spPr>
        <a:xfrm>
          <a:off x="10426700" y="1651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7547</xdr:rowOff>
    </xdr:from>
    <xdr:to>
      <xdr:col>50</xdr:col>
      <xdr:colOff>114300</xdr:colOff>
      <xdr:row>96</xdr:row>
      <xdr:rowOff>159676</xdr:rowOff>
    </xdr:to>
    <xdr:cxnSp macro="">
      <xdr:nvCxnSpPr>
        <xdr:cNvPr id="467" name="直線コネクタ 466"/>
        <xdr:cNvCxnSpPr/>
      </xdr:nvCxnSpPr>
      <xdr:spPr>
        <a:xfrm>
          <a:off x="8750300" y="16466747"/>
          <a:ext cx="889000" cy="15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34537</xdr:rowOff>
    </xdr:from>
    <xdr:to>
      <xdr:col>50</xdr:col>
      <xdr:colOff>165100</xdr:colOff>
      <xdr:row>96</xdr:row>
      <xdr:rowOff>136137</xdr:rowOff>
    </xdr:to>
    <xdr:sp macro="" textlink="">
      <xdr:nvSpPr>
        <xdr:cNvPr id="468" name="フローチャート: 判断 467"/>
        <xdr:cNvSpPr/>
      </xdr:nvSpPr>
      <xdr:spPr>
        <a:xfrm>
          <a:off x="9588500" y="1649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152664</xdr:rowOff>
    </xdr:from>
    <xdr:ext cx="534377" cy="259045"/>
    <xdr:sp macro="" textlink="">
      <xdr:nvSpPr>
        <xdr:cNvPr id="469" name="テキスト ボックス 468"/>
        <xdr:cNvSpPr txBox="1"/>
      </xdr:nvSpPr>
      <xdr:spPr>
        <a:xfrm>
          <a:off x="9372111" y="1626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7547</xdr:rowOff>
    </xdr:from>
    <xdr:to>
      <xdr:col>45</xdr:col>
      <xdr:colOff>177800</xdr:colOff>
      <xdr:row>96</xdr:row>
      <xdr:rowOff>118963</xdr:rowOff>
    </xdr:to>
    <xdr:cxnSp macro="">
      <xdr:nvCxnSpPr>
        <xdr:cNvPr id="470" name="直線コネクタ 469"/>
        <xdr:cNvCxnSpPr/>
      </xdr:nvCxnSpPr>
      <xdr:spPr>
        <a:xfrm flipV="1">
          <a:off x="7861300" y="16466747"/>
          <a:ext cx="889000" cy="11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38706</xdr:rowOff>
    </xdr:from>
    <xdr:to>
      <xdr:col>46</xdr:col>
      <xdr:colOff>38100</xdr:colOff>
      <xdr:row>96</xdr:row>
      <xdr:rowOff>140306</xdr:rowOff>
    </xdr:to>
    <xdr:sp macro="" textlink="">
      <xdr:nvSpPr>
        <xdr:cNvPr id="471" name="フローチャート: 判断 470"/>
        <xdr:cNvSpPr/>
      </xdr:nvSpPr>
      <xdr:spPr>
        <a:xfrm>
          <a:off x="8699500" y="1649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131433</xdr:rowOff>
    </xdr:from>
    <xdr:ext cx="534377" cy="259045"/>
    <xdr:sp macro="" textlink="">
      <xdr:nvSpPr>
        <xdr:cNvPr id="472" name="テキスト ボックス 471"/>
        <xdr:cNvSpPr txBox="1"/>
      </xdr:nvSpPr>
      <xdr:spPr>
        <a:xfrm>
          <a:off x="8483111" y="1659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118963</xdr:rowOff>
    </xdr:from>
    <xdr:to>
      <xdr:col>41</xdr:col>
      <xdr:colOff>50800</xdr:colOff>
      <xdr:row>97</xdr:row>
      <xdr:rowOff>75333</xdr:rowOff>
    </xdr:to>
    <xdr:cxnSp macro="">
      <xdr:nvCxnSpPr>
        <xdr:cNvPr id="473" name="直線コネクタ 472"/>
        <xdr:cNvCxnSpPr/>
      </xdr:nvCxnSpPr>
      <xdr:spPr>
        <a:xfrm flipV="1">
          <a:off x="6972300" y="16578163"/>
          <a:ext cx="889000" cy="12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68142</xdr:rowOff>
    </xdr:from>
    <xdr:to>
      <xdr:col>41</xdr:col>
      <xdr:colOff>101600</xdr:colOff>
      <xdr:row>96</xdr:row>
      <xdr:rowOff>169742</xdr:rowOff>
    </xdr:to>
    <xdr:sp macro="" textlink="">
      <xdr:nvSpPr>
        <xdr:cNvPr id="474" name="フローチャート: 判断 473"/>
        <xdr:cNvSpPr/>
      </xdr:nvSpPr>
      <xdr:spPr>
        <a:xfrm>
          <a:off x="7810500" y="1652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14819</xdr:rowOff>
    </xdr:from>
    <xdr:ext cx="534377" cy="259045"/>
    <xdr:sp macro="" textlink="">
      <xdr:nvSpPr>
        <xdr:cNvPr id="475" name="テキスト ボックス 474"/>
        <xdr:cNvSpPr txBox="1"/>
      </xdr:nvSpPr>
      <xdr:spPr>
        <a:xfrm>
          <a:off x="7594111" y="1630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24043</xdr:rowOff>
    </xdr:from>
    <xdr:to>
      <xdr:col>36</xdr:col>
      <xdr:colOff>165100</xdr:colOff>
      <xdr:row>97</xdr:row>
      <xdr:rowOff>125643</xdr:rowOff>
    </xdr:to>
    <xdr:sp macro="" textlink="">
      <xdr:nvSpPr>
        <xdr:cNvPr id="476" name="フローチャート: 判断 475"/>
        <xdr:cNvSpPr/>
      </xdr:nvSpPr>
      <xdr:spPr>
        <a:xfrm>
          <a:off x="6921500" y="1665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142170</xdr:rowOff>
    </xdr:from>
    <xdr:ext cx="534377" cy="259045"/>
    <xdr:sp macro="" textlink="">
      <xdr:nvSpPr>
        <xdr:cNvPr id="477" name="テキスト ボックス 476"/>
        <xdr:cNvSpPr txBox="1"/>
      </xdr:nvSpPr>
      <xdr:spPr>
        <a:xfrm>
          <a:off x="6705111" y="1642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13788</xdr:rowOff>
    </xdr:from>
    <xdr:to>
      <xdr:col>55</xdr:col>
      <xdr:colOff>50800</xdr:colOff>
      <xdr:row>98</xdr:row>
      <xdr:rowOff>115388</xdr:rowOff>
    </xdr:to>
    <xdr:sp macro="" textlink="">
      <xdr:nvSpPr>
        <xdr:cNvPr id="483" name="楕円 482"/>
        <xdr:cNvSpPr/>
      </xdr:nvSpPr>
      <xdr:spPr>
        <a:xfrm>
          <a:off x="10426700" y="168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100165</xdr:rowOff>
    </xdr:from>
    <xdr:ext cx="534377" cy="259045"/>
    <xdr:sp macro="" textlink="">
      <xdr:nvSpPr>
        <xdr:cNvPr id="484" name="普通建設事業費 （ うち更新整備　）該当値テキスト"/>
        <xdr:cNvSpPr txBox="1"/>
      </xdr:nvSpPr>
      <xdr:spPr>
        <a:xfrm>
          <a:off x="10528300" y="1673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108876</xdr:rowOff>
    </xdr:from>
    <xdr:to>
      <xdr:col>50</xdr:col>
      <xdr:colOff>165100</xdr:colOff>
      <xdr:row>97</xdr:row>
      <xdr:rowOff>39026</xdr:rowOff>
    </xdr:to>
    <xdr:sp macro="" textlink="">
      <xdr:nvSpPr>
        <xdr:cNvPr id="485" name="楕円 484"/>
        <xdr:cNvSpPr/>
      </xdr:nvSpPr>
      <xdr:spPr>
        <a:xfrm>
          <a:off x="9588500" y="1656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30153</xdr:rowOff>
    </xdr:from>
    <xdr:ext cx="534377" cy="259045"/>
    <xdr:sp macro="" textlink="">
      <xdr:nvSpPr>
        <xdr:cNvPr id="486" name="テキスト ボックス 485"/>
        <xdr:cNvSpPr txBox="1"/>
      </xdr:nvSpPr>
      <xdr:spPr>
        <a:xfrm>
          <a:off x="9372111" y="1666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128197</xdr:rowOff>
    </xdr:from>
    <xdr:to>
      <xdr:col>46</xdr:col>
      <xdr:colOff>38100</xdr:colOff>
      <xdr:row>96</xdr:row>
      <xdr:rowOff>58347</xdr:rowOff>
    </xdr:to>
    <xdr:sp macro="" textlink="">
      <xdr:nvSpPr>
        <xdr:cNvPr id="487" name="楕円 486"/>
        <xdr:cNvSpPr/>
      </xdr:nvSpPr>
      <xdr:spPr>
        <a:xfrm>
          <a:off x="8699500" y="1641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74874</xdr:rowOff>
    </xdr:from>
    <xdr:ext cx="534377" cy="259045"/>
    <xdr:sp macro="" textlink="">
      <xdr:nvSpPr>
        <xdr:cNvPr id="488" name="テキスト ボックス 487"/>
        <xdr:cNvSpPr txBox="1"/>
      </xdr:nvSpPr>
      <xdr:spPr>
        <a:xfrm>
          <a:off x="8483111" y="1619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68163</xdr:rowOff>
    </xdr:from>
    <xdr:to>
      <xdr:col>41</xdr:col>
      <xdr:colOff>101600</xdr:colOff>
      <xdr:row>96</xdr:row>
      <xdr:rowOff>169763</xdr:rowOff>
    </xdr:to>
    <xdr:sp macro="" textlink="">
      <xdr:nvSpPr>
        <xdr:cNvPr id="489" name="楕円 488"/>
        <xdr:cNvSpPr/>
      </xdr:nvSpPr>
      <xdr:spPr>
        <a:xfrm>
          <a:off x="7810500" y="1652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160890</xdr:rowOff>
    </xdr:from>
    <xdr:ext cx="534377" cy="259045"/>
    <xdr:sp macro="" textlink="">
      <xdr:nvSpPr>
        <xdr:cNvPr id="490" name="テキスト ボックス 489"/>
        <xdr:cNvSpPr txBox="1"/>
      </xdr:nvSpPr>
      <xdr:spPr>
        <a:xfrm>
          <a:off x="7594111" y="1662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24533</xdr:rowOff>
    </xdr:from>
    <xdr:to>
      <xdr:col>36</xdr:col>
      <xdr:colOff>165100</xdr:colOff>
      <xdr:row>97</xdr:row>
      <xdr:rowOff>126133</xdr:rowOff>
    </xdr:to>
    <xdr:sp macro="" textlink="">
      <xdr:nvSpPr>
        <xdr:cNvPr id="491" name="楕円 490"/>
        <xdr:cNvSpPr/>
      </xdr:nvSpPr>
      <xdr:spPr>
        <a:xfrm>
          <a:off x="6921500" y="1665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117260</xdr:rowOff>
    </xdr:from>
    <xdr:ext cx="534377" cy="259045"/>
    <xdr:sp macro="" textlink="">
      <xdr:nvSpPr>
        <xdr:cNvPr id="492" name="テキスト ボックス 491"/>
        <xdr:cNvSpPr txBox="1"/>
      </xdr:nvSpPr>
      <xdr:spPr>
        <a:xfrm>
          <a:off x="6705111" y="1674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107541</xdr:rowOff>
    </xdr:from>
    <xdr:to>
      <xdr:col>85</xdr:col>
      <xdr:colOff>126364</xdr:colOff>
      <xdr:row>38</xdr:row>
      <xdr:rowOff>139700</xdr:rowOff>
    </xdr:to>
    <xdr:cxnSp macro="">
      <xdr:nvCxnSpPr>
        <xdr:cNvPr id="514" name="直線コネクタ 513"/>
        <xdr:cNvCxnSpPr/>
      </xdr:nvCxnSpPr>
      <xdr:spPr>
        <a:xfrm flipV="1">
          <a:off x="16317595" y="5251041"/>
          <a:ext cx="1269" cy="1403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149627</xdr:rowOff>
    </xdr:from>
    <xdr:ext cx="249299" cy="259045"/>
    <xdr:sp macro="" textlink="">
      <xdr:nvSpPr>
        <xdr:cNvPr id="515" name="災害復旧事業費最小値テキスト"/>
        <xdr:cNvSpPr txBox="1"/>
      </xdr:nvSpPr>
      <xdr:spPr>
        <a:xfrm>
          <a:off x="16370300" y="666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6" name="直線コネクタ 51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54218</xdr:rowOff>
    </xdr:from>
    <xdr:ext cx="599010" cy="259045"/>
    <xdr:sp macro="" textlink="">
      <xdr:nvSpPr>
        <xdr:cNvPr id="517" name="災害復旧事業費最大値テキスト"/>
        <xdr:cNvSpPr txBox="1"/>
      </xdr:nvSpPr>
      <xdr:spPr>
        <a:xfrm>
          <a:off x="16370300" y="502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107541</xdr:rowOff>
    </xdr:from>
    <xdr:to>
      <xdr:col>86</xdr:col>
      <xdr:colOff>25400</xdr:colOff>
      <xdr:row>30</xdr:row>
      <xdr:rowOff>107541</xdr:rowOff>
    </xdr:to>
    <xdr:cxnSp macro="">
      <xdr:nvCxnSpPr>
        <xdr:cNvPr id="518" name="直線コネクタ 517"/>
        <xdr:cNvCxnSpPr/>
      </xdr:nvCxnSpPr>
      <xdr:spPr>
        <a:xfrm>
          <a:off x="16230600" y="525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123801</xdr:rowOff>
    </xdr:from>
    <xdr:to>
      <xdr:col>85</xdr:col>
      <xdr:colOff>127000</xdr:colOff>
      <xdr:row>38</xdr:row>
      <xdr:rowOff>138580</xdr:rowOff>
    </xdr:to>
    <xdr:cxnSp macro="">
      <xdr:nvCxnSpPr>
        <xdr:cNvPr id="519" name="直線コネクタ 518"/>
        <xdr:cNvCxnSpPr/>
      </xdr:nvCxnSpPr>
      <xdr:spPr>
        <a:xfrm flipV="1">
          <a:off x="15481300" y="6638901"/>
          <a:ext cx="838200" cy="1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67077</xdr:rowOff>
    </xdr:from>
    <xdr:ext cx="534377" cy="259045"/>
    <xdr:sp macro="" textlink="">
      <xdr:nvSpPr>
        <xdr:cNvPr id="520" name="災害復旧事業費平均値テキスト"/>
        <xdr:cNvSpPr txBox="1"/>
      </xdr:nvSpPr>
      <xdr:spPr>
        <a:xfrm>
          <a:off x="16370300" y="6410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44200</xdr:rowOff>
    </xdr:from>
    <xdr:to>
      <xdr:col>85</xdr:col>
      <xdr:colOff>177800</xdr:colOff>
      <xdr:row>38</xdr:row>
      <xdr:rowOff>145800</xdr:rowOff>
    </xdr:to>
    <xdr:sp macro="" textlink="">
      <xdr:nvSpPr>
        <xdr:cNvPr id="521" name="フローチャート: 判断 520"/>
        <xdr:cNvSpPr/>
      </xdr:nvSpPr>
      <xdr:spPr>
        <a:xfrm>
          <a:off x="16268700" y="655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138580</xdr:rowOff>
    </xdr:from>
    <xdr:to>
      <xdr:col>81</xdr:col>
      <xdr:colOff>50800</xdr:colOff>
      <xdr:row>38</xdr:row>
      <xdr:rowOff>138927</xdr:rowOff>
    </xdr:to>
    <xdr:cxnSp macro="">
      <xdr:nvCxnSpPr>
        <xdr:cNvPr id="522" name="直線コネクタ 521"/>
        <xdr:cNvCxnSpPr/>
      </xdr:nvCxnSpPr>
      <xdr:spPr>
        <a:xfrm flipV="1">
          <a:off x="14592300" y="6653680"/>
          <a:ext cx="889000" cy="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51748</xdr:rowOff>
    </xdr:from>
    <xdr:to>
      <xdr:col>81</xdr:col>
      <xdr:colOff>101600</xdr:colOff>
      <xdr:row>38</xdr:row>
      <xdr:rowOff>153348</xdr:rowOff>
    </xdr:to>
    <xdr:sp macro="" textlink="">
      <xdr:nvSpPr>
        <xdr:cNvPr id="523" name="フローチャート: 判断 522"/>
        <xdr:cNvSpPr/>
      </xdr:nvSpPr>
      <xdr:spPr>
        <a:xfrm>
          <a:off x="15430500" y="656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169875</xdr:rowOff>
    </xdr:from>
    <xdr:ext cx="534377" cy="259045"/>
    <xdr:sp macro="" textlink="">
      <xdr:nvSpPr>
        <xdr:cNvPr id="524" name="テキスト ボックス 523"/>
        <xdr:cNvSpPr txBox="1"/>
      </xdr:nvSpPr>
      <xdr:spPr>
        <a:xfrm>
          <a:off x="15214111" y="63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138173</xdr:rowOff>
    </xdr:from>
    <xdr:to>
      <xdr:col>76</xdr:col>
      <xdr:colOff>114300</xdr:colOff>
      <xdr:row>38</xdr:row>
      <xdr:rowOff>138927</xdr:rowOff>
    </xdr:to>
    <xdr:cxnSp macro="">
      <xdr:nvCxnSpPr>
        <xdr:cNvPr id="525" name="直線コネクタ 524"/>
        <xdr:cNvCxnSpPr/>
      </xdr:nvCxnSpPr>
      <xdr:spPr>
        <a:xfrm>
          <a:off x="13703300" y="6653273"/>
          <a:ext cx="8890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81361</xdr:rowOff>
    </xdr:from>
    <xdr:to>
      <xdr:col>76</xdr:col>
      <xdr:colOff>165100</xdr:colOff>
      <xdr:row>39</xdr:row>
      <xdr:rowOff>11511</xdr:rowOff>
    </xdr:to>
    <xdr:sp macro="" textlink="">
      <xdr:nvSpPr>
        <xdr:cNvPr id="526" name="フローチャート: 判断 525"/>
        <xdr:cNvSpPr/>
      </xdr:nvSpPr>
      <xdr:spPr>
        <a:xfrm>
          <a:off x="14541500" y="659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28038</xdr:rowOff>
    </xdr:from>
    <xdr:ext cx="469744" cy="259045"/>
    <xdr:sp macro="" textlink="">
      <xdr:nvSpPr>
        <xdr:cNvPr id="527" name="テキスト ボックス 526"/>
        <xdr:cNvSpPr txBox="1"/>
      </xdr:nvSpPr>
      <xdr:spPr>
        <a:xfrm>
          <a:off x="14357428" y="637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138173</xdr:rowOff>
    </xdr:from>
    <xdr:to>
      <xdr:col>71</xdr:col>
      <xdr:colOff>177800</xdr:colOff>
      <xdr:row>38</xdr:row>
      <xdr:rowOff>139378</xdr:rowOff>
    </xdr:to>
    <xdr:cxnSp macro="">
      <xdr:nvCxnSpPr>
        <xdr:cNvPr id="528" name="直線コネクタ 527"/>
        <xdr:cNvCxnSpPr/>
      </xdr:nvCxnSpPr>
      <xdr:spPr>
        <a:xfrm flipV="1">
          <a:off x="12814300" y="6653273"/>
          <a:ext cx="889000" cy="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83032</xdr:rowOff>
    </xdr:from>
    <xdr:to>
      <xdr:col>72</xdr:col>
      <xdr:colOff>38100</xdr:colOff>
      <xdr:row>39</xdr:row>
      <xdr:rowOff>13182</xdr:rowOff>
    </xdr:to>
    <xdr:sp macro="" textlink="">
      <xdr:nvSpPr>
        <xdr:cNvPr id="529" name="フローチャート: 判断 528"/>
        <xdr:cNvSpPr/>
      </xdr:nvSpPr>
      <xdr:spPr>
        <a:xfrm>
          <a:off x="136525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29709</xdr:rowOff>
    </xdr:from>
    <xdr:ext cx="469744" cy="259045"/>
    <xdr:sp macro="" textlink="">
      <xdr:nvSpPr>
        <xdr:cNvPr id="530" name="テキスト ボックス 529"/>
        <xdr:cNvSpPr txBox="1"/>
      </xdr:nvSpPr>
      <xdr:spPr>
        <a:xfrm>
          <a:off x="13468428" y="637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84013</xdr:rowOff>
    </xdr:from>
    <xdr:to>
      <xdr:col>67</xdr:col>
      <xdr:colOff>101600</xdr:colOff>
      <xdr:row>39</xdr:row>
      <xdr:rowOff>14163</xdr:rowOff>
    </xdr:to>
    <xdr:sp macro="" textlink="">
      <xdr:nvSpPr>
        <xdr:cNvPr id="531" name="フローチャート: 判断 530"/>
        <xdr:cNvSpPr/>
      </xdr:nvSpPr>
      <xdr:spPr>
        <a:xfrm>
          <a:off x="12763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30690</xdr:rowOff>
    </xdr:from>
    <xdr:ext cx="469744" cy="259045"/>
    <xdr:sp macro="" textlink="">
      <xdr:nvSpPr>
        <xdr:cNvPr id="532" name="テキスト ボックス 531"/>
        <xdr:cNvSpPr txBox="1"/>
      </xdr:nvSpPr>
      <xdr:spPr>
        <a:xfrm>
          <a:off x="12579428" y="637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73001</xdr:rowOff>
    </xdr:from>
    <xdr:to>
      <xdr:col>85</xdr:col>
      <xdr:colOff>177800</xdr:colOff>
      <xdr:row>39</xdr:row>
      <xdr:rowOff>3151</xdr:rowOff>
    </xdr:to>
    <xdr:sp macro="" textlink="">
      <xdr:nvSpPr>
        <xdr:cNvPr id="538" name="楕円 537"/>
        <xdr:cNvSpPr/>
      </xdr:nvSpPr>
      <xdr:spPr>
        <a:xfrm>
          <a:off x="16268700" y="658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22627</xdr:rowOff>
    </xdr:from>
    <xdr:ext cx="469744" cy="259045"/>
    <xdr:sp macro="" textlink="">
      <xdr:nvSpPr>
        <xdr:cNvPr id="539" name="災害復旧事業費該当値テキスト"/>
        <xdr:cNvSpPr txBox="1"/>
      </xdr:nvSpPr>
      <xdr:spPr>
        <a:xfrm>
          <a:off x="16370300" y="653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87780</xdr:rowOff>
    </xdr:from>
    <xdr:to>
      <xdr:col>81</xdr:col>
      <xdr:colOff>101600</xdr:colOff>
      <xdr:row>39</xdr:row>
      <xdr:rowOff>17930</xdr:rowOff>
    </xdr:to>
    <xdr:sp macro="" textlink="">
      <xdr:nvSpPr>
        <xdr:cNvPr id="540" name="楕円 539"/>
        <xdr:cNvSpPr/>
      </xdr:nvSpPr>
      <xdr:spPr>
        <a:xfrm>
          <a:off x="15430500" y="660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9057</xdr:rowOff>
    </xdr:from>
    <xdr:ext cx="378565" cy="259045"/>
    <xdr:sp macro="" textlink="">
      <xdr:nvSpPr>
        <xdr:cNvPr id="541" name="テキスト ボックス 540"/>
        <xdr:cNvSpPr txBox="1"/>
      </xdr:nvSpPr>
      <xdr:spPr>
        <a:xfrm>
          <a:off x="15292017" y="6695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88127</xdr:rowOff>
    </xdr:from>
    <xdr:to>
      <xdr:col>76</xdr:col>
      <xdr:colOff>165100</xdr:colOff>
      <xdr:row>39</xdr:row>
      <xdr:rowOff>18277</xdr:rowOff>
    </xdr:to>
    <xdr:sp macro="" textlink="">
      <xdr:nvSpPr>
        <xdr:cNvPr id="542" name="楕円 541"/>
        <xdr:cNvSpPr/>
      </xdr:nvSpPr>
      <xdr:spPr>
        <a:xfrm>
          <a:off x="14541500" y="660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9404</xdr:rowOff>
    </xdr:from>
    <xdr:ext cx="378565" cy="259045"/>
    <xdr:sp macro="" textlink="">
      <xdr:nvSpPr>
        <xdr:cNvPr id="543" name="テキスト ボックス 542"/>
        <xdr:cNvSpPr txBox="1"/>
      </xdr:nvSpPr>
      <xdr:spPr>
        <a:xfrm>
          <a:off x="14403017" y="6695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87373</xdr:rowOff>
    </xdr:from>
    <xdr:to>
      <xdr:col>72</xdr:col>
      <xdr:colOff>38100</xdr:colOff>
      <xdr:row>39</xdr:row>
      <xdr:rowOff>17523</xdr:rowOff>
    </xdr:to>
    <xdr:sp macro="" textlink="">
      <xdr:nvSpPr>
        <xdr:cNvPr id="544" name="楕円 543"/>
        <xdr:cNvSpPr/>
      </xdr:nvSpPr>
      <xdr:spPr>
        <a:xfrm>
          <a:off x="13652500" y="660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8650</xdr:rowOff>
    </xdr:from>
    <xdr:ext cx="378565" cy="259045"/>
    <xdr:sp macro="" textlink="">
      <xdr:nvSpPr>
        <xdr:cNvPr id="545" name="テキスト ボックス 544"/>
        <xdr:cNvSpPr txBox="1"/>
      </xdr:nvSpPr>
      <xdr:spPr>
        <a:xfrm>
          <a:off x="13514017" y="6695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88578</xdr:rowOff>
    </xdr:from>
    <xdr:to>
      <xdr:col>67</xdr:col>
      <xdr:colOff>101600</xdr:colOff>
      <xdr:row>39</xdr:row>
      <xdr:rowOff>18728</xdr:rowOff>
    </xdr:to>
    <xdr:sp macro="" textlink="">
      <xdr:nvSpPr>
        <xdr:cNvPr id="546" name="楕円 545"/>
        <xdr:cNvSpPr/>
      </xdr:nvSpPr>
      <xdr:spPr>
        <a:xfrm>
          <a:off x="12763500" y="660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9855</xdr:rowOff>
    </xdr:from>
    <xdr:ext cx="378565" cy="259045"/>
    <xdr:sp macro="" textlink="">
      <xdr:nvSpPr>
        <xdr:cNvPr id="547" name="テキスト ボックス 546"/>
        <xdr:cNvSpPr txBox="1"/>
      </xdr:nvSpPr>
      <xdr:spPr>
        <a:xfrm>
          <a:off x="12625017" y="6696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92670</xdr:rowOff>
    </xdr:from>
    <xdr:to>
      <xdr:col>85</xdr:col>
      <xdr:colOff>126364</xdr:colOff>
      <xdr:row>78</xdr:row>
      <xdr:rowOff>154552</xdr:rowOff>
    </xdr:to>
    <xdr:cxnSp macro="">
      <xdr:nvCxnSpPr>
        <xdr:cNvPr id="620" name="直線コネクタ 619"/>
        <xdr:cNvCxnSpPr/>
      </xdr:nvCxnSpPr>
      <xdr:spPr>
        <a:xfrm flipV="1">
          <a:off x="16317595" y="12265620"/>
          <a:ext cx="1269" cy="126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158379</xdr:rowOff>
    </xdr:from>
    <xdr:ext cx="469744" cy="259045"/>
    <xdr:sp macro="" textlink="">
      <xdr:nvSpPr>
        <xdr:cNvPr id="621" name="公債費最小値テキスト"/>
        <xdr:cNvSpPr txBox="1"/>
      </xdr:nvSpPr>
      <xdr:spPr>
        <a:xfrm>
          <a:off x="16370300" y="1353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154552</xdr:rowOff>
    </xdr:from>
    <xdr:to>
      <xdr:col>86</xdr:col>
      <xdr:colOff>25400</xdr:colOff>
      <xdr:row>78</xdr:row>
      <xdr:rowOff>154552</xdr:rowOff>
    </xdr:to>
    <xdr:cxnSp macro="">
      <xdr:nvCxnSpPr>
        <xdr:cNvPr id="622" name="直線コネクタ 621"/>
        <xdr:cNvCxnSpPr/>
      </xdr:nvCxnSpPr>
      <xdr:spPr>
        <a:xfrm>
          <a:off x="16230600" y="1352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39347</xdr:rowOff>
    </xdr:from>
    <xdr:ext cx="599010" cy="259045"/>
    <xdr:sp macro="" textlink="">
      <xdr:nvSpPr>
        <xdr:cNvPr id="623" name="公債費最大値テキスト"/>
        <xdr:cNvSpPr txBox="1"/>
      </xdr:nvSpPr>
      <xdr:spPr>
        <a:xfrm>
          <a:off x="16370300" y="12040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92670</xdr:rowOff>
    </xdr:from>
    <xdr:to>
      <xdr:col>86</xdr:col>
      <xdr:colOff>25400</xdr:colOff>
      <xdr:row>71</xdr:row>
      <xdr:rowOff>92670</xdr:rowOff>
    </xdr:to>
    <xdr:cxnSp macro="">
      <xdr:nvCxnSpPr>
        <xdr:cNvPr id="624" name="直線コネクタ 623"/>
        <xdr:cNvCxnSpPr/>
      </xdr:nvCxnSpPr>
      <xdr:spPr>
        <a:xfrm>
          <a:off x="16230600" y="1226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117077</xdr:rowOff>
    </xdr:from>
    <xdr:to>
      <xdr:col>85</xdr:col>
      <xdr:colOff>127000</xdr:colOff>
      <xdr:row>76</xdr:row>
      <xdr:rowOff>122030</xdr:rowOff>
    </xdr:to>
    <xdr:cxnSp macro="">
      <xdr:nvCxnSpPr>
        <xdr:cNvPr id="625" name="直線コネクタ 624"/>
        <xdr:cNvCxnSpPr/>
      </xdr:nvCxnSpPr>
      <xdr:spPr>
        <a:xfrm flipV="1">
          <a:off x="15481300" y="13147277"/>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149092</xdr:rowOff>
    </xdr:from>
    <xdr:ext cx="534377" cy="259045"/>
    <xdr:sp macro="" textlink="">
      <xdr:nvSpPr>
        <xdr:cNvPr id="626" name="公債費平均値テキスト"/>
        <xdr:cNvSpPr txBox="1"/>
      </xdr:nvSpPr>
      <xdr:spPr>
        <a:xfrm>
          <a:off x="16370300" y="12836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126215</xdr:rowOff>
    </xdr:from>
    <xdr:to>
      <xdr:col>85</xdr:col>
      <xdr:colOff>177800</xdr:colOff>
      <xdr:row>76</xdr:row>
      <xdr:rowOff>56366</xdr:rowOff>
    </xdr:to>
    <xdr:sp macro="" textlink="">
      <xdr:nvSpPr>
        <xdr:cNvPr id="627" name="フローチャート: 判断 626"/>
        <xdr:cNvSpPr/>
      </xdr:nvSpPr>
      <xdr:spPr>
        <a:xfrm>
          <a:off x="16268700" y="129849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77643</xdr:rowOff>
    </xdr:from>
    <xdr:to>
      <xdr:col>81</xdr:col>
      <xdr:colOff>50800</xdr:colOff>
      <xdr:row>76</xdr:row>
      <xdr:rowOff>122030</xdr:rowOff>
    </xdr:to>
    <xdr:cxnSp macro="">
      <xdr:nvCxnSpPr>
        <xdr:cNvPr id="628" name="直線コネクタ 627"/>
        <xdr:cNvCxnSpPr/>
      </xdr:nvCxnSpPr>
      <xdr:spPr>
        <a:xfrm>
          <a:off x="14592300" y="13107843"/>
          <a:ext cx="889000" cy="4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158981</xdr:rowOff>
    </xdr:from>
    <xdr:to>
      <xdr:col>81</xdr:col>
      <xdr:colOff>101600</xdr:colOff>
      <xdr:row>76</xdr:row>
      <xdr:rowOff>89131</xdr:rowOff>
    </xdr:to>
    <xdr:sp macro="" textlink="">
      <xdr:nvSpPr>
        <xdr:cNvPr id="629" name="フローチャート: 判断 628"/>
        <xdr:cNvSpPr/>
      </xdr:nvSpPr>
      <xdr:spPr>
        <a:xfrm>
          <a:off x="15430500" y="1301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105658</xdr:rowOff>
    </xdr:from>
    <xdr:ext cx="534377" cy="259045"/>
    <xdr:sp macro="" textlink="">
      <xdr:nvSpPr>
        <xdr:cNvPr id="630" name="テキスト ボックス 629"/>
        <xdr:cNvSpPr txBox="1"/>
      </xdr:nvSpPr>
      <xdr:spPr>
        <a:xfrm>
          <a:off x="15214111" y="1279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77262</xdr:rowOff>
    </xdr:from>
    <xdr:to>
      <xdr:col>76</xdr:col>
      <xdr:colOff>114300</xdr:colOff>
      <xdr:row>76</xdr:row>
      <xdr:rowOff>77643</xdr:rowOff>
    </xdr:to>
    <xdr:cxnSp macro="">
      <xdr:nvCxnSpPr>
        <xdr:cNvPr id="631" name="直線コネクタ 630"/>
        <xdr:cNvCxnSpPr/>
      </xdr:nvCxnSpPr>
      <xdr:spPr>
        <a:xfrm>
          <a:off x="13703300" y="1310746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166585</xdr:rowOff>
    </xdr:from>
    <xdr:to>
      <xdr:col>76</xdr:col>
      <xdr:colOff>165100</xdr:colOff>
      <xdr:row>76</xdr:row>
      <xdr:rowOff>96735</xdr:rowOff>
    </xdr:to>
    <xdr:sp macro="" textlink="">
      <xdr:nvSpPr>
        <xdr:cNvPr id="632" name="フローチャート: 判断 631"/>
        <xdr:cNvSpPr/>
      </xdr:nvSpPr>
      <xdr:spPr>
        <a:xfrm>
          <a:off x="14541500" y="130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113263</xdr:rowOff>
    </xdr:from>
    <xdr:ext cx="534377" cy="259045"/>
    <xdr:sp macro="" textlink="">
      <xdr:nvSpPr>
        <xdr:cNvPr id="633" name="テキスト ボックス 632"/>
        <xdr:cNvSpPr txBox="1"/>
      </xdr:nvSpPr>
      <xdr:spPr>
        <a:xfrm>
          <a:off x="14325111" y="1280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77262</xdr:rowOff>
    </xdr:from>
    <xdr:to>
      <xdr:col>71</xdr:col>
      <xdr:colOff>177800</xdr:colOff>
      <xdr:row>76</xdr:row>
      <xdr:rowOff>84097</xdr:rowOff>
    </xdr:to>
    <xdr:cxnSp macro="">
      <xdr:nvCxnSpPr>
        <xdr:cNvPr id="634" name="直線コネクタ 633"/>
        <xdr:cNvCxnSpPr/>
      </xdr:nvCxnSpPr>
      <xdr:spPr>
        <a:xfrm flipV="1">
          <a:off x="12814300" y="13107462"/>
          <a:ext cx="889000" cy="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162387</xdr:rowOff>
    </xdr:from>
    <xdr:to>
      <xdr:col>72</xdr:col>
      <xdr:colOff>38100</xdr:colOff>
      <xdr:row>76</xdr:row>
      <xdr:rowOff>92537</xdr:rowOff>
    </xdr:to>
    <xdr:sp macro="" textlink="">
      <xdr:nvSpPr>
        <xdr:cNvPr id="635" name="フローチャート: 判断 634"/>
        <xdr:cNvSpPr/>
      </xdr:nvSpPr>
      <xdr:spPr>
        <a:xfrm>
          <a:off x="13652500" y="13021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109064</xdr:rowOff>
    </xdr:from>
    <xdr:ext cx="534377" cy="259045"/>
    <xdr:sp macro="" textlink="">
      <xdr:nvSpPr>
        <xdr:cNvPr id="636" name="テキスト ボックス 635"/>
        <xdr:cNvSpPr txBox="1"/>
      </xdr:nvSpPr>
      <xdr:spPr>
        <a:xfrm>
          <a:off x="13436111" y="1279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8593</xdr:rowOff>
    </xdr:from>
    <xdr:to>
      <xdr:col>67</xdr:col>
      <xdr:colOff>101600</xdr:colOff>
      <xdr:row>76</xdr:row>
      <xdr:rowOff>110193</xdr:rowOff>
    </xdr:to>
    <xdr:sp macro="" textlink="">
      <xdr:nvSpPr>
        <xdr:cNvPr id="637" name="フローチャート: 判断 636"/>
        <xdr:cNvSpPr/>
      </xdr:nvSpPr>
      <xdr:spPr>
        <a:xfrm>
          <a:off x="12763500" y="1303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126719</xdr:rowOff>
    </xdr:from>
    <xdr:ext cx="534377" cy="259045"/>
    <xdr:sp macro="" textlink="">
      <xdr:nvSpPr>
        <xdr:cNvPr id="638" name="テキスト ボックス 637"/>
        <xdr:cNvSpPr txBox="1"/>
      </xdr:nvSpPr>
      <xdr:spPr>
        <a:xfrm>
          <a:off x="12547111" y="1281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66277</xdr:rowOff>
    </xdr:from>
    <xdr:to>
      <xdr:col>85</xdr:col>
      <xdr:colOff>177800</xdr:colOff>
      <xdr:row>76</xdr:row>
      <xdr:rowOff>167877</xdr:rowOff>
    </xdr:to>
    <xdr:sp macro="" textlink="">
      <xdr:nvSpPr>
        <xdr:cNvPr id="644" name="楕円 643"/>
        <xdr:cNvSpPr/>
      </xdr:nvSpPr>
      <xdr:spPr>
        <a:xfrm>
          <a:off x="16268700" y="1309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44704</xdr:rowOff>
    </xdr:from>
    <xdr:ext cx="534377" cy="259045"/>
    <xdr:sp macro="" textlink="">
      <xdr:nvSpPr>
        <xdr:cNvPr id="645" name="公債費該当値テキスト"/>
        <xdr:cNvSpPr txBox="1"/>
      </xdr:nvSpPr>
      <xdr:spPr>
        <a:xfrm>
          <a:off x="16370300" y="1307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71230</xdr:rowOff>
    </xdr:from>
    <xdr:to>
      <xdr:col>81</xdr:col>
      <xdr:colOff>101600</xdr:colOff>
      <xdr:row>77</xdr:row>
      <xdr:rowOff>1380</xdr:rowOff>
    </xdr:to>
    <xdr:sp macro="" textlink="">
      <xdr:nvSpPr>
        <xdr:cNvPr id="646" name="楕円 645"/>
        <xdr:cNvSpPr/>
      </xdr:nvSpPr>
      <xdr:spPr>
        <a:xfrm>
          <a:off x="15430500" y="1310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163957</xdr:rowOff>
    </xdr:from>
    <xdr:ext cx="534377" cy="259045"/>
    <xdr:sp macro="" textlink="">
      <xdr:nvSpPr>
        <xdr:cNvPr id="647" name="テキスト ボックス 646"/>
        <xdr:cNvSpPr txBox="1"/>
      </xdr:nvSpPr>
      <xdr:spPr>
        <a:xfrm>
          <a:off x="15214111" y="1319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26843</xdr:rowOff>
    </xdr:from>
    <xdr:to>
      <xdr:col>76</xdr:col>
      <xdr:colOff>165100</xdr:colOff>
      <xdr:row>76</xdr:row>
      <xdr:rowOff>128443</xdr:rowOff>
    </xdr:to>
    <xdr:sp macro="" textlink="">
      <xdr:nvSpPr>
        <xdr:cNvPr id="648" name="楕円 647"/>
        <xdr:cNvSpPr/>
      </xdr:nvSpPr>
      <xdr:spPr>
        <a:xfrm>
          <a:off x="14541500" y="1305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119570</xdr:rowOff>
    </xdr:from>
    <xdr:ext cx="534377" cy="259045"/>
    <xdr:sp macro="" textlink="">
      <xdr:nvSpPr>
        <xdr:cNvPr id="649" name="テキスト ボックス 648"/>
        <xdr:cNvSpPr txBox="1"/>
      </xdr:nvSpPr>
      <xdr:spPr>
        <a:xfrm>
          <a:off x="14325111" y="1314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26462</xdr:rowOff>
    </xdr:from>
    <xdr:to>
      <xdr:col>72</xdr:col>
      <xdr:colOff>38100</xdr:colOff>
      <xdr:row>76</xdr:row>
      <xdr:rowOff>128062</xdr:rowOff>
    </xdr:to>
    <xdr:sp macro="" textlink="">
      <xdr:nvSpPr>
        <xdr:cNvPr id="650" name="楕円 649"/>
        <xdr:cNvSpPr/>
      </xdr:nvSpPr>
      <xdr:spPr>
        <a:xfrm>
          <a:off x="13652500" y="1305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119189</xdr:rowOff>
    </xdr:from>
    <xdr:ext cx="534377" cy="259045"/>
    <xdr:sp macro="" textlink="">
      <xdr:nvSpPr>
        <xdr:cNvPr id="651" name="テキスト ボックス 650"/>
        <xdr:cNvSpPr txBox="1"/>
      </xdr:nvSpPr>
      <xdr:spPr>
        <a:xfrm>
          <a:off x="13436111" y="1314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33297</xdr:rowOff>
    </xdr:from>
    <xdr:to>
      <xdr:col>67</xdr:col>
      <xdr:colOff>101600</xdr:colOff>
      <xdr:row>76</xdr:row>
      <xdr:rowOff>134897</xdr:rowOff>
    </xdr:to>
    <xdr:sp macro="" textlink="">
      <xdr:nvSpPr>
        <xdr:cNvPr id="652" name="楕円 651"/>
        <xdr:cNvSpPr/>
      </xdr:nvSpPr>
      <xdr:spPr>
        <a:xfrm>
          <a:off x="12763500" y="1306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126024</xdr:rowOff>
    </xdr:from>
    <xdr:ext cx="534377" cy="259045"/>
    <xdr:sp macro="" textlink="">
      <xdr:nvSpPr>
        <xdr:cNvPr id="653" name="テキスト ボックス 652"/>
        <xdr:cNvSpPr txBox="1"/>
      </xdr:nvSpPr>
      <xdr:spPr>
        <a:xfrm>
          <a:off x="12547111" y="1315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75975</xdr:rowOff>
    </xdr:from>
    <xdr:to>
      <xdr:col>85</xdr:col>
      <xdr:colOff>126364</xdr:colOff>
      <xdr:row>99</xdr:row>
      <xdr:rowOff>66036</xdr:rowOff>
    </xdr:to>
    <xdr:cxnSp macro="">
      <xdr:nvCxnSpPr>
        <xdr:cNvPr id="679" name="直線コネクタ 678"/>
        <xdr:cNvCxnSpPr/>
      </xdr:nvCxnSpPr>
      <xdr:spPr>
        <a:xfrm flipV="1">
          <a:off x="16317595" y="15506475"/>
          <a:ext cx="1269" cy="1533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69863</xdr:rowOff>
    </xdr:from>
    <xdr:ext cx="469744" cy="259045"/>
    <xdr:sp macro="" textlink="">
      <xdr:nvSpPr>
        <xdr:cNvPr id="680" name="積立金最小値テキスト"/>
        <xdr:cNvSpPr txBox="1"/>
      </xdr:nvSpPr>
      <xdr:spPr>
        <a:xfrm>
          <a:off x="16370300" y="1704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66036</xdr:rowOff>
    </xdr:from>
    <xdr:to>
      <xdr:col>86</xdr:col>
      <xdr:colOff>25400</xdr:colOff>
      <xdr:row>99</xdr:row>
      <xdr:rowOff>66036</xdr:rowOff>
    </xdr:to>
    <xdr:cxnSp macro="">
      <xdr:nvCxnSpPr>
        <xdr:cNvPr id="681" name="直線コネクタ 680"/>
        <xdr:cNvCxnSpPr/>
      </xdr:nvCxnSpPr>
      <xdr:spPr>
        <a:xfrm>
          <a:off x="16230600" y="1703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22652</xdr:rowOff>
    </xdr:from>
    <xdr:ext cx="599010" cy="259045"/>
    <xdr:sp macro="" textlink="">
      <xdr:nvSpPr>
        <xdr:cNvPr id="682" name="積立金最大値テキスト"/>
        <xdr:cNvSpPr txBox="1"/>
      </xdr:nvSpPr>
      <xdr:spPr>
        <a:xfrm>
          <a:off x="16370300" y="15281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75975</xdr:rowOff>
    </xdr:from>
    <xdr:to>
      <xdr:col>86</xdr:col>
      <xdr:colOff>25400</xdr:colOff>
      <xdr:row>90</xdr:row>
      <xdr:rowOff>75975</xdr:rowOff>
    </xdr:to>
    <xdr:cxnSp macro="">
      <xdr:nvCxnSpPr>
        <xdr:cNvPr id="683" name="直線コネクタ 682"/>
        <xdr:cNvCxnSpPr/>
      </xdr:nvCxnSpPr>
      <xdr:spPr>
        <a:xfrm>
          <a:off x="16230600" y="15506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157792</xdr:rowOff>
    </xdr:from>
    <xdr:to>
      <xdr:col>85</xdr:col>
      <xdr:colOff>127000</xdr:colOff>
      <xdr:row>97</xdr:row>
      <xdr:rowOff>168123</xdr:rowOff>
    </xdr:to>
    <xdr:cxnSp macro="">
      <xdr:nvCxnSpPr>
        <xdr:cNvPr id="684" name="直線コネクタ 683"/>
        <xdr:cNvCxnSpPr/>
      </xdr:nvCxnSpPr>
      <xdr:spPr>
        <a:xfrm flipV="1">
          <a:off x="15481300" y="16445542"/>
          <a:ext cx="838200" cy="35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164177</xdr:rowOff>
    </xdr:from>
    <xdr:ext cx="534377" cy="259045"/>
    <xdr:sp macro="" textlink="">
      <xdr:nvSpPr>
        <xdr:cNvPr id="685" name="積立金平均値テキスト"/>
        <xdr:cNvSpPr txBox="1"/>
      </xdr:nvSpPr>
      <xdr:spPr>
        <a:xfrm>
          <a:off x="16370300" y="16623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14300</xdr:rowOff>
    </xdr:from>
    <xdr:to>
      <xdr:col>85</xdr:col>
      <xdr:colOff>177800</xdr:colOff>
      <xdr:row>97</xdr:row>
      <xdr:rowOff>115900</xdr:rowOff>
    </xdr:to>
    <xdr:sp macro="" textlink="">
      <xdr:nvSpPr>
        <xdr:cNvPr id="686" name="フローチャート: 判断 685"/>
        <xdr:cNvSpPr/>
      </xdr:nvSpPr>
      <xdr:spPr>
        <a:xfrm>
          <a:off x="16268700" y="1664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168123</xdr:rowOff>
    </xdr:from>
    <xdr:to>
      <xdr:col>81</xdr:col>
      <xdr:colOff>50800</xdr:colOff>
      <xdr:row>98</xdr:row>
      <xdr:rowOff>58798</xdr:rowOff>
    </xdr:to>
    <xdr:cxnSp macro="">
      <xdr:nvCxnSpPr>
        <xdr:cNvPr id="687" name="直線コネクタ 686"/>
        <xdr:cNvCxnSpPr/>
      </xdr:nvCxnSpPr>
      <xdr:spPr>
        <a:xfrm flipV="1">
          <a:off x="14592300" y="16798773"/>
          <a:ext cx="889000" cy="6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112457</xdr:rowOff>
    </xdr:from>
    <xdr:to>
      <xdr:col>81</xdr:col>
      <xdr:colOff>101600</xdr:colOff>
      <xdr:row>97</xdr:row>
      <xdr:rowOff>42607</xdr:rowOff>
    </xdr:to>
    <xdr:sp macro="" textlink="">
      <xdr:nvSpPr>
        <xdr:cNvPr id="688" name="フローチャート: 判断 687"/>
        <xdr:cNvSpPr/>
      </xdr:nvSpPr>
      <xdr:spPr>
        <a:xfrm>
          <a:off x="15430500" y="1657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59134</xdr:rowOff>
    </xdr:from>
    <xdr:ext cx="534377" cy="259045"/>
    <xdr:sp macro="" textlink="">
      <xdr:nvSpPr>
        <xdr:cNvPr id="689" name="テキスト ボックス 688"/>
        <xdr:cNvSpPr txBox="1"/>
      </xdr:nvSpPr>
      <xdr:spPr>
        <a:xfrm>
          <a:off x="15214111" y="1634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146058</xdr:rowOff>
    </xdr:from>
    <xdr:to>
      <xdr:col>76</xdr:col>
      <xdr:colOff>114300</xdr:colOff>
      <xdr:row>98</xdr:row>
      <xdr:rowOff>58798</xdr:rowOff>
    </xdr:to>
    <xdr:cxnSp macro="">
      <xdr:nvCxnSpPr>
        <xdr:cNvPr id="690" name="直線コネクタ 689"/>
        <xdr:cNvCxnSpPr/>
      </xdr:nvCxnSpPr>
      <xdr:spPr>
        <a:xfrm>
          <a:off x="13703300" y="16776708"/>
          <a:ext cx="889000" cy="8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113632</xdr:rowOff>
    </xdr:from>
    <xdr:to>
      <xdr:col>76</xdr:col>
      <xdr:colOff>165100</xdr:colOff>
      <xdr:row>98</xdr:row>
      <xdr:rowOff>43782</xdr:rowOff>
    </xdr:to>
    <xdr:sp macro="" textlink="">
      <xdr:nvSpPr>
        <xdr:cNvPr id="691" name="フローチャート: 判断 690"/>
        <xdr:cNvSpPr/>
      </xdr:nvSpPr>
      <xdr:spPr>
        <a:xfrm>
          <a:off x="14541500" y="167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60309</xdr:rowOff>
    </xdr:from>
    <xdr:ext cx="534377" cy="259045"/>
    <xdr:sp macro="" textlink="">
      <xdr:nvSpPr>
        <xdr:cNvPr id="692" name="テキスト ボックス 691"/>
        <xdr:cNvSpPr txBox="1"/>
      </xdr:nvSpPr>
      <xdr:spPr>
        <a:xfrm>
          <a:off x="14325111" y="165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112595</xdr:rowOff>
    </xdr:from>
    <xdr:to>
      <xdr:col>71</xdr:col>
      <xdr:colOff>177800</xdr:colOff>
      <xdr:row>97</xdr:row>
      <xdr:rowOff>146058</xdr:rowOff>
    </xdr:to>
    <xdr:cxnSp macro="">
      <xdr:nvCxnSpPr>
        <xdr:cNvPr id="693" name="直線コネクタ 692"/>
        <xdr:cNvCxnSpPr/>
      </xdr:nvCxnSpPr>
      <xdr:spPr>
        <a:xfrm>
          <a:off x="12814300" y="16743245"/>
          <a:ext cx="889000" cy="3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125825</xdr:rowOff>
    </xdr:from>
    <xdr:to>
      <xdr:col>72</xdr:col>
      <xdr:colOff>38100</xdr:colOff>
      <xdr:row>98</xdr:row>
      <xdr:rowOff>55975</xdr:rowOff>
    </xdr:to>
    <xdr:sp macro="" textlink="">
      <xdr:nvSpPr>
        <xdr:cNvPr id="694" name="フローチャート: 判断 693"/>
        <xdr:cNvSpPr/>
      </xdr:nvSpPr>
      <xdr:spPr>
        <a:xfrm>
          <a:off x="13652500" y="167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47102</xdr:rowOff>
    </xdr:from>
    <xdr:ext cx="534377" cy="259045"/>
    <xdr:sp macro="" textlink="">
      <xdr:nvSpPr>
        <xdr:cNvPr id="695" name="テキスト ボックス 694"/>
        <xdr:cNvSpPr txBox="1"/>
      </xdr:nvSpPr>
      <xdr:spPr>
        <a:xfrm>
          <a:off x="13436111" y="1684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93504</xdr:rowOff>
    </xdr:from>
    <xdr:to>
      <xdr:col>67</xdr:col>
      <xdr:colOff>101600</xdr:colOff>
      <xdr:row>98</xdr:row>
      <xdr:rowOff>23654</xdr:rowOff>
    </xdr:to>
    <xdr:sp macro="" textlink="">
      <xdr:nvSpPr>
        <xdr:cNvPr id="696" name="フローチャート: 判断 695"/>
        <xdr:cNvSpPr/>
      </xdr:nvSpPr>
      <xdr:spPr>
        <a:xfrm>
          <a:off x="12763500" y="167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14781</xdr:rowOff>
    </xdr:from>
    <xdr:ext cx="534377" cy="259045"/>
    <xdr:sp macro="" textlink="">
      <xdr:nvSpPr>
        <xdr:cNvPr id="697" name="テキスト ボックス 696"/>
        <xdr:cNvSpPr txBox="1"/>
      </xdr:nvSpPr>
      <xdr:spPr>
        <a:xfrm>
          <a:off x="12547111" y="1681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106992</xdr:rowOff>
    </xdr:from>
    <xdr:to>
      <xdr:col>85</xdr:col>
      <xdr:colOff>177800</xdr:colOff>
      <xdr:row>96</xdr:row>
      <xdr:rowOff>37142</xdr:rowOff>
    </xdr:to>
    <xdr:sp macro="" textlink="">
      <xdr:nvSpPr>
        <xdr:cNvPr id="703" name="楕円 702"/>
        <xdr:cNvSpPr/>
      </xdr:nvSpPr>
      <xdr:spPr>
        <a:xfrm>
          <a:off x="16268700" y="1639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129869</xdr:rowOff>
    </xdr:from>
    <xdr:ext cx="534377" cy="259045"/>
    <xdr:sp macro="" textlink="">
      <xdr:nvSpPr>
        <xdr:cNvPr id="704" name="積立金該当値テキスト"/>
        <xdr:cNvSpPr txBox="1"/>
      </xdr:nvSpPr>
      <xdr:spPr>
        <a:xfrm>
          <a:off x="16370300" y="1624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117323</xdr:rowOff>
    </xdr:from>
    <xdr:to>
      <xdr:col>81</xdr:col>
      <xdr:colOff>101600</xdr:colOff>
      <xdr:row>98</xdr:row>
      <xdr:rowOff>47473</xdr:rowOff>
    </xdr:to>
    <xdr:sp macro="" textlink="">
      <xdr:nvSpPr>
        <xdr:cNvPr id="705" name="楕円 704"/>
        <xdr:cNvSpPr/>
      </xdr:nvSpPr>
      <xdr:spPr>
        <a:xfrm>
          <a:off x="15430500" y="1674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38600</xdr:rowOff>
    </xdr:from>
    <xdr:ext cx="534377" cy="259045"/>
    <xdr:sp macro="" textlink="">
      <xdr:nvSpPr>
        <xdr:cNvPr id="706" name="テキスト ボックス 705"/>
        <xdr:cNvSpPr txBox="1"/>
      </xdr:nvSpPr>
      <xdr:spPr>
        <a:xfrm>
          <a:off x="15214111" y="1684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7998</xdr:rowOff>
    </xdr:from>
    <xdr:to>
      <xdr:col>76</xdr:col>
      <xdr:colOff>165100</xdr:colOff>
      <xdr:row>98</xdr:row>
      <xdr:rowOff>109598</xdr:rowOff>
    </xdr:to>
    <xdr:sp macro="" textlink="">
      <xdr:nvSpPr>
        <xdr:cNvPr id="707" name="楕円 706"/>
        <xdr:cNvSpPr/>
      </xdr:nvSpPr>
      <xdr:spPr>
        <a:xfrm>
          <a:off x="14541500" y="1681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100725</xdr:rowOff>
    </xdr:from>
    <xdr:ext cx="534377" cy="259045"/>
    <xdr:sp macro="" textlink="">
      <xdr:nvSpPr>
        <xdr:cNvPr id="708" name="テキスト ボックス 707"/>
        <xdr:cNvSpPr txBox="1"/>
      </xdr:nvSpPr>
      <xdr:spPr>
        <a:xfrm>
          <a:off x="14325111" y="1690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95258</xdr:rowOff>
    </xdr:from>
    <xdr:to>
      <xdr:col>72</xdr:col>
      <xdr:colOff>38100</xdr:colOff>
      <xdr:row>98</xdr:row>
      <xdr:rowOff>25408</xdr:rowOff>
    </xdr:to>
    <xdr:sp macro="" textlink="">
      <xdr:nvSpPr>
        <xdr:cNvPr id="709" name="楕円 708"/>
        <xdr:cNvSpPr/>
      </xdr:nvSpPr>
      <xdr:spPr>
        <a:xfrm>
          <a:off x="13652500" y="1672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41935</xdr:rowOff>
    </xdr:from>
    <xdr:ext cx="534377" cy="259045"/>
    <xdr:sp macro="" textlink="">
      <xdr:nvSpPr>
        <xdr:cNvPr id="710" name="テキスト ボックス 709"/>
        <xdr:cNvSpPr txBox="1"/>
      </xdr:nvSpPr>
      <xdr:spPr>
        <a:xfrm>
          <a:off x="13436111" y="1650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61795</xdr:rowOff>
    </xdr:from>
    <xdr:to>
      <xdr:col>67</xdr:col>
      <xdr:colOff>101600</xdr:colOff>
      <xdr:row>97</xdr:row>
      <xdr:rowOff>163395</xdr:rowOff>
    </xdr:to>
    <xdr:sp macro="" textlink="">
      <xdr:nvSpPr>
        <xdr:cNvPr id="711" name="楕円 710"/>
        <xdr:cNvSpPr/>
      </xdr:nvSpPr>
      <xdr:spPr>
        <a:xfrm>
          <a:off x="12763500" y="1669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8472</xdr:rowOff>
    </xdr:from>
    <xdr:ext cx="534377" cy="259045"/>
    <xdr:sp macro="" textlink="">
      <xdr:nvSpPr>
        <xdr:cNvPr id="712" name="テキスト ボックス 711"/>
        <xdr:cNvSpPr txBox="1"/>
      </xdr:nvSpPr>
      <xdr:spPr>
        <a:xfrm>
          <a:off x="12547111" y="1646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148082</xdr:rowOff>
    </xdr:from>
    <xdr:to>
      <xdr:col>116</xdr:col>
      <xdr:colOff>62864</xdr:colOff>
      <xdr:row>39</xdr:row>
      <xdr:rowOff>44450</xdr:rowOff>
    </xdr:to>
    <xdr:cxnSp macro="">
      <xdr:nvCxnSpPr>
        <xdr:cNvPr id="736" name="直線コネクタ 735"/>
        <xdr:cNvCxnSpPr/>
      </xdr:nvCxnSpPr>
      <xdr:spPr>
        <a:xfrm flipV="1">
          <a:off x="22159595" y="5291582"/>
          <a:ext cx="1269" cy="1439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94759</xdr:rowOff>
    </xdr:from>
    <xdr:ext cx="534377" cy="259045"/>
    <xdr:sp macro="" textlink="">
      <xdr:nvSpPr>
        <xdr:cNvPr id="739" name="投資及び出資金最大値テキスト"/>
        <xdr:cNvSpPr txBox="1"/>
      </xdr:nvSpPr>
      <xdr:spPr>
        <a:xfrm>
          <a:off x="22212300" y="506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148082</xdr:rowOff>
    </xdr:from>
    <xdr:to>
      <xdr:col>116</xdr:col>
      <xdr:colOff>152400</xdr:colOff>
      <xdr:row>30</xdr:row>
      <xdr:rowOff>148082</xdr:rowOff>
    </xdr:to>
    <xdr:cxnSp macro="">
      <xdr:nvCxnSpPr>
        <xdr:cNvPr id="740" name="直線コネクタ 739"/>
        <xdr:cNvCxnSpPr/>
      </xdr:nvCxnSpPr>
      <xdr:spPr>
        <a:xfrm>
          <a:off x="22072600" y="529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154411</xdr:rowOff>
    </xdr:from>
    <xdr:ext cx="469744" cy="259045"/>
    <xdr:sp macro="" textlink="">
      <xdr:nvSpPr>
        <xdr:cNvPr id="742" name="投資及び出資金平均値テキスト"/>
        <xdr:cNvSpPr txBox="1"/>
      </xdr:nvSpPr>
      <xdr:spPr>
        <a:xfrm>
          <a:off x="22212300" y="6326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131534</xdr:rowOff>
    </xdr:from>
    <xdr:to>
      <xdr:col>116</xdr:col>
      <xdr:colOff>114300</xdr:colOff>
      <xdr:row>38</xdr:row>
      <xdr:rowOff>61684</xdr:rowOff>
    </xdr:to>
    <xdr:sp macro="" textlink="">
      <xdr:nvSpPr>
        <xdr:cNvPr id="743" name="フローチャート: 判断 742"/>
        <xdr:cNvSpPr/>
      </xdr:nvSpPr>
      <xdr:spPr>
        <a:xfrm>
          <a:off x="22110700" y="647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162395</xdr:rowOff>
    </xdr:from>
    <xdr:to>
      <xdr:col>112</xdr:col>
      <xdr:colOff>38100</xdr:colOff>
      <xdr:row>38</xdr:row>
      <xdr:rowOff>92545</xdr:rowOff>
    </xdr:to>
    <xdr:sp macro="" textlink="">
      <xdr:nvSpPr>
        <xdr:cNvPr id="745" name="フローチャート: 判断 744"/>
        <xdr:cNvSpPr/>
      </xdr:nvSpPr>
      <xdr:spPr>
        <a:xfrm>
          <a:off x="21272500" y="650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109072</xdr:rowOff>
    </xdr:from>
    <xdr:ext cx="469744" cy="259045"/>
    <xdr:sp macro="" textlink="">
      <xdr:nvSpPr>
        <xdr:cNvPr id="746" name="テキスト ボックス 745"/>
        <xdr:cNvSpPr txBox="1"/>
      </xdr:nvSpPr>
      <xdr:spPr>
        <a:xfrm>
          <a:off x="21088428" y="628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51409</xdr:rowOff>
    </xdr:from>
    <xdr:to>
      <xdr:col>107</xdr:col>
      <xdr:colOff>101600</xdr:colOff>
      <xdr:row>38</xdr:row>
      <xdr:rowOff>153009</xdr:rowOff>
    </xdr:to>
    <xdr:sp macro="" textlink="">
      <xdr:nvSpPr>
        <xdr:cNvPr id="748" name="フローチャート: 判断 747"/>
        <xdr:cNvSpPr/>
      </xdr:nvSpPr>
      <xdr:spPr>
        <a:xfrm>
          <a:off x="20383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169537</xdr:rowOff>
    </xdr:from>
    <xdr:ext cx="469744" cy="259045"/>
    <xdr:sp macro="" textlink="">
      <xdr:nvSpPr>
        <xdr:cNvPr id="749" name="テキスト ボックス 748"/>
        <xdr:cNvSpPr txBox="1"/>
      </xdr:nvSpPr>
      <xdr:spPr>
        <a:xfrm>
          <a:off x="20199428" y="634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51295</xdr:rowOff>
    </xdr:from>
    <xdr:to>
      <xdr:col>102</xdr:col>
      <xdr:colOff>165100</xdr:colOff>
      <xdr:row>38</xdr:row>
      <xdr:rowOff>152895</xdr:rowOff>
    </xdr:to>
    <xdr:sp macro="" textlink="">
      <xdr:nvSpPr>
        <xdr:cNvPr id="751" name="フローチャート: 判断 750"/>
        <xdr:cNvSpPr/>
      </xdr:nvSpPr>
      <xdr:spPr>
        <a:xfrm>
          <a:off x="19494500" y="65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169422</xdr:rowOff>
    </xdr:from>
    <xdr:ext cx="469744" cy="259045"/>
    <xdr:sp macro="" textlink="">
      <xdr:nvSpPr>
        <xdr:cNvPr id="752" name="テキスト ボックス 751"/>
        <xdr:cNvSpPr txBox="1"/>
      </xdr:nvSpPr>
      <xdr:spPr>
        <a:xfrm>
          <a:off x="19310428" y="634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33083</xdr:rowOff>
    </xdr:from>
    <xdr:to>
      <xdr:col>98</xdr:col>
      <xdr:colOff>38100</xdr:colOff>
      <xdr:row>38</xdr:row>
      <xdr:rowOff>134683</xdr:rowOff>
    </xdr:to>
    <xdr:sp macro="" textlink="">
      <xdr:nvSpPr>
        <xdr:cNvPr id="753" name="フローチャート: 判断 752"/>
        <xdr:cNvSpPr/>
      </xdr:nvSpPr>
      <xdr:spPr>
        <a:xfrm>
          <a:off x="18605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151211</xdr:rowOff>
    </xdr:from>
    <xdr:ext cx="469744" cy="259045"/>
    <xdr:sp macro="" textlink="">
      <xdr:nvSpPr>
        <xdr:cNvPr id="754" name="テキスト ボックス 753"/>
        <xdr:cNvSpPr txBox="1"/>
      </xdr:nvSpPr>
      <xdr:spPr>
        <a:xfrm>
          <a:off x="18421428" y="632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0" name="直線コネクタ 779"/>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1" name="テキスト ボックス 780"/>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4" name="直線コネクタ 783"/>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5" name="テキスト ボックス 784"/>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1226</xdr:rowOff>
    </xdr:from>
    <xdr:to>
      <xdr:col>116</xdr:col>
      <xdr:colOff>62864</xdr:colOff>
      <xdr:row>58</xdr:row>
      <xdr:rowOff>25400</xdr:rowOff>
    </xdr:to>
    <xdr:cxnSp macro="">
      <xdr:nvCxnSpPr>
        <xdr:cNvPr id="789" name="直線コネクタ 788"/>
        <xdr:cNvCxnSpPr/>
      </xdr:nvCxnSpPr>
      <xdr:spPr>
        <a:xfrm flipV="1">
          <a:off x="22159595" y="8745176"/>
          <a:ext cx="1269" cy="122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0"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1" name="直線コネクタ 790"/>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119353</xdr:rowOff>
    </xdr:from>
    <xdr:ext cx="534377" cy="259045"/>
    <xdr:sp macro="" textlink="">
      <xdr:nvSpPr>
        <xdr:cNvPr id="792" name="貸付金最大値テキスト"/>
        <xdr:cNvSpPr txBox="1"/>
      </xdr:nvSpPr>
      <xdr:spPr>
        <a:xfrm>
          <a:off x="22212300" y="852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1226</xdr:rowOff>
    </xdr:from>
    <xdr:to>
      <xdr:col>116</xdr:col>
      <xdr:colOff>152400</xdr:colOff>
      <xdr:row>51</xdr:row>
      <xdr:rowOff>1226</xdr:rowOff>
    </xdr:to>
    <xdr:cxnSp macro="">
      <xdr:nvCxnSpPr>
        <xdr:cNvPr id="793" name="直線コネクタ 792"/>
        <xdr:cNvCxnSpPr/>
      </xdr:nvCxnSpPr>
      <xdr:spPr>
        <a:xfrm>
          <a:off x="22072600" y="8745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123241</xdr:rowOff>
    </xdr:from>
    <xdr:to>
      <xdr:col>116</xdr:col>
      <xdr:colOff>63500</xdr:colOff>
      <xdr:row>54</xdr:row>
      <xdr:rowOff>99923</xdr:rowOff>
    </xdr:to>
    <xdr:cxnSp macro="">
      <xdr:nvCxnSpPr>
        <xdr:cNvPr id="794" name="直線コネクタ 793"/>
        <xdr:cNvCxnSpPr/>
      </xdr:nvCxnSpPr>
      <xdr:spPr>
        <a:xfrm flipV="1">
          <a:off x="21323300" y="8867191"/>
          <a:ext cx="838200" cy="49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24636</xdr:rowOff>
    </xdr:from>
    <xdr:ext cx="469744" cy="259045"/>
    <xdr:sp macro="" textlink="">
      <xdr:nvSpPr>
        <xdr:cNvPr id="795" name="貸付金平均値テキスト"/>
        <xdr:cNvSpPr txBox="1"/>
      </xdr:nvSpPr>
      <xdr:spPr>
        <a:xfrm>
          <a:off x="22212300" y="9625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46209</xdr:rowOff>
    </xdr:from>
    <xdr:to>
      <xdr:col>116</xdr:col>
      <xdr:colOff>114300</xdr:colOff>
      <xdr:row>56</xdr:row>
      <xdr:rowOff>147809</xdr:rowOff>
    </xdr:to>
    <xdr:sp macro="" textlink="">
      <xdr:nvSpPr>
        <xdr:cNvPr id="796" name="フローチャート: 判断 795"/>
        <xdr:cNvSpPr/>
      </xdr:nvSpPr>
      <xdr:spPr>
        <a:xfrm>
          <a:off x="22110700" y="964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99923</xdr:rowOff>
    </xdr:from>
    <xdr:to>
      <xdr:col>111</xdr:col>
      <xdr:colOff>177800</xdr:colOff>
      <xdr:row>54</xdr:row>
      <xdr:rowOff>107467</xdr:rowOff>
    </xdr:to>
    <xdr:cxnSp macro="">
      <xdr:nvCxnSpPr>
        <xdr:cNvPr id="797" name="直線コネクタ 796"/>
        <xdr:cNvCxnSpPr/>
      </xdr:nvCxnSpPr>
      <xdr:spPr>
        <a:xfrm flipV="1">
          <a:off x="20434300" y="9358223"/>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62440</xdr:rowOff>
    </xdr:from>
    <xdr:to>
      <xdr:col>112</xdr:col>
      <xdr:colOff>38100</xdr:colOff>
      <xdr:row>56</xdr:row>
      <xdr:rowOff>164040</xdr:rowOff>
    </xdr:to>
    <xdr:sp macro="" textlink="">
      <xdr:nvSpPr>
        <xdr:cNvPr id="798" name="フローチャート: 判断 797"/>
        <xdr:cNvSpPr/>
      </xdr:nvSpPr>
      <xdr:spPr>
        <a:xfrm>
          <a:off x="21272500" y="96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155167</xdr:rowOff>
    </xdr:from>
    <xdr:ext cx="469744" cy="259045"/>
    <xdr:sp macro="" textlink="">
      <xdr:nvSpPr>
        <xdr:cNvPr id="799" name="テキスト ボックス 798"/>
        <xdr:cNvSpPr txBox="1"/>
      </xdr:nvSpPr>
      <xdr:spPr>
        <a:xfrm>
          <a:off x="21088428" y="9756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107467</xdr:rowOff>
    </xdr:from>
    <xdr:to>
      <xdr:col>107</xdr:col>
      <xdr:colOff>50800</xdr:colOff>
      <xdr:row>54</xdr:row>
      <xdr:rowOff>108153</xdr:rowOff>
    </xdr:to>
    <xdr:cxnSp macro="">
      <xdr:nvCxnSpPr>
        <xdr:cNvPr id="800" name="直線コネクタ 799"/>
        <xdr:cNvCxnSpPr/>
      </xdr:nvCxnSpPr>
      <xdr:spPr>
        <a:xfrm flipV="1">
          <a:off x="19545300" y="9365767"/>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66726</xdr:rowOff>
    </xdr:from>
    <xdr:to>
      <xdr:col>107</xdr:col>
      <xdr:colOff>101600</xdr:colOff>
      <xdr:row>56</xdr:row>
      <xdr:rowOff>168326</xdr:rowOff>
    </xdr:to>
    <xdr:sp macro="" textlink="">
      <xdr:nvSpPr>
        <xdr:cNvPr id="801" name="フローチャート: 判断 800"/>
        <xdr:cNvSpPr/>
      </xdr:nvSpPr>
      <xdr:spPr>
        <a:xfrm>
          <a:off x="203835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159453</xdr:rowOff>
    </xdr:from>
    <xdr:ext cx="469744" cy="259045"/>
    <xdr:sp macro="" textlink="">
      <xdr:nvSpPr>
        <xdr:cNvPr id="802" name="テキスト ボックス 801"/>
        <xdr:cNvSpPr txBox="1"/>
      </xdr:nvSpPr>
      <xdr:spPr>
        <a:xfrm>
          <a:off x="20199428" y="9760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108153</xdr:rowOff>
    </xdr:from>
    <xdr:to>
      <xdr:col>102</xdr:col>
      <xdr:colOff>114300</xdr:colOff>
      <xdr:row>54</xdr:row>
      <xdr:rowOff>108439</xdr:rowOff>
    </xdr:to>
    <xdr:cxnSp macro="">
      <xdr:nvCxnSpPr>
        <xdr:cNvPr id="803" name="直線コネクタ 802"/>
        <xdr:cNvCxnSpPr/>
      </xdr:nvCxnSpPr>
      <xdr:spPr>
        <a:xfrm flipV="1">
          <a:off x="18656300" y="9366453"/>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61125</xdr:rowOff>
    </xdr:from>
    <xdr:to>
      <xdr:col>102</xdr:col>
      <xdr:colOff>165100</xdr:colOff>
      <xdr:row>56</xdr:row>
      <xdr:rowOff>162725</xdr:rowOff>
    </xdr:to>
    <xdr:sp macro="" textlink="">
      <xdr:nvSpPr>
        <xdr:cNvPr id="804" name="フローチャート: 判断 803"/>
        <xdr:cNvSpPr/>
      </xdr:nvSpPr>
      <xdr:spPr>
        <a:xfrm>
          <a:off x="19494500" y="966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153852</xdr:rowOff>
    </xdr:from>
    <xdr:ext cx="469744" cy="259045"/>
    <xdr:sp macro="" textlink="">
      <xdr:nvSpPr>
        <xdr:cNvPr id="805" name="テキスト ボックス 804"/>
        <xdr:cNvSpPr txBox="1"/>
      </xdr:nvSpPr>
      <xdr:spPr>
        <a:xfrm>
          <a:off x="19310428" y="975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71812</xdr:rowOff>
    </xdr:from>
    <xdr:to>
      <xdr:col>98</xdr:col>
      <xdr:colOff>38100</xdr:colOff>
      <xdr:row>57</xdr:row>
      <xdr:rowOff>1962</xdr:rowOff>
    </xdr:to>
    <xdr:sp macro="" textlink="">
      <xdr:nvSpPr>
        <xdr:cNvPr id="806" name="フローチャート: 判断 805"/>
        <xdr:cNvSpPr/>
      </xdr:nvSpPr>
      <xdr:spPr>
        <a:xfrm>
          <a:off x="18605500" y="967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164539</xdr:rowOff>
    </xdr:from>
    <xdr:ext cx="469744" cy="259045"/>
    <xdr:sp macro="" textlink="">
      <xdr:nvSpPr>
        <xdr:cNvPr id="807" name="テキスト ボックス 806"/>
        <xdr:cNvSpPr txBox="1"/>
      </xdr:nvSpPr>
      <xdr:spPr>
        <a:xfrm>
          <a:off x="18421428" y="976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51</xdr:row>
      <xdr:rowOff>72441</xdr:rowOff>
    </xdr:from>
    <xdr:to>
      <xdr:col>116</xdr:col>
      <xdr:colOff>114300</xdr:colOff>
      <xdr:row>52</xdr:row>
      <xdr:rowOff>2591</xdr:rowOff>
    </xdr:to>
    <xdr:sp macro="" textlink="">
      <xdr:nvSpPr>
        <xdr:cNvPr id="813" name="楕円 812"/>
        <xdr:cNvSpPr/>
      </xdr:nvSpPr>
      <xdr:spPr>
        <a:xfrm>
          <a:off x="22110700" y="881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158818</xdr:rowOff>
    </xdr:from>
    <xdr:ext cx="534377" cy="259045"/>
    <xdr:sp macro="" textlink="">
      <xdr:nvSpPr>
        <xdr:cNvPr id="814" name="貸付金該当値テキスト"/>
        <xdr:cNvSpPr txBox="1"/>
      </xdr:nvSpPr>
      <xdr:spPr>
        <a:xfrm>
          <a:off x="22212300" y="873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49123</xdr:rowOff>
    </xdr:from>
    <xdr:to>
      <xdr:col>112</xdr:col>
      <xdr:colOff>38100</xdr:colOff>
      <xdr:row>54</xdr:row>
      <xdr:rowOff>150723</xdr:rowOff>
    </xdr:to>
    <xdr:sp macro="" textlink="">
      <xdr:nvSpPr>
        <xdr:cNvPr id="815" name="楕円 814"/>
        <xdr:cNvSpPr/>
      </xdr:nvSpPr>
      <xdr:spPr>
        <a:xfrm>
          <a:off x="21272500" y="930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167250</xdr:rowOff>
    </xdr:from>
    <xdr:ext cx="534377" cy="259045"/>
    <xdr:sp macro="" textlink="">
      <xdr:nvSpPr>
        <xdr:cNvPr id="816" name="テキスト ボックス 815"/>
        <xdr:cNvSpPr txBox="1"/>
      </xdr:nvSpPr>
      <xdr:spPr>
        <a:xfrm>
          <a:off x="21056111" y="908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56667</xdr:rowOff>
    </xdr:from>
    <xdr:to>
      <xdr:col>107</xdr:col>
      <xdr:colOff>101600</xdr:colOff>
      <xdr:row>54</xdr:row>
      <xdr:rowOff>158267</xdr:rowOff>
    </xdr:to>
    <xdr:sp macro="" textlink="">
      <xdr:nvSpPr>
        <xdr:cNvPr id="817" name="楕円 816"/>
        <xdr:cNvSpPr/>
      </xdr:nvSpPr>
      <xdr:spPr>
        <a:xfrm>
          <a:off x="20383500" y="931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3344</xdr:rowOff>
    </xdr:from>
    <xdr:ext cx="534377" cy="259045"/>
    <xdr:sp macro="" textlink="">
      <xdr:nvSpPr>
        <xdr:cNvPr id="818" name="テキスト ボックス 817"/>
        <xdr:cNvSpPr txBox="1"/>
      </xdr:nvSpPr>
      <xdr:spPr>
        <a:xfrm>
          <a:off x="20167111" y="909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57353</xdr:rowOff>
    </xdr:from>
    <xdr:to>
      <xdr:col>102</xdr:col>
      <xdr:colOff>165100</xdr:colOff>
      <xdr:row>54</xdr:row>
      <xdr:rowOff>158953</xdr:rowOff>
    </xdr:to>
    <xdr:sp macro="" textlink="">
      <xdr:nvSpPr>
        <xdr:cNvPr id="819" name="楕円 818"/>
        <xdr:cNvSpPr/>
      </xdr:nvSpPr>
      <xdr:spPr>
        <a:xfrm>
          <a:off x="19494500" y="931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4030</xdr:rowOff>
    </xdr:from>
    <xdr:ext cx="534377" cy="259045"/>
    <xdr:sp macro="" textlink="">
      <xdr:nvSpPr>
        <xdr:cNvPr id="820" name="テキスト ボックス 819"/>
        <xdr:cNvSpPr txBox="1"/>
      </xdr:nvSpPr>
      <xdr:spPr>
        <a:xfrm>
          <a:off x="19278111" y="909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57639</xdr:rowOff>
    </xdr:from>
    <xdr:to>
      <xdr:col>98</xdr:col>
      <xdr:colOff>38100</xdr:colOff>
      <xdr:row>54</xdr:row>
      <xdr:rowOff>159239</xdr:rowOff>
    </xdr:to>
    <xdr:sp macro="" textlink="">
      <xdr:nvSpPr>
        <xdr:cNvPr id="821" name="楕円 820"/>
        <xdr:cNvSpPr/>
      </xdr:nvSpPr>
      <xdr:spPr>
        <a:xfrm>
          <a:off x="18605500" y="931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4316</xdr:rowOff>
    </xdr:from>
    <xdr:ext cx="534377" cy="259045"/>
    <xdr:sp macro="" textlink="">
      <xdr:nvSpPr>
        <xdr:cNvPr id="822" name="テキスト ボックス 821"/>
        <xdr:cNvSpPr txBox="1"/>
      </xdr:nvSpPr>
      <xdr:spPr>
        <a:xfrm>
          <a:off x="18389111" y="909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5" name="テキスト ボックス 83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7" name="テキスト ボックス 83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9" name="テキスト ボックス 83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1" name="テキスト ボックス 84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30680</xdr:rowOff>
    </xdr:from>
    <xdr:to>
      <xdr:col>116</xdr:col>
      <xdr:colOff>62864</xdr:colOff>
      <xdr:row>78</xdr:row>
      <xdr:rowOff>50637</xdr:rowOff>
    </xdr:to>
    <xdr:cxnSp macro="">
      <xdr:nvCxnSpPr>
        <xdr:cNvPr id="845" name="直線コネクタ 844"/>
        <xdr:cNvCxnSpPr/>
      </xdr:nvCxnSpPr>
      <xdr:spPr>
        <a:xfrm flipV="1">
          <a:off x="22159595" y="12032180"/>
          <a:ext cx="1269" cy="1391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54464</xdr:rowOff>
    </xdr:from>
    <xdr:ext cx="534377" cy="259045"/>
    <xdr:sp macro="" textlink="">
      <xdr:nvSpPr>
        <xdr:cNvPr id="846" name="繰出金最小値テキスト"/>
        <xdr:cNvSpPr txBox="1"/>
      </xdr:nvSpPr>
      <xdr:spPr>
        <a:xfrm>
          <a:off x="22212300" y="1342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50637</xdr:rowOff>
    </xdr:from>
    <xdr:to>
      <xdr:col>116</xdr:col>
      <xdr:colOff>152400</xdr:colOff>
      <xdr:row>78</xdr:row>
      <xdr:rowOff>50637</xdr:rowOff>
    </xdr:to>
    <xdr:cxnSp macro="">
      <xdr:nvCxnSpPr>
        <xdr:cNvPr id="847" name="直線コネクタ 846"/>
        <xdr:cNvCxnSpPr/>
      </xdr:nvCxnSpPr>
      <xdr:spPr>
        <a:xfrm>
          <a:off x="22072600" y="13423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148807</xdr:rowOff>
    </xdr:from>
    <xdr:ext cx="534377" cy="259045"/>
    <xdr:sp macro="" textlink="">
      <xdr:nvSpPr>
        <xdr:cNvPr id="848" name="繰出金最大値テキスト"/>
        <xdr:cNvSpPr txBox="1"/>
      </xdr:nvSpPr>
      <xdr:spPr>
        <a:xfrm>
          <a:off x="22212300" y="1180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30680</xdr:rowOff>
    </xdr:from>
    <xdr:to>
      <xdr:col>116</xdr:col>
      <xdr:colOff>152400</xdr:colOff>
      <xdr:row>70</xdr:row>
      <xdr:rowOff>30680</xdr:rowOff>
    </xdr:to>
    <xdr:cxnSp macro="">
      <xdr:nvCxnSpPr>
        <xdr:cNvPr id="849" name="直線コネクタ 848"/>
        <xdr:cNvCxnSpPr/>
      </xdr:nvCxnSpPr>
      <xdr:spPr>
        <a:xfrm>
          <a:off x="22072600" y="1203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12964</xdr:rowOff>
    </xdr:from>
    <xdr:to>
      <xdr:col>116</xdr:col>
      <xdr:colOff>63500</xdr:colOff>
      <xdr:row>74</xdr:row>
      <xdr:rowOff>164000</xdr:rowOff>
    </xdr:to>
    <xdr:cxnSp macro="">
      <xdr:nvCxnSpPr>
        <xdr:cNvPr id="850" name="直線コネクタ 849"/>
        <xdr:cNvCxnSpPr/>
      </xdr:nvCxnSpPr>
      <xdr:spPr>
        <a:xfrm>
          <a:off x="21323300" y="12357364"/>
          <a:ext cx="838200" cy="49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133334</xdr:rowOff>
    </xdr:from>
    <xdr:ext cx="534377" cy="259045"/>
    <xdr:sp macro="" textlink="">
      <xdr:nvSpPr>
        <xdr:cNvPr id="851" name="繰出金平均値テキスト"/>
        <xdr:cNvSpPr txBox="1"/>
      </xdr:nvSpPr>
      <xdr:spPr>
        <a:xfrm>
          <a:off x="22212300" y="12649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110457</xdr:rowOff>
    </xdr:from>
    <xdr:to>
      <xdr:col>116</xdr:col>
      <xdr:colOff>114300</xdr:colOff>
      <xdr:row>75</xdr:row>
      <xdr:rowOff>40607</xdr:rowOff>
    </xdr:to>
    <xdr:sp macro="" textlink="">
      <xdr:nvSpPr>
        <xdr:cNvPr id="852" name="フローチャート: 判断 851"/>
        <xdr:cNvSpPr/>
      </xdr:nvSpPr>
      <xdr:spPr>
        <a:xfrm>
          <a:off x="22110700" y="1279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164983</xdr:rowOff>
    </xdr:from>
    <xdr:to>
      <xdr:col>111</xdr:col>
      <xdr:colOff>177800</xdr:colOff>
      <xdr:row>72</xdr:row>
      <xdr:rowOff>12964</xdr:rowOff>
    </xdr:to>
    <xdr:cxnSp macro="">
      <xdr:nvCxnSpPr>
        <xdr:cNvPr id="853" name="直線コネクタ 852"/>
        <xdr:cNvCxnSpPr/>
      </xdr:nvCxnSpPr>
      <xdr:spPr>
        <a:xfrm>
          <a:off x="20434300" y="12337933"/>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156108</xdr:rowOff>
    </xdr:from>
    <xdr:to>
      <xdr:col>112</xdr:col>
      <xdr:colOff>38100</xdr:colOff>
      <xdr:row>74</xdr:row>
      <xdr:rowOff>86258</xdr:rowOff>
    </xdr:to>
    <xdr:sp macro="" textlink="">
      <xdr:nvSpPr>
        <xdr:cNvPr id="854" name="フローチャート: 判断 853"/>
        <xdr:cNvSpPr/>
      </xdr:nvSpPr>
      <xdr:spPr>
        <a:xfrm>
          <a:off x="21272500" y="12671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77385</xdr:rowOff>
    </xdr:from>
    <xdr:ext cx="534377" cy="259045"/>
    <xdr:sp macro="" textlink="">
      <xdr:nvSpPr>
        <xdr:cNvPr id="855" name="テキスト ボックス 854"/>
        <xdr:cNvSpPr txBox="1"/>
      </xdr:nvSpPr>
      <xdr:spPr>
        <a:xfrm>
          <a:off x="21056111" y="1276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164983</xdr:rowOff>
    </xdr:from>
    <xdr:to>
      <xdr:col>107</xdr:col>
      <xdr:colOff>50800</xdr:colOff>
      <xdr:row>72</xdr:row>
      <xdr:rowOff>29446</xdr:rowOff>
    </xdr:to>
    <xdr:cxnSp macro="">
      <xdr:nvCxnSpPr>
        <xdr:cNvPr id="856" name="直線コネクタ 855"/>
        <xdr:cNvCxnSpPr/>
      </xdr:nvCxnSpPr>
      <xdr:spPr>
        <a:xfrm flipV="1">
          <a:off x="19545300" y="12337933"/>
          <a:ext cx="889000" cy="3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145662</xdr:rowOff>
    </xdr:from>
    <xdr:to>
      <xdr:col>107</xdr:col>
      <xdr:colOff>101600</xdr:colOff>
      <xdr:row>74</xdr:row>
      <xdr:rowOff>75812</xdr:rowOff>
    </xdr:to>
    <xdr:sp macro="" textlink="">
      <xdr:nvSpPr>
        <xdr:cNvPr id="857" name="フローチャート: 判断 856"/>
        <xdr:cNvSpPr/>
      </xdr:nvSpPr>
      <xdr:spPr>
        <a:xfrm>
          <a:off x="20383500" y="1266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66939</xdr:rowOff>
    </xdr:from>
    <xdr:ext cx="534377" cy="259045"/>
    <xdr:sp macro="" textlink="">
      <xdr:nvSpPr>
        <xdr:cNvPr id="858" name="テキスト ボックス 857"/>
        <xdr:cNvSpPr txBox="1"/>
      </xdr:nvSpPr>
      <xdr:spPr>
        <a:xfrm>
          <a:off x="20167111" y="1275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29446</xdr:rowOff>
    </xdr:from>
    <xdr:to>
      <xdr:col>102</xdr:col>
      <xdr:colOff>114300</xdr:colOff>
      <xdr:row>72</xdr:row>
      <xdr:rowOff>89545</xdr:rowOff>
    </xdr:to>
    <xdr:cxnSp macro="">
      <xdr:nvCxnSpPr>
        <xdr:cNvPr id="859" name="直線コネクタ 858"/>
        <xdr:cNvCxnSpPr/>
      </xdr:nvCxnSpPr>
      <xdr:spPr>
        <a:xfrm flipV="1">
          <a:off x="18656300" y="12373846"/>
          <a:ext cx="889000" cy="6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146873</xdr:rowOff>
    </xdr:from>
    <xdr:to>
      <xdr:col>102</xdr:col>
      <xdr:colOff>165100</xdr:colOff>
      <xdr:row>74</xdr:row>
      <xdr:rowOff>77023</xdr:rowOff>
    </xdr:to>
    <xdr:sp macro="" textlink="">
      <xdr:nvSpPr>
        <xdr:cNvPr id="860" name="フローチャート: 判断 859"/>
        <xdr:cNvSpPr/>
      </xdr:nvSpPr>
      <xdr:spPr>
        <a:xfrm>
          <a:off x="19494500" y="1266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68150</xdr:rowOff>
    </xdr:from>
    <xdr:ext cx="534377" cy="259045"/>
    <xdr:sp macro="" textlink="">
      <xdr:nvSpPr>
        <xdr:cNvPr id="861" name="テキスト ボックス 860"/>
        <xdr:cNvSpPr txBox="1"/>
      </xdr:nvSpPr>
      <xdr:spPr>
        <a:xfrm>
          <a:off x="19278111" y="1275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117818</xdr:rowOff>
    </xdr:from>
    <xdr:to>
      <xdr:col>98</xdr:col>
      <xdr:colOff>38100</xdr:colOff>
      <xdr:row>74</xdr:row>
      <xdr:rowOff>47968</xdr:rowOff>
    </xdr:to>
    <xdr:sp macro="" textlink="">
      <xdr:nvSpPr>
        <xdr:cNvPr id="862" name="フローチャート: 判断 861"/>
        <xdr:cNvSpPr/>
      </xdr:nvSpPr>
      <xdr:spPr>
        <a:xfrm>
          <a:off x="18605500" y="126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39095</xdr:rowOff>
    </xdr:from>
    <xdr:ext cx="534377" cy="259045"/>
    <xdr:sp macro="" textlink="">
      <xdr:nvSpPr>
        <xdr:cNvPr id="863" name="テキスト ボックス 862"/>
        <xdr:cNvSpPr txBox="1"/>
      </xdr:nvSpPr>
      <xdr:spPr>
        <a:xfrm>
          <a:off x="18389111" y="1272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113200</xdr:rowOff>
    </xdr:from>
    <xdr:to>
      <xdr:col>116</xdr:col>
      <xdr:colOff>114300</xdr:colOff>
      <xdr:row>75</xdr:row>
      <xdr:rowOff>43350</xdr:rowOff>
    </xdr:to>
    <xdr:sp macro="" textlink="">
      <xdr:nvSpPr>
        <xdr:cNvPr id="869" name="楕円 868"/>
        <xdr:cNvSpPr/>
      </xdr:nvSpPr>
      <xdr:spPr>
        <a:xfrm>
          <a:off x="22110700" y="1280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91627</xdr:rowOff>
    </xdr:from>
    <xdr:ext cx="534377" cy="259045"/>
    <xdr:sp macro="" textlink="">
      <xdr:nvSpPr>
        <xdr:cNvPr id="870" name="繰出金該当値テキスト"/>
        <xdr:cNvSpPr txBox="1"/>
      </xdr:nvSpPr>
      <xdr:spPr>
        <a:xfrm>
          <a:off x="22212300" y="1277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133614</xdr:rowOff>
    </xdr:from>
    <xdr:to>
      <xdr:col>112</xdr:col>
      <xdr:colOff>38100</xdr:colOff>
      <xdr:row>72</xdr:row>
      <xdr:rowOff>63764</xdr:rowOff>
    </xdr:to>
    <xdr:sp macro="" textlink="">
      <xdr:nvSpPr>
        <xdr:cNvPr id="871" name="楕円 870"/>
        <xdr:cNvSpPr/>
      </xdr:nvSpPr>
      <xdr:spPr>
        <a:xfrm>
          <a:off x="21272500" y="1230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80291</xdr:rowOff>
    </xdr:from>
    <xdr:ext cx="534377" cy="259045"/>
    <xdr:sp macro="" textlink="">
      <xdr:nvSpPr>
        <xdr:cNvPr id="872" name="テキスト ボックス 871"/>
        <xdr:cNvSpPr txBox="1"/>
      </xdr:nvSpPr>
      <xdr:spPr>
        <a:xfrm>
          <a:off x="21056111" y="1208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114183</xdr:rowOff>
    </xdr:from>
    <xdr:to>
      <xdr:col>107</xdr:col>
      <xdr:colOff>101600</xdr:colOff>
      <xdr:row>72</xdr:row>
      <xdr:rowOff>44333</xdr:rowOff>
    </xdr:to>
    <xdr:sp macro="" textlink="">
      <xdr:nvSpPr>
        <xdr:cNvPr id="873" name="楕円 872"/>
        <xdr:cNvSpPr/>
      </xdr:nvSpPr>
      <xdr:spPr>
        <a:xfrm>
          <a:off x="20383500" y="1228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60860</xdr:rowOff>
    </xdr:from>
    <xdr:ext cx="534377" cy="259045"/>
    <xdr:sp macro="" textlink="">
      <xdr:nvSpPr>
        <xdr:cNvPr id="874" name="テキスト ボックス 873"/>
        <xdr:cNvSpPr txBox="1"/>
      </xdr:nvSpPr>
      <xdr:spPr>
        <a:xfrm>
          <a:off x="20167111" y="1206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150096</xdr:rowOff>
    </xdr:from>
    <xdr:to>
      <xdr:col>102</xdr:col>
      <xdr:colOff>165100</xdr:colOff>
      <xdr:row>72</xdr:row>
      <xdr:rowOff>80246</xdr:rowOff>
    </xdr:to>
    <xdr:sp macro="" textlink="">
      <xdr:nvSpPr>
        <xdr:cNvPr id="875" name="楕円 874"/>
        <xdr:cNvSpPr/>
      </xdr:nvSpPr>
      <xdr:spPr>
        <a:xfrm>
          <a:off x="19494500" y="1232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96773</xdr:rowOff>
    </xdr:from>
    <xdr:ext cx="534377" cy="259045"/>
    <xdr:sp macro="" textlink="">
      <xdr:nvSpPr>
        <xdr:cNvPr id="876" name="テキスト ボックス 875"/>
        <xdr:cNvSpPr txBox="1"/>
      </xdr:nvSpPr>
      <xdr:spPr>
        <a:xfrm>
          <a:off x="19278111" y="1209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38745</xdr:rowOff>
    </xdr:from>
    <xdr:to>
      <xdr:col>98</xdr:col>
      <xdr:colOff>38100</xdr:colOff>
      <xdr:row>72</xdr:row>
      <xdr:rowOff>140345</xdr:rowOff>
    </xdr:to>
    <xdr:sp macro="" textlink="">
      <xdr:nvSpPr>
        <xdr:cNvPr id="877" name="楕円 876"/>
        <xdr:cNvSpPr/>
      </xdr:nvSpPr>
      <xdr:spPr>
        <a:xfrm>
          <a:off x="18605500" y="1238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156872</xdr:rowOff>
    </xdr:from>
    <xdr:ext cx="534377" cy="259045"/>
    <xdr:sp macro="" textlink="">
      <xdr:nvSpPr>
        <xdr:cNvPr id="878" name="テキスト ボックス 877"/>
        <xdr:cNvSpPr txBox="1"/>
      </xdr:nvSpPr>
      <xdr:spPr>
        <a:xfrm>
          <a:off x="18389111" y="1215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9" name="直線コネクタ 888"/>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0" name="テキスト ボックス 889"/>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3" name="直線コネクタ 892"/>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894" name="テキスト ボックス 893"/>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898" name="直線コネクタ 897"/>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899"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0" name="直線コネクタ 899"/>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1"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2" name="直線コネクタ 901"/>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3" name="直線コネクタ 902"/>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04"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05" name="フローチャート: 判断 904"/>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6" name="直線コネクタ 905"/>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07" name="フローチャート: 判断 906"/>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08" name="テキスト ボックス 907"/>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9" name="直線コネクタ 908"/>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0" name="フローチャート: 判断 909"/>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1" name="テキスト ボックス 910"/>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2" name="直線コネクタ 911"/>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13" name="フローチャート: 判断 912"/>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14" name="テキスト ボックス 913"/>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15" name="フローチャート: 判断 914"/>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16" name="テキスト ボックス 915"/>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2" name="楕円 921"/>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23"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4" name="楕円 923"/>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25" name="テキスト ボックス 924"/>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6" name="楕円 925"/>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7" name="テキスト ボックス 926"/>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8" name="楕円 927"/>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9" name="テキスト ボックス 928"/>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0" name="楕円 929"/>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1" name="テキスト ボックス 930"/>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人件費は消防組織の市単独運営などにより、類似団体平均を</a:t>
          </a:r>
          <a:r>
            <a:rPr kumimoji="1" lang="en-US" altLang="ja-JP" sz="1100">
              <a:latin typeface="ＭＳ Ｐゴシック" panose="020B0600070205080204" pitchFamily="50" charset="-128"/>
              <a:ea typeface="ＭＳ Ｐゴシック" panose="020B0600070205080204" pitchFamily="50" charset="-128"/>
            </a:rPr>
            <a:t>10,084</a:t>
          </a:r>
          <a:r>
            <a:rPr kumimoji="1" lang="ja-JP" altLang="en-US" sz="1100">
              <a:latin typeface="ＭＳ Ｐゴシック" panose="020B0600070205080204" pitchFamily="50" charset="-128"/>
              <a:ea typeface="ＭＳ Ｐゴシック" panose="020B0600070205080204" pitchFamily="50" charset="-128"/>
            </a:rPr>
            <a:t>円上回る水準となっている。平成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保育施設の民営化や業務の民間委託を進めているが、人口減少により１人あたりのコストは年々増加しているので、さらなる努力を続けていく。物件費、扶助費については類似団体平均を下回っているが、住民</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コストはいずれも年々増加しており、今後も少子化対策や障がい者、生活困窮者対策などによる扶助費の増加などが見込まれる。維持補修費は、記録的な少雪だった令和元年度と異なり令和２年度は豪雪による除雪費の大幅増のため前年度より</a:t>
          </a:r>
          <a:r>
            <a:rPr kumimoji="1" lang="en-US" altLang="ja-JP" sz="1100">
              <a:latin typeface="ＭＳ Ｐゴシック" panose="020B0600070205080204" pitchFamily="50" charset="-128"/>
              <a:ea typeface="ＭＳ Ｐゴシック" panose="020B0600070205080204" pitchFamily="50" charset="-128"/>
            </a:rPr>
            <a:t>19,755</a:t>
          </a:r>
          <a:r>
            <a:rPr kumimoji="1" lang="ja-JP" altLang="en-US" sz="1100">
              <a:latin typeface="ＭＳ Ｐゴシック" panose="020B0600070205080204" pitchFamily="50" charset="-128"/>
              <a:ea typeface="ＭＳ Ｐゴシック" panose="020B0600070205080204" pitchFamily="50" charset="-128"/>
            </a:rPr>
            <a:t>円増の</a:t>
          </a:r>
          <a:r>
            <a:rPr kumimoji="1" lang="en-US" altLang="ja-JP" sz="1100">
              <a:latin typeface="ＭＳ Ｐゴシック" panose="020B0600070205080204" pitchFamily="50" charset="-128"/>
              <a:ea typeface="ＭＳ Ｐゴシック" panose="020B0600070205080204" pitchFamily="50" charset="-128"/>
            </a:rPr>
            <a:t>31,052</a:t>
          </a:r>
          <a:r>
            <a:rPr kumimoji="1" lang="ja-JP" altLang="en-US" sz="1100">
              <a:latin typeface="ＭＳ Ｐゴシック" panose="020B0600070205080204" pitchFamily="50" charset="-128"/>
              <a:ea typeface="ＭＳ Ｐゴシック" panose="020B0600070205080204" pitchFamily="50" charset="-128"/>
            </a:rPr>
            <a:t>円となり、類似団体平均を</a:t>
          </a:r>
          <a:r>
            <a:rPr kumimoji="1" lang="en-US" altLang="ja-JP" sz="1100">
              <a:latin typeface="ＭＳ Ｐゴシック" panose="020B0600070205080204" pitchFamily="50" charset="-128"/>
              <a:ea typeface="ＭＳ Ｐゴシック" panose="020B0600070205080204" pitchFamily="50" charset="-128"/>
            </a:rPr>
            <a:t>21,240</a:t>
          </a:r>
          <a:r>
            <a:rPr kumimoji="1" lang="ja-JP" altLang="en-US" sz="1100">
              <a:latin typeface="ＭＳ Ｐゴシック" panose="020B0600070205080204" pitchFamily="50" charset="-128"/>
              <a:ea typeface="ＭＳ Ｐゴシック" panose="020B0600070205080204" pitchFamily="50" charset="-128"/>
            </a:rPr>
            <a:t>円上回っている。豪雪地域であること、老朽化した施設の修繕費用の増が見込まれることなどから今後も類似団体平均を上回る水準で推移すると見込まれる。補助費等は前年度より</a:t>
          </a:r>
          <a:r>
            <a:rPr kumimoji="1" lang="en-US" altLang="ja-JP" sz="1100">
              <a:latin typeface="ＭＳ Ｐゴシック" panose="020B0600070205080204" pitchFamily="50" charset="-128"/>
              <a:ea typeface="ＭＳ Ｐゴシック" panose="020B0600070205080204" pitchFamily="50" charset="-128"/>
            </a:rPr>
            <a:t>150,657</a:t>
          </a:r>
          <a:r>
            <a:rPr kumimoji="1" lang="ja-JP" altLang="en-US" sz="1100">
              <a:latin typeface="ＭＳ Ｐゴシック" panose="020B0600070205080204" pitchFamily="50" charset="-128"/>
              <a:ea typeface="ＭＳ Ｐゴシック" panose="020B0600070205080204" pitchFamily="50" charset="-128"/>
            </a:rPr>
            <a:t>円増加の</a:t>
          </a:r>
          <a:r>
            <a:rPr kumimoji="1" lang="en-US" altLang="ja-JP" sz="1100">
              <a:latin typeface="ＭＳ Ｐゴシック" panose="020B0600070205080204" pitchFamily="50" charset="-128"/>
              <a:ea typeface="ＭＳ Ｐゴシック" panose="020B0600070205080204" pitchFamily="50" charset="-128"/>
            </a:rPr>
            <a:t>197,557</a:t>
          </a:r>
          <a:r>
            <a:rPr kumimoji="1" lang="ja-JP" altLang="en-US" sz="1100">
              <a:latin typeface="ＭＳ Ｐゴシック" panose="020B0600070205080204" pitchFamily="50" charset="-128"/>
              <a:ea typeface="ＭＳ Ｐゴシック" panose="020B0600070205080204" pitchFamily="50" charset="-128"/>
            </a:rPr>
            <a:t>円で、類似団体平均と同水準となった。下水道事業が令和２年度より公営企業法適用の企業会計へ移行したことから繰出金から補助費等へ移行したことが大きな要因である。普通建設事業費は前年度より</a:t>
          </a:r>
          <a:r>
            <a:rPr kumimoji="1" lang="en-US" altLang="ja-JP" sz="1100">
              <a:latin typeface="ＭＳ Ｐゴシック" panose="020B0600070205080204" pitchFamily="50" charset="-128"/>
              <a:ea typeface="ＭＳ Ｐゴシック" panose="020B0600070205080204" pitchFamily="50" charset="-128"/>
            </a:rPr>
            <a:t>1,067</a:t>
          </a:r>
          <a:r>
            <a:rPr kumimoji="1" lang="ja-JP" altLang="en-US" sz="1100">
              <a:latin typeface="ＭＳ Ｐゴシック" panose="020B0600070205080204" pitchFamily="50" charset="-128"/>
              <a:ea typeface="ＭＳ Ｐゴシック" panose="020B0600070205080204" pitchFamily="50" charset="-128"/>
            </a:rPr>
            <a:t>円増加の</a:t>
          </a:r>
          <a:r>
            <a:rPr kumimoji="1" lang="en-US" altLang="ja-JP" sz="1100">
              <a:latin typeface="ＭＳ Ｐゴシック" panose="020B0600070205080204" pitchFamily="50" charset="-128"/>
              <a:ea typeface="ＭＳ Ｐゴシック" panose="020B0600070205080204" pitchFamily="50" charset="-128"/>
            </a:rPr>
            <a:t>81,905</a:t>
          </a:r>
          <a:r>
            <a:rPr kumimoji="1" lang="ja-JP" altLang="en-US" sz="1100">
              <a:latin typeface="ＭＳ Ｐゴシック" panose="020B0600070205080204" pitchFamily="50" charset="-128"/>
              <a:ea typeface="ＭＳ Ｐゴシック" panose="020B0600070205080204" pitchFamily="50" charset="-128"/>
            </a:rPr>
            <a:t>円で、類似団体平均を</a:t>
          </a:r>
          <a:r>
            <a:rPr kumimoji="1" lang="en-US" altLang="ja-JP" sz="1100">
              <a:latin typeface="ＭＳ Ｐゴシック" panose="020B0600070205080204" pitchFamily="50" charset="-128"/>
              <a:ea typeface="ＭＳ Ｐゴシック" panose="020B0600070205080204" pitchFamily="50" charset="-128"/>
            </a:rPr>
            <a:t>46,618</a:t>
          </a:r>
          <a:r>
            <a:rPr kumimoji="1" lang="ja-JP" altLang="en-US" sz="1100">
              <a:latin typeface="ＭＳ Ｐゴシック" panose="020B0600070205080204" pitchFamily="50" charset="-128"/>
              <a:ea typeface="ＭＳ Ｐゴシック" panose="020B0600070205080204" pitchFamily="50" charset="-128"/>
            </a:rPr>
            <a:t>円下回っている。ＪＲ村山駅東西エリアの開発に係る道路整備や旧楯岡高等学校跡地を活用したにぎわい創造活性化施設整備事業が増となったが、橋りょう長寿命化事業や学校冷房設備設置事業が完了したため、ほぼ横ばいとなった。今後は大規模事業が続くため、市債残高を増やさないよう留意しながら、事業を厳選し計画的に実施していく。公債費はこれまで実施してきた地方債の発行抑制や繰上償還の効果で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年度から類似団体平均以下になっているが、令和２年度は前年比で</a:t>
          </a:r>
          <a:r>
            <a:rPr kumimoji="1" lang="en-US" altLang="ja-JP" sz="1100">
              <a:latin typeface="ＭＳ Ｐゴシック" panose="020B0600070205080204" pitchFamily="50" charset="-128"/>
              <a:ea typeface="ＭＳ Ｐゴシック" panose="020B0600070205080204" pitchFamily="50" charset="-128"/>
            </a:rPr>
            <a:t>650</a:t>
          </a:r>
          <a:r>
            <a:rPr kumimoji="1" lang="ja-JP" altLang="en-US" sz="1100">
              <a:latin typeface="ＭＳ Ｐゴシック" panose="020B0600070205080204" pitchFamily="50" charset="-128"/>
              <a:ea typeface="ＭＳ Ｐゴシック" panose="020B0600070205080204" pitchFamily="50" charset="-128"/>
            </a:rPr>
            <a:t>円増加した。平成</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年度以降積極的に利用している過疎対策事業債の償還年限が他の起債より短いため</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年あたりの元金償還額が大きくなることから今後も増加が見込まれるため、引き続き地方債発行を抑制し財政の健全化を図っていく必要がある。積立金は、今後の地方債の繰上償還や施設整備等に活用するため減債基金と特定目的基金の積立を計画的に行い、財政調整基金についても財政運営上必要な水準を維持できるようにし、財政運営に役立てていく。繰出金は前年度より</a:t>
          </a:r>
          <a:r>
            <a:rPr kumimoji="1" lang="en-US" altLang="ja-JP" sz="1100">
              <a:latin typeface="ＭＳ Ｐゴシック" panose="020B0600070205080204" pitchFamily="50" charset="-128"/>
              <a:ea typeface="ＭＳ Ｐゴシック" panose="020B0600070205080204" pitchFamily="50" charset="-128"/>
            </a:rPr>
            <a:t>21,607</a:t>
          </a:r>
          <a:r>
            <a:rPr kumimoji="1" lang="ja-JP" altLang="en-US" sz="1100">
              <a:latin typeface="ＭＳ Ｐゴシック" panose="020B0600070205080204" pitchFamily="50" charset="-128"/>
              <a:ea typeface="ＭＳ Ｐゴシック" panose="020B0600070205080204" pitchFamily="50" charset="-128"/>
            </a:rPr>
            <a:t>円減の</a:t>
          </a:r>
          <a:r>
            <a:rPr kumimoji="1" lang="en-US" altLang="ja-JP" sz="1100">
              <a:latin typeface="ＭＳ Ｐゴシック" panose="020B0600070205080204" pitchFamily="50" charset="-128"/>
              <a:ea typeface="ＭＳ Ｐゴシック" panose="020B0600070205080204" pitchFamily="50" charset="-128"/>
            </a:rPr>
            <a:t>48,937</a:t>
          </a:r>
          <a:r>
            <a:rPr kumimoji="1" lang="ja-JP" altLang="en-US" sz="1100">
              <a:latin typeface="ＭＳ Ｐゴシック" panose="020B0600070205080204" pitchFamily="50" charset="-128"/>
              <a:ea typeface="ＭＳ Ｐゴシック" panose="020B0600070205080204" pitchFamily="50" charset="-128"/>
            </a:rPr>
            <a:t>円で、類似団体平均との差が</a:t>
          </a:r>
          <a:r>
            <a:rPr kumimoji="1" lang="en-US" altLang="ja-JP" sz="1100">
              <a:latin typeface="ＭＳ Ｐゴシック" panose="020B0600070205080204" pitchFamily="50" charset="-128"/>
              <a:ea typeface="ＭＳ Ｐゴシック" panose="020B0600070205080204" pitchFamily="50" charset="-128"/>
            </a:rPr>
            <a:t>120</a:t>
          </a:r>
          <a:r>
            <a:rPr kumimoji="1" lang="ja-JP" altLang="en-US" sz="1100">
              <a:latin typeface="ＭＳ Ｐゴシック" panose="020B0600070205080204" pitchFamily="50" charset="-128"/>
              <a:ea typeface="ＭＳ Ｐゴシック" panose="020B0600070205080204" pitchFamily="50" charset="-128"/>
            </a:rPr>
            <a:t>円に縮まった。公共下水道事業特別会計と農業集落排水事業特別会計が公営企業法適用の企業会計になったことにより繰出金の一部が補助費等へ移行したことによるもの。国民健康保険事業や介護保険事業への繰出金は増加傾向にあるため、各会計の健全運営に向けた取組みを進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山形県村山市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23,191
22,994
196.98
18,874,653
17,550,800
1,228,058
7,358,384
13,771,684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95.2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124460</xdr:rowOff>
    </xdr:from>
    <xdr:to>
      <xdr:col>24</xdr:col>
      <xdr:colOff>62865</xdr:colOff>
      <xdr:row>38</xdr:row>
      <xdr:rowOff>28448</xdr:rowOff>
    </xdr:to>
    <xdr:cxnSp macro="">
      <xdr:nvCxnSpPr>
        <xdr:cNvPr id="56" name="直線コネクタ 55"/>
        <xdr:cNvCxnSpPr/>
      </xdr:nvCxnSpPr>
      <xdr:spPr>
        <a:xfrm flipV="1">
          <a:off x="4633595" y="5439410"/>
          <a:ext cx="1270" cy="110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32275</xdr:rowOff>
    </xdr:from>
    <xdr:ext cx="469744" cy="259045"/>
    <xdr:sp macro="" textlink="">
      <xdr:nvSpPr>
        <xdr:cNvPr id="57" name="議会費最小値テキスト"/>
        <xdr:cNvSpPr txBox="1"/>
      </xdr:nvSpPr>
      <xdr:spPr>
        <a:xfrm>
          <a:off x="4686300" y="654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28448</xdr:rowOff>
    </xdr:from>
    <xdr:to>
      <xdr:col>24</xdr:col>
      <xdr:colOff>152400</xdr:colOff>
      <xdr:row>38</xdr:row>
      <xdr:rowOff>28448</xdr:rowOff>
    </xdr:to>
    <xdr:cxnSp macro="">
      <xdr:nvCxnSpPr>
        <xdr:cNvPr id="58" name="直線コネクタ 57"/>
        <xdr:cNvCxnSpPr/>
      </xdr:nvCxnSpPr>
      <xdr:spPr>
        <a:xfrm>
          <a:off x="4546600" y="6543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71137</xdr:rowOff>
    </xdr:from>
    <xdr:ext cx="469744" cy="259045"/>
    <xdr:sp macro="" textlink="">
      <xdr:nvSpPr>
        <xdr:cNvPr id="59" name="議会費最大値テキスト"/>
        <xdr:cNvSpPr txBox="1"/>
      </xdr:nvSpPr>
      <xdr:spPr>
        <a:xfrm>
          <a:off x="4686300" y="521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124460</xdr:rowOff>
    </xdr:from>
    <xdr:to>
      <xdr:col>24</xdr:col>
      <xdr:colOff>152400</xdr:colOff>
      <xdr:row>31</xdr:row>
      <xdr:rowOff>124460</xdr:rowOff>
    </xdr:to>
    <xdr:cxnSp macro="">
      <xdr:nvCxnSpPr>
        <xdr:cNvPr id="60" name="直線コネクタ 59"/>
        <xdr:cNvCxnSpPr/>
      </xdr:nvCxnSpPr>
      <xdr:spPr>
        <a:xfrm>
          <a:off x="4546600" y="54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121603</xdr:rowOff>
    </xdr:from>
    <xdr:to>
      <xdr:col>24</xdr:col>
      <xdr:colOff>63500</xdr:colOff>
      <xdr:row>34</xdr:row>
      <xdr:rowOff>3873</xdr:rowOff>
    </xdr:to>
    <xdr:cxnSp macro="">
      <xdr:nvCxnSpPr>
        <xdr:cNvPr id="61" name="直線コネクタ 60"/>
        <xdr:cNvCxnSpPr/>
      </xdr:nvCxnSpPr>
      <xdr:spPr>
        <a:xfrm flipV="1">
          <a:off x="3797300" y="5779453"/>
          <a:ext cx="838200" cy="5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96664</xdr:rowOff>
    </xdr:from>
    <xdr:ext cx="469744" cy="259045"/>
    <xdr:sp macro="" textlink="">
      <xdr:nvSpPr>
        <xdr:cNvPr id="62" name="議会費平均値テキスト"/>
        <xdr:cNvSpPr txBox="1"/>
      </xdr:nvSpPr>
      <xdr:spPr>
        <a:xfrm>
          <a:off x="4686300" y="6097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118237</xdr:rowOff>
    </xdr:from>
    <xdr:to>
      <xdr:col>24</xdr:col>
      <xdr:colOff>114300</xdr:colOff>
      <xdr:row>36</xdr:row>
      <xdr:rowOff>48387</xdr:rowOff>
    </xdr:to>
    <xdr:sp macro="" textlink="">
      <xdr:nvSpPr>
        <xdr:cNvPr id="63" name="フローチャート: 判断 62"/>
        <xdr:cNvSpPr/>
      </xdr:nvSpPr>
      <xdr:spPr>
        <a:xfrm>
          <a:off x="45847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113221</xdr:rowOff>
    </xdr:from>
    <xdr:to>
      <xdr:col>19</xdr:col>
      <xdr:colOff>177800</xdr:colOff>
      <xdr:row>34</xdr:row>
      <xdr:rowOff>3873</xdr:rowOff>
    </xdr:to>
    <xdr:cxnSp macro="">
      <xdr:nvCxnSpPr>
        <xdr:cNvPr id="64" name="直線コネクタ 63"/>
        <xdr:cNvCxnSpPr/>
      </xdr:nvCxnSpPr>
      <xdr:spPr>
        <a:xfrm>
          <a:off x="2908300" y="5771071"/>
          <a:ext cx="889000" cy="6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98425</xdr:rowOff>
    </xdr:from>
    <xdr:to>
      <xdr:col>20</xdr:col>
      <xdr:colOff>38100</xdr:colOff>
      <xdr:row>36</xdr:row>
      <xdr:rowOff>28575</xdr:rowOff>
    </xdr:to>
    <xdr:sp macro="" textlink="">
      <xdr:nvSpPr>
        <xdr:cNvPr id="65" name="フローチャート: 判断 64"/>
        <xdr:cNvSpPr/>
      </xdr:nvSpPr>
      <xdr:spPr>
        <a:xfrm>
          <a:off x="3746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19702</xdr:rowOff>
    </xdr:from>
    <xdr:ext cx="469744" cy="259045"/>
    <xdr:sp macro="" textlink="">
      <xdr:nvSpPr>
        <xdr:cNvPr id="66" name="テキスト ボックス 65"/>
        <xdr:cNvSpPr txBox="1"/>
      </xdr:nvSpPr>
      <xdr:spPr>
        <a:xfrm>
          <a:off x="3562428" y="619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113221</xdr:rowOff>
    </xdr:from>
    <xdr:to>
      <xdr:col>15</xdr:col>
      <xdr:colOff>50800</xdr:colOff>
      <xdr:row>34</xdr:row>
      <xdr:rowOff>22352</xdr:rowOff>
    </xdr:to>
    <xdr:cxnSp macro="">
      <xdr:nvCxnSpPr>
        <xdr:cNvPr id="67" name="直線コネクタ 66"/>
        <xdr:cNvCxnSpPr/>
      </xdr:nvCxnSpPr>
      <xdr:spPr>
        <a:xfrm flipV="1">
          <a:off x="2019300" y="5771071"/>
          <a:ext cx="889000" cy="8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115189</xdr:rowOff>
    </xdr:from>
    <xdr:to>
      <xdr:col>15</xdr:col>
      <xdr:colOff>101600</xdr:colOff>
      <xdr:row>36</xdr:row>
      <xdr:rowOff>45339</xdr:rowOff>
    </xdr:to>
    <xdr:sp macro="" textlink="">
      <xdr:nvSpPr>
        <xdr:cNvPr id="68" name="フローチャート: 判断 67"/>
        <xdr:cNvSpPr/>
      </xdr:nvSpPr>
      <xdr:spPr>
        <a:xfrm>
          <a:off x="2857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36466</xdr:rowOff>
    </xdr:from>
    <xdr:ext cx="469744" cy="259045"/>
    <xdr:sp macro="" textlink="">
      <xdr:nvSpPr>
        <xdr:cNvPr id="69" name="テキスト ボックス 68"/>
        <xdr:cNvSpPr txBox="1"/>
      </xdr:nvSpPr>
      <xdr:spPr>
        <a:xfrm>
          <a:off x="2673428" y="62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254</xdr:rowOff>
    </xdr:from>
    <xdr:to>
      <xdr:col>10</xdr:col>
      <xdr:colOff>114300</xdr:colOff>
      <xdr:row>34</xdr:row>
      <xdr:rowOff>22352</xdr:rowOff>
    </xdr:to>
    <xdr:cxnSp macro="">
      <xdr:nvCxnSpPr>
        <xdr:cNvPr id="70" name="直線コネクタ 69"/>
        <xdr:cNvCxnSpPr/>
      </xdr:nvCxnSpPr>
      <xdr:spPr>
        <a:xfrm>
          <a:off x="1130300" y="5829554"/>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138811</xdr:rowOff>
    </xdr:from>
    <xdr:to>
      <xdr:col>10</xdr:col>
      <xdr:colOff>165100</xdr:colOff>
      <xdr:row>36</xdr:row>
      <xdr:rowOff>68961</xdr:rowOff>
    </xdr:to>
    <xdr:sp macro="" textlink="">
      <xdr:nvSpPr>
        <xdr:cNvPr id="71" name="フローチャート: 判断 70"/>
        <xdr:cNvSpPr/>
      </xdr:nvSpPr>
      <xdr:spPr>
        <a:xfrm>
          <a:off x="1968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60088</xdr:rowOff>
    </xdr:from>
    <xdr:ext cx="469744" cy="259045"/>
    <xdr:sp macro="" textlink="">
      <xdr:nvSpPr>
        <xdr:cNvPr id="72" name="テキスト ボックス 71"/>
        <xdr:cNvSpPr txBox="1"/>
      </xdr:nvSpPr>
      <xdr:spPr>
        <a:xfrm>
          <a:off x="1784428" y="623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139573</xdr:rowOff>
    </xdr:from>
    <xdr:to>
      <xdr:col>6</xdr:col>
      <xdr:colOff>38100</xdr:colOff>
      <xdr:row>36</xdr:row>
      <xdr:rowOff>69723</xdr:rowOff>
    </xdr:to>
    <xdr:sp macro="" textlink="">
      <xdr:nvSpPr>
        <xdr:cNvPr id="73" name="フローチャート: 判断 72"/>
        <xdr:cNvSpPr/>
      </xdr:nvSpPr>
      <xdr:spPr>
        <a:xfrm>
          <a:off x="1079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60850</xdr:rowOff>
    </xdr:from>
    <xdr:ext cx="469744" cy="259045"/>
    <xdr:sp macro="" textlink="">
      <xdr:nvSpPr>
        <xdr:cNvPr id="74" name="テキスト ボックス 73"/>
        <xdr:cNvSpPr txBox="1"/>
      </xdr:nvSpPr>
      <xdr:spPr>
        <a:xfrm>
          <a:off x="895428" y="62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70803</xdr:rowOff>
    </xdr:from>
    <xdr:to>
      <xdr:col>24</xdr:col>
      <xdr:colOff>114300</xdr:colOff>
      <xdr:row>34</xdr:row>
      <xdr:rowOff>953</xdr:rowOff>
    </xdr:to>
    <xdr:sp macro="" textlink="">
      <xdr:nvSpPr>
        <xdr:cNvPr id="80" name="楕円 79"/>
        <xdr:cNvSpPr/>
      </xdr:nvSpPr>
      <xdr:spPr>
        <a:xfrm>
          <a:off x="4584700" y="572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93680</xdr:rowOff>
    </xdr:from>
    <xdr:ext cx="469744" cy="259045"/>
    <xdr:sp macro="" textlink="">
      <xdr:nvSpPr>
        <xdr:cNvPr id="81" name="議会費該当値テキスト"/>
        <xdr:cNvSpPr txBox="1"/>
      </xdr:nvSpPr>
      <xdr:spPr>
        <a:xfrm>
          <a:off x="4686300" y="5580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124523</xdr:rowOff>
    </xdr:from>
    <xdr:to>
      <xdr:col>20</xdr:col>
      <xdr:colOff>38100</xdr:colOff>
      <xdr:row>34</xdr:row>
      <xdr:rowOff>54673</xdr:rowOff>
    </xdr:to>
    <xdr:sp macro="" textlink="">
      <xdr:nvSpPr>
        <xdr:cNvPr id="82" name="楕円 81"/>
        <xdr:cNvSpPr/>
      </xdr:nvSpPr>
      <xdr:spPr>
        <a:xfrm>
          <a:off x="3746500" y="578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71200</xdr:rowOff>
    </xdr:from>
    <xdr:ext cx="469744" cy="259045"/>
    <xdr:sp macro="" textlink="">
      <xdr:nvSpPr>
        <xdr:cNvPr id="83" name="テキスト ボックス 82"/>
        <xdr:cNvSpPr txBox="1"/>
      </xdr:nvSpPr>
      <xdr:spPr>
        <a:xfrm>
          <a:off x="3562428" y="555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62421</xdr:rowOff>
    </xdr:from>
    <xdr:to>
      <xdr:col>15</xdr:col>
      <xdr:colOff>101600</xdr:colOff>
      <xdr:row>33</xdr:row>
      <xdr:rowOff>164021</xdr:rowOff>
    </xdr:to>
    <xdr:sp macro="" textlink="">
      <xdr:nvSpPr>
        <xdr:cNvPr id="84" name="楕円 83"/>
        <xdr:cNvSpPr/>
      </xdr:nvSpPr>
      <xdr:spPr>
        <a:xfrm>
          <a:off x="2857500" y="572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9098</xdr:rowOff>
    </xdr:from>
    <xdr:ext cx="469744" cy="259045"/>
    <xdr:sp macro="" textlink="">
      <xdr:nvSpPr>
        <xdr:cNvPr id="85" name="テキスト ボックス 84"/>
        <xdr:cNvSpPr txBox="1"/>
      </xdr:nvSpPr>
      <xdr:spPr>
        <a:xfrm>
          <a:off x="2673428" y="549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143002</xdr:rowOff>
    </xdr:from>
    <xdr:to>
      <xdr:col>10</xdr:col>
      <xdr:colOff>165100</xdr:colOff>
      <xdr:row>34</xdr:row>
      <xdr:rowOff>73152</xdr:rowOff>
    </xdr:to>
    <xdr:sp macro="" textlink="">
      <xdr:nvSpPr>
        <xdr:cNvPr id="86" name="楕円 85"/>
        <xdr:cNvSpPr/>
      </xdr:nvSpPr>
      <xdr:spPr>
        <a:xfrm>
          <a:off x="1968500" y="58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89679</xdr:rowOff>
    </xdr:from>
    <xdr:ext cx="469744" cy="259045"/>
    <xdr:sp macro="" textlink="">
      <xdr:nvSpPr>
        <xdr:cNvPr id="87" name="テキスト ボックス 86"/>
        <xdr:cNvSpPr txBox="1"/>
      </xdr:nvSpPr>
      <xdr:spPr>
        <a:xfrm>
          <a:off x="1784428" y="557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120904</xdr:rowOff>
    </xdr:from>
    <xdr:to>
      <xdr:col>6</xdr:col>
      <xdr:colOff>38100</xdr:colOff>
      <xdr:row>34</xdr:row>
      <xdr:rowOff>51054</xdr:rowOff>
    </xdr:to>
    <xdr:sp macro="" textlink="">
      <xdr:nvSpPr>
        <xdr:cNvPr id="88" name="楕円 87"/>
        <xdr:cNvSpPr/>
      </xdr:nvSpPr>
      <xdr:spPr>
        <a:xfrm>
          <a:off x="1079500" y="577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67581</xdr:rowOff>
    </xdr:from>
    <xdr:ext cx="469744" cy="259045"/>
    <xdr:sp macro="" textlink="">
      <xdr:nvSpPr>
        <xdr:cNvPr id="89" name="テキスト ボックス 88"/>
        <xdr:cNvSpPr txBox="1"/>
      </xdr:nvSpPr>
      <xdr:spPr>
        <a:xfrm>
          <a:off x="895428" y="5553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102" name="テキスト ボックス 101"/>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31971</xdr:rowOff>
    </xdr:from>
    <xdr:to>
      <xdr:col>24</xdr:col>
      <xdr:colOff>62865</xdr:colOff>
      <xdr:row>59</xdr:row>
      <xdr:rowOff>153246</xdr:rowOff>
    </xdr:to>
    <xdr:cxnSp macro="">
      <xdr:nvCxnSpPr>
        <xdr:cNvPr id="116" name="直線コネクタ 115"/>
        <xdr:cNvCxnSpPr/>
      </xdr:nvCxnSpPr>
      <xdr:spPr>
        <a:xfrm flipV="1">
          <a:off x="4633595" y="8775921"/>
          <a:ext cx="1270" cy="149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157073</xdr:rowOff>
    </xdr:from>
    <xdr:ext cx="534377" cy="259045"/>
    <xdr:sp macro="" textlink="">
      <xdr:nvSpPr>
        <xdr:cNvPr id="117" name="総務費最小値テキスト"/>
        <xdr:cNvSpPr txBox="1"/>
      </xdr:nvSpPr>
      <xdr:spPr>
        <a:xfrm>
          <a:off x="4686300" y="1027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153246</xdr:rowOff>
    </xdr:from>
    <xdr:to>
      <xdr:col>24</xdr:col>
      <xdr:colOff>152400</xdr:colOff>
      <xdr:row>59</xdr:row>
      <xdr:rowOff>153246</xdr:rowOff>
    </xdr:to>
    <xdr:cxnSp macro="">
      <xdr:nvCxnSpPr>
        <xdr:cNvPr id="118" name="直線コネクタ 117"/>
        <xdr:cNvCxnSpPr/>
      </xdr:nvCxnSpPr>
      <xdr:spPr>
        <a:xfrm>
          <a:off x="4546600" y="10268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150098</xdr:rowOff>
    </xdr:from>
    <xdr:ext cx="599010" cy="259045"/>
    <xdr:sp macro="" textlink="">
      <xdr:nvSpPr>
        <xdr:cNvPr id="119" name="総務費最大値テキスト"/>
        <xdr:cNvSpPr txBox="1"/>
      </xdr:nvSpPr>
      <xdr:spPr>
        <a:xfrm>
          <a:off x="4686300" y="8551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540,488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31971</xdr:rowOff>
    </xdr:from>
    <xdr:to>
      <xdr:col>24</xdr:col>
      <xdr:colOff>152400</xdr:colOff>
      <xdr:row>51</xdr:row>
      <xdr:rowOff>31971</xdr:rowOff>
    </xdr:to>
    <xdr:cxnSp macro="">
      <xdr:nvCxnSpPr>
        <xdr:cNvPr id="120" name="直線コネクタ 119"/>
        <xdr:cNvCxnSpPr/>
      </xdr:nvCxnSpPr>
      <xdr:spPr>
        <a:xfrm>
          <a:off x="4546600" y="8775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117754</xdr:rowOff>
    </xdr:from>
    <xdr:to>
      <xdr:col>24</xdr:col>
      <xdr:colOff>63500</xdr:colOff>
      <xdr:row>59</xdr:row>
      <xdr:rowOff>115155</xdr:rowOff>
    </xdr:to>
    <xdr:cxnSp macro="">
      <xdr:nvCxnSpPr>
        <xdr:cNvPr id="121" name="直線コネクタ 120"/>
        <xdr:cNvCxnSpPr/>
      </xdr:nvCxnSpPr>
      <xdr:spPr>
        <a:xfrm flipV="1">
          <a:off x="3797300" y="9718954"/>
          <a:ext cx="838200" cy="51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18135</xdr:rowOff>
    </xdr:from>
    <xdr:ext cx="599010" cy="259045"/>
    <xdr:sp macro="" textlink="">
      <xdr:nvSpPr>
        <xdr:cNvPr id="122" name="総務費平均値テキスト"/>
        <xdr:cNvSpPr txBox="1"/>
      </xdr:nvSpPr>
      <xdr:spPr>
        <a:xfrm>
          <a:off x="4686300" y="97907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39708</xdr:rowOff>
    </xdr:from>
    <xdr:to>
      <xdr:col>24</xdr:col>
      <xdr:colOff>114300</xdr:colOff>
      <xdr:row>57</xdr:row>
      <xdr:rowOff>141308</xdr:rowOff>
    </xdr:to>
    <xdr:sp macro="" textlink="">
      <xdr:nvSpPr>
        <xdr:cNvPr id="123" name="フローチャート: 判断 122"/>
        <xdr:cNvSpPr/>
      </xdr:nvSpPr>
      <xdr:spPr>
        <a:xfrm>
          <a:off x="4584700" y="981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115155</xdr:rowOff>
    </xdr:from>
    <xdr:to>
      <xdr:col>19</xdr:col>
      <xdr:colOff>177800</xdr:colOff>
      <xdr:row>59</xdr:row>
      <xdr:rowOff>163442</xdr:rowOff>
    </xdr:to>
    <xdr:cxnSp macro="">
      <xdr:nvCxnSpPr>
        <xdr:cNvPr id="124" name="直線コネクタ 123"/>
        <xdr:cNvCxnSpPr/>
      </xdr:nvCxnSpPr>
      <xdr:spPr>
        <a:xfrm flipV="1">
          <a:off x="2908300" y="10230705"/>
          <a:ext cx="889000" cy="4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59</xdr:row>
      <xdr:rowOff>14736</xdr:rowOff>
    </xdr:from>
    <xdr:to>
      <xdr:col>20</xdr:col>
      <xdr:colOff>38100</xdr:colOff>
      <xdr:row>59</xdr:row>
      <xdr:rowOff>116336</xdr:rowOff>
    </xdr:to>
    <xdr:sp macro="" textlink="">
      <xdr:nvSpPr>
        <xdr:cNvPr id="125" name="フローチャート: 判断 124"/>
        <xdr:cNvSpPr/>
      </xdr:nvSpPr>
      <xdr:spPr>
        <a:xfrm>
          <a:off x="3746500" y="1013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132863</xdr:rowOff>
    </xdr:from>
    <xdr:ext cx="599010" cy="259045"/>
    <xdr:sp macro="" textlink="">
      <xdr:nvSpPr>
        <xdr:cNvPr id="126" name="テキスト ボックス 125"/>
        <xdr:cNvSpPr txBox="1"/>
      </xdr:nvSpPr>
      <xdr:spPr>
        <a:xfrm>
          <a:off x="3497795" y="990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128792</xdr:rowOff>
    </xdr:from>
    <xdr:to>
      <xdr:col>15</xdr:col>
      <xdr:colOff>50800</xdr:colOff>
      <xdr:row>59</xdr:row>
      <xdr:rowOff>163442</xdr:rowOff>
    </xdr:to>
    <xdr:cxnSp macro="">
      <xdr:nvCxnSpPr>
        <xdr:cNvPr id="127" name="直線コネクタ 126"/>
        <xdr:cNvCxnSpPr/>
      </xdr:nvCxnSpPr>
      <xdr:spPr>
        <a:xfrm>
          <a:off x="2019300" y="10244342"/>
          <a:ext cx="889000" cy="3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86516</xdr:rowOff>
    </xdr:from>
    <xdr:to>
      <xdr:col>15</xdr:col>
      <xdr:colOff>101600</xdr:colOff>
      <xdr:row>60</xdr:row>
      <xdr:rowOff>16666</xdr:rowOff>
    </xdr:to>
    <xdr:sp macro="" textlink="">
      <xdr:nvSpPr>
        <xdr:cNvPr id="128" name="フローチャート: 判断 127"/>
        <xdr:cNvSpPr/>
      </xdr:nvSpPr>
      <xdr:spPr>
        <a:xfrm>
          <a:off x="2857500" y="1020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33193</xdr:rowOff>
    </xdr:from>
    <xdr:ext cx="534377" cy="259045"/>
    <xdr:sp macro="" textlink="">
      <xdr:nvSpPr>
        <xdr:cNvPr id="129" name="テキスト ボックス 128"/>
        <xdr:cNvSpPr txBox="1"/>
      </xdr:nvSpPr>
      <xdr:spPr>
        <a:xfrm>
          <a:off x="2641111" y="997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114342</xdr:rowOff>
    </xdr:from>
    <xdr:to>
      <xdr:col>10</xdr:col>
      <xdr:colOff>114300</xdr:colOff>
      <xdr:row>59</xdr:row>
      <xdr:rowOff>128792</xdr:rowOff>
    </xdr:to>
    <xdr:cxnSp macro="">
      <xdr:nvCxnSpPr>
        <xdr:cNvPr id="130" name="直線コネクタ 129"/>
        <xdr:cNvCxnSpPr/>
      </xdr:nvCxnSpPr>
      <xdr:spPr>
        <a:xfrm>
          <a:off x="1130300" y="10229892"/>
          <a:ext cx="889000" cy="1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87460</xdr:rowOff>
    </xdr:from>
    <xdr:to>
      <xdr:col>10</xdr:col>
      <xdr:colOff>165100</xdr:colOff>
      <xdr:row>60</xdr:row>
      <xdr:rowOff>17610</xdr:rowOff>
    </xdr:to>
    <xdr:sp macro="" textlink="">
      <xdr:nvSpPr>
        <xdr:cNvPr id="131" name="フローチャート: 判断 130"/>
        <xdr:cNvSpPr/>
      </xdr:nvSpPr>
      <xdr:spPr>
        <a:xfrm>
          <a:off x="1968500" y="102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60</xdr:row>
      <xdr:rowOff>8737</xdr:rowOff>
    </xdr:from>
    <xdr:ext cx="534377" cy="259045"/>
    <xdr:sp macro="" textlink="">
      <xdr:nvSpPr>
        <xdr:cNvPr id="132" name="テキスト ボックス 131"/>
        <xdr:cNvSpPr txBox="1"/>
      </xdr:nvSpPr>
      <xdr:spPr>
        <a:xfrm>
          <a:off x="1752111" y="1029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89197</xdr:rowOff>
    </xdr:from>
    <xdr:to>
      <xdr:col>6</xdr:col>
      <xdr:colOff>38100</xdr:colOff>
      <xdr:row>60</xdr:row>
      <xdr:rowOff>19347</xdr:rowOff>
    </xdr:to>
    <xdr:sp macro="" textlink="">
      <xdr:nvSpPr>
        <xdr:cNvPr id="133" name="フローチャート: 判断 132"/>
        <xdr:cNvSpPr/>
      </xdr:nvSpPr>
      <xdr:spPr>
        <a:xfrm>
          <a:off x="1079500" y="1020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60</xdr:row>
      <xdr:rowOff>10474</xdr:rowOff>
    </xdr:from>
    <xdr:ext cx="534377" cy="259045"/>
    <xdr:sp macro="" textlink="">
      <xdr:nvSpPr>
        <xdr:cNvPr id="134" name="テキスト ボックス 133"/>
        <xdr:cNvSpPr txBox="1"/>
      </xdr:nvSpPr>
      <xdr:spPr>
        <a:xfrm>
          <a:off x="863111" y="1029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66954</xdr:rowOff>
    </xdr:from>
    <xdr:to>
      <xdr:col>24</xdr:col>
      <xdr:colOff>114300</xdr:colOff>
      <xdr:row>56</xdr:row>
      <xdr:rowOff>168554</xdr:rowOff>
    </xdr:to>
    <xdr:sp macro="" textlink="">
      <xdr:nvSpPr>
        <xdr:cNvPr id="140" name="楕円 139"/>
        <xdr:cNvSpPr/>
      </xdr:nvSpPr>
      <xdr:spPr>
        <a:xfrm>
          <a:off x="4584700" y="966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89831</xdr:rowOff>
    </xdr:from>
    <xdr:ext cx="599010" cy="259045"/>
    <xdr:sp macro="" textlink="">
      <xdr:nvSpPr>
        <xdr:cNvPr id="141" name="総務費該当値テキスト"/>
        <xdr:cNvSpPr txBox="1"/>
      </xdr:nvSpPr>
      <xdr:spPr>
        <a:xfrm>
          <a:off x="4686300" y="951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64355</xdr:rowOff>
    </xdr:from>
    <xdr:to>
      <xdr:col>20</xdr:col>
      <xdr:colOff>38100</xdr:colOff>
      <xdr:row>59</xdr:row>
      <xdr:rowOff>165955</xdr:rowOff>
    </xdr:to>
    <xdr:sp macro="" textlink="">
      <xdr:nvSpPr>
        <xdr:cNvPr id="142" name="楕円 141"/>
        <xdr:cNvSpPr/>
      </xdr:nvSpPr>
      <xdr:spPr>
        <a:xfrm>
          <a:off x="3746500" y="1017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157082</xdr:rowOff>
    </xdr:from>
    <xdr:ext cx="534377" cy="259045"/>
    <xdr:sp macro="" textlink="">
      <xdr:nvSpPr>
        <xdr:cNvPr id="143" name="テキスト ボックス 142"/>
        <xdr:cNvSpPr txBox="1"/>
      </xdr:nvSpPr>
      <xdr:spPr>
        <a:xfrm>
          <a:off x="3530111" y="1027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112642</xdr:rowOff>
    </xdr:from>
    <xdr:to>
      <xdr:col>15</xdr:col>
      <xdr:colOff>101600</xdr:colOff>
      <xdr:row>60</xdr:row>
      <xdr:rowOff>42792</xdr:rowOff>
    </xdr:to>
    <xdr:sp macro="" textlink="">
      <xdr:nvSpPr>
        <xdr:cNvPr id="144" name="楕円 143"/>
        <xdr:cNvSpPr/>
      </xdr:nvSpPr>
      <xdr:spPr>
        <a:xfrm>
          <a:off x="2857500" y="1022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60</xdr:row>
      <xdr:rowOff>33919</xdr:rowOff>
    </xdr:from>
    <xdr:ext cx="534377" cy="259045"/>
    <xdr:sp macro="" textlink="">
      <xdr:nvSpPr>
        <xdr:cNvPr id="145" name="テキスト ボックス 144"/>
        <xdr:cNvSpPr txBox="1"/>
      </xdr:nvSpPr>
      <xdr:spPr>
        <a:xfrm>
          <a:off x="2641111" y="1032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77992</xdr:rowOff>
    </xdr:from>
    <xdr:to>
      <xdr:col>10</xdr:col>
      <xdr:colOff>165100</xdr:colOff>
      <xdr:row>60</xdr:row>
      <xdr:rowOff>8142</xdr:rowOff>
    </xdr:to>
    <xdr:sp macro="" textlink="">
      <xdr:nvSpPr>
        <xdr:cNvPr id="146" name="楕円 145"/>
        <xdr:cNvSpPr/>
      </xdr:nvSpPr>
      <xdr:spPr>
        <a:xfrm>
          <a:off x="1968500" y="1019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24669</xdr:rowOff>
    </xdr:from>
    <xdr:ext cx="534377" cy="259045"/>
    <xdr:sp macro="" textlink="">
      <xdr:nvSpPr>
        <xdr:cNvPr id="147" name="テキスト ボックス 146"/>
        <xdr:cNvSpPr txBox="1"/>
      </xdr:nvSpPr>
      <xdr:spPr>
        <a:xfrm>
          <a:off x="1752111" y="996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63542</xdr:rowOff>
    </xdr:from>
    <xdr:to>
      <xdr:col>6</xdr:col>
      <xdr:colOff>38100</xdr:colOff>
      <xdr:row>59</xdr:row>
      <xdr:rowOff>165142</xdr:rowOff>
    </xdr:to>
    <xdr:sp macro="" textlink="">
      <xdr:nvSpPr>
        <xdr:cNvPr id="148" name="楕円 147"/>
        <xdr:cNvSpPr/>
      </xdr:nvSpPr>
      <xdr:spPr>
        <a:xfrm>
          <a:off x="1079500" y="1017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10219</xdr:rowOff>
    </xdr:from>
    <xdr:ext cx="534377" cy="259045"/>
    <xdr:sp macro="" textlink="">
      <xdr:nvSpPr>
        <xdr:cNvPr id="149" name="テキスト ボックス 148"/>
        <xdr:cNvSpPr txBox="1"/>
      </xdr:nvSpPr>
      <xdr:spPr>
        <a:xfrm>
          <a:off x="863111" y="995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57617</xdr:rowOff>
    </xdr:from>
    <xdr:to>
      <xdr:col>24</xdr:col>
      <xdr:colOff>62865</xdr:colOff>
      <xdr:row>78</xdr:row>
      <xdr:rowOff>73323</xdr:rowOff>
    </xdr:to>
    <xdr:cxnSp macro="">
      <xdr:nvCxnSpPr>
        <xdr:cNvPr id="174" name="直線コネクタ 173"/>
        <xdr:cNvCxnSpPr/>
      </xdr:nvCxnSpPr>
      <xdr:spPr>
        <a:xfrm flipV="1">
          <a:off x="4633595" y="12230567"/>
          <a:ext cx="1270" cy="121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77150</xdr:rowOff>
    </xdr:from>
    <xdr:ext cx="599010" cy="259045"/>
    <xdr:sp macro="" textlink="">
      <xdr:nvSpPr>
        <xdr:cNvPr id="175" name="民生費最小値テキスト"/>
        <xdr:cNvSpPr txBox="1"/>
      </xdr:nvSpPr>
      <xdr:spPr>
        <a:xfrm>
          <a:off x="4686300" y="1345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73323</xdr:rowOff>
    </xdr:from>
    <xdr:to>
      <xdr:col>24</xdr:col>
      <xdr:colOff>152400</xdr:colOff>
      <xdr:row>78</xdr:row>
      <xdr:rowOff>73323</xdr:rowOff>
    </xdr:to>
    <xdr:cxnSp macro="">
      <xdr:nvCxnSpPr>
        <xdr:cNvPr id="176" name="直線コネクタ 175"/>
        <xdr:cNvCxnSpPr/>
      </xdr:nvCxnSpPr>
      <xdr:spPr>
        <a:xfrm>
          <a:off x="4546600" y="1344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4294</xdr:rowOff>
    </xdr:from>
    <xdr:ext cx="599010" cy="259045"/>
    <xdr:sp macro="" textlink="">
      <xdr:nvSpPr>
        <xdr:cNvPr id="177" name="民生費最大値テキスト"/>
        <xdr:cNvSpPr txBox="1"/>
      </xdr:nvSpPr>
      <xdr:spPr>
        <a:xfrm>
          <a:off x="4686300" y="12005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278,272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57617</xdr:rowOff>
    </xdr:from>
    <xdr:to>
      <xdr:col>24</xdr:col>
      <xdr:colOff>152400</xdr:colOff>
      <xdr:row>71</xdr:row>
      <xdr:rowOff>57617</xdr:rowOff>
    </xdr:to>
    <xdr:cxnSp macro="">
      <xdr:nvCxnSpPr>
        <xdr:cNvPr id="178" name="直線コネクタ 177"/>
        <xdr:cNvCxnSpPr/>
      </xdr:nvCxnSpPr>
      <xdr:spPr>
        <a:xfrm>
          <a:off x="4546600" y="12230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136370</xdr:rowOff>
    </xdr:from>
    <xdr:to>
      <xdr:col>24</xdr:col>
      <xdr:colOff>63500</xdr:colOff>
      <xdr:row>77</xdr:row>
      <xdr:rowOff>20310</xdr:rowOff>
    </xdr:to>
    <xdr:cxnSp macro="">
      <xdr:nvCxnSpPr>
        <xdr:cNvPr id="179" name="直線コネクタ 178"/>
        <xdr:cNvCxnSpPr/>
      </xdr:nvCxnSpPr>
      <xdr:spPr>
        <a:xfrm flipV="1">
          <a:off x="3797300" y="13166570"/>
          <a:ext cx="838200" cy="5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90929</xdr:rowOff>
    </xdr:from>
    <xdr:ext cx="599010" cy="259045"/>
    <xdr:sp macro="" textlink="">
      <xdr:nvSpPr>
        <xdr:cNvPr id="180" name="民生費平均値テキスト"/>
        <xdr:cNvSpPr txBox="1"/>
      </xdr:nvSpPr>
      <xdr:spPr>
        <a:xfrm>
          <a:off x="4686300" y="12778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68052</xdr:rowOff>
    </xdr:from>
    <xdr:to>
      <xdr:col>24</xdr:col>
      <xdr:colOff>114300</xdr:colOff>
      <xdr:row>75</xdr:row>
      <xdr:rowOff>169652</xdr:rowOff>
    </xdr:to>
    <xdr:sp macro="" textlink="">
      <xdr:nvSpPr>
        <xdr:cNvPr id="181" name="フローチャート: 判断 180"/>
        <xdr:cNvSpPr/>
      </xdr:nvSpPr>
      <xdr:spPr>
        <a:xfrm>
          <a:off x="4584700" y="1292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14038</xdr:rowOff>
    </xdr:from>
    <xdr:to>
      <xdr:col>19</xdr:col>
      <xdr:colOff>177800</xdr:colOff>
      <xdr:row>77</xdr:row>
      <xdr:rowOff>20310</xdr:rowOff>
    </xdr:to>
    <xdr:cxnSp macro="">
      <xdr:nvCxnSpPr>
        <xdr:cNvPr id="182" name="直線コネクタ 181"/>
        <xdr:cNvCxnSpPr/>
      </xdr:nvCxnSpPr>
      <xdr:spPr>
        <a:xfrm>
          <a:off x="2908300" y="13215688"/>
          <a:ext cx="889000" cy="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118664</xdr:rowOff>
    </xdr:from>
    <xdr:to>
      <xdr:col>20</xdr:col>
      <xdr:colOff>38100</xdr:colOff>
      <xdr:row>76</xdr:row>
      <xdr:rowOff>48814</xdr:rowOff>
    </xdr:to>
    <xdr:sp macro="" textlink="">
      <xdr:nvSpPr>
        <xdr:cNvPr id="183" name="フローチャート: 判断 182"/>
        <xdr:cNvSpPr/>
      </xdr:nvSpPr>
      <xdr:spPr>
        <a:xfrm>
          <a:off x="3746500" y="1297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65341</xdr:rowOff>
    </xdr:from>
    <xdr:ext cx="599010" cy="259045"/>
    <xdr:sp macro="" textlink="">
      <xdr:nvSpPr>
        <xdr:cNvPr id="184" name="テキスト ボックス 183"/>
        <xdr:cNvSpPr txBox="1"/>
      </xdr:nvSpPr>
      <xdr:spPr>
        <a:xfrm>
          <a:off x="3497795" y="12752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14038</xdr:rowOff>
    </xdr:from>
    <xdr:to>
      <xdr:col>15</xdr:col>
      <xdr:colOff>50800</xdr:colOff>
      <xdr:row>77</xdr:row>
      <xdr:rowOff>72636</xdr:rowOff>
    </xdr:to>
    <xdr:cxnSp macro="">
      <xdr:nvCxnSpPr>
        <xdr:cNvPr id="185" name="直線コネクタ 184"/>
        <xdr:cNvCxnSpPr/>
      </xdr:nvCxnSpPr>
      <xdr:spPr>
        <a:xfrm flipV="1">
          <a:off x="2019300" y="13215688"/>
          <a:ext cx="889000" cy="5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27194</xdr:rowOff>
    </xdr:from>
    <xdr:to>
      <xdr:col>15</xdr:col>
      <xdr:colOff>101600</xdr:colOff>
      <xdr:row>76</xdr:row>
      <xdr:rowOff>128794</xdr:rowOff>
    </xdr:to>
    <xdr:sp macro="" textlink="">
      <xdr:nvSpPr>
        <xdr:cNvPr id="186" name="フローチャート: 判断 185"/>
        <xdr:cNvSpPr/>
      </xdr:nvSpPr>
      <xdr:spPr>
        <a:xfrm>
          <a:off x="2857500" y="1305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145320</xdr:rowOff>
    </xdr:from>
    <xdr:ext cx="599010" cy="259045"/>
    <xdr:sp macro="" textlink="">
      <xdr:nvSpPr>
        <xdr:cNvPr id="187" name="テキスト ボックス 186"/>
        <xdr:cNvSpPr txBox="1"/>
      </xdr:nvSpPr>
      <xdr:spPr>
        <a:xfrm>
          <a:off x="2608795" y="1283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9649</xdr:rowOff>
    </xdr:from>
    <xdr:to>
      <xdr:col>10</xdr:col>
      <xdr:colOff>114300</xdr:colOff>
      <xdr:row>77</xdr:row>
      <xdr:rowOff>72636</xdr:rowOff>
    </xdr:to>
    <xdr:cxnSp macro="">
      <xdr:nvCxnSpPr>
        <xdr:cNvPr id="188" name="直線コネクタ 187"/>
        <xdr:cNvCxnSpPr/>
      </xdr:nvCxnSpPr>
      <xdr:spPr>
        <a:xfrm>
          <a:off x="1130300" y="13211299"/>
          <a:ext cx="889000" cy="6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46472</xdr:rowOff>
    </xdr:from>
    <xdr:to>
      <xdr:col>10</xdr:col>
      <xdr:colOff>165100</xdr:colOff>
      <xdr:row>76</xdr:row>
      <xdr:rowOff>148072</xdr:rowOff>
    </xdr:to>
    <xdr:sp macro="" textlink="">
      <xdr:nvSpPr>
        <xdr:cNvPr id="189" name="フローチャート: 判断 188"/>
        <xdr:cNvSpPr/>
      </xdr:nvSpPr>
      <xdr:spPr>
        <a:xfrm>
          <a:off x="1968500" y="1307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164599</xdr:rowOff>
    </xdr:from>
    <xdr:ext cx="599010" cy="259045"/>
    <xdr:sp macro="" textlink="">
      <xdr:nvSpPr>
        <xdr:cNvPr id="190" name="テキスト ボックス 189"/>
        <xdr:cNvSpPr txBox="1"/>
      </xdr:nvSpPr>
      <xdr:spPr>
        <a:xfrm>
          <a:off x="1719795" y="12851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47569</xdr:rowOff>
    </xdr:from>
    <xdr:to>
      <xdr:col>6</xdr:col>
      <xdr:colOff>38100</xdr:colOff>
      <xdr:row>76</xdr:row>
      <xdr:rowOff>149169</xdr:rowOff>
    </xdr:to>
    <xdr:sp macro="" textlink="">
      <xdr:nvSpPr>
        <xdr:cNvPr id="191" name="フローチャート: 判断 190"/>
        <xdr:cNvSpPr/>
      </xdr:nvSpPr>
      <xdr:spPr>
        <a:xfrm>
          <a:off x="1079500" y="1307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165696</xdr:rowOff>
    </xdr:from>
    <xdr:ext cx="599010" cy="259045"/>
    <xdr:sp macro="" textlink="">
      <xdr:nvSpPr>
        <xdr:cNvPr id="192" name="テキスト ボックス 191"/>
        <xdr:cNvSpPr txBox="1"/>
      </xdr:nvSpPr>
      <xdr:spPr>
        <a:xfrm>
          <a:off x="830795" y="1285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85570</xdr:rowOff>
    </xdr:from>
    <xdr:to>
      <xdr:col>24</xdr:col>
      <xdr:colOff>114300</xdr:colOff>
      <xdr:row>77</xdr:row>
      <xdr:rowOff>15720</xdr:rowOff>
    </xdr:to>
    <xdr:sp macro="" textlink="">
      <xdr:nvSpPr>
        <xdr:cNvPr id="198" name="楕円 197"/>
        <xdr:cNvSpPr/>
      </xdr:nvSpPr>
      <xdr:spPr>
        <a:xfrm>
          <a:off x="4584700" y="131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63997</xdr:rowOff>
    </xdr:from>
    <xdr:ext cx="599010" cy="259045"/>
    <xdr:sp macro="" textlink="">
      <xdr:nvSpPr>
        <xdr:cNvPr id="199" name="民生費該当値テキスト"/>
        <xdr:cNvSpPr txBox="1"/>
      </xdr:nvSpPr>
      <xdr:spPr>
        <a:xfrm>
          <a:off x="4686300" y="1309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140960</xdr:rowOff>
    </xdr:from>
    <xdr:to>
      <xdr:col>20</xdr:col>
      <xdr:colOff>38100</xdr:colOff>
      <xdr:row>77</xdr:row>
      <xdr:rowOff>71110</xdr:rowOff>
    </xdr:to>
    <xdr:sp macro="" textlink="">
      <xdr:nvSpPr>
        <xdr:cNvPr id="200" name="楕円 199"/>
        <xdr:cNvSpPr/>
      </xdr:nvSpPr>
      <xdr:spPr>
        <a:xfrm>
          <a:off x="3746500" y="1317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62237</xdr:rowOff>
    </xdr:from>
    <xdr:ext cx="599010" cy="259045"/>
    <xdr:sp macro="" textlink="">
      <xdr:nvSpPr>
        <xdr:cNvPr id="201" name="テキスト ボックス 200"/>
        <xdr:cNvSpPr txBox="1"/>
      </xdr:nvSpPr>
      <xdr:spPr>
        <a:xfrm>
          <a:off x="3497795" y="1326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134688</xdr:rowOff>
    </xdr:from>
    <xdr:to>
      <xdr:col>15</xdr:col>
      <xdr:colOff>101600</xdr:colOff>
      <xdr:row>77</xdr:row>
      <xdr:rowOff>64838</xdr:rowOff>
    </xdr:to>
    <xdr:sp macro="" textlink="">
      <xdr:nvSpPr>
        <xdr:cNvPr id="202" name="楕円 201"/>
        <xdr:cNvSpPr/>
      </xdr:nvSpPr>
      <xdr:spPr>
        <a:xfrm>
          <a:off x="2857500" y="1316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55965</xdr:rowOff>
    </xdr:from>
    <xdr:ext cx="599010" cy="259045"/>
    <xdr:sp macro="" textlink="">
      <xdr:nvSpPr>
        <xdr:cNvPr id="203" name="テキスト ボックス 202"/>
        <xdr:cNvSpPr txBox="1"/>
      </xdr:nvSpPr>
      <xdr:spPr>
        <a:xfrm>
          <a:off x="2608795" y="13257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21836</xdr:rowOff>
    </xdr:from>
    <xdr:to>
      <xdr:col>10</xdr:col>
      <xdr:colOff>165100</xdr:colOff>
      <xdr:row>77</xdr:row>
      <xdr:rowOff>123436</xdr:rowOff>
    </xdr:to>
    <xdr:sp macro="" textlink="">
      <xdr:nvSpPr>
        <xdr:cNvPr id="204" name="楕円 203"/>
        <xdr:cNvSpPr/>
      </xdr:nvSpPr>
      <xdr:spPr>
        <a:xfrm>
          <a:off x="1968500" y="1322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114563</xdr:rowOff>
    </xdr:from>
    <xdr:ext cx="599010" cy="259045"/>
    <xdr:sp macro="" textlink="">
      <xdr:nvSpPr>
        <xdr:cNvPr id="205" name="テキスト ボックス 204"/>
        <xdr:cNvSpPr txBox="1"/>
      </xdr:nvSpPr>
      <xdr:spPr>
        <a:xfrm>
          <a:off x="1719795" y="13316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130299</xdr:rowOff>
    </xdr:from>
    <xdr:to>
      <xdr:col>6</xdr:col>
      <xdr:colOff>38100</xdr:colOff>
      <xdr:row>77</xdr:row>
      <xdr:rowOff>60449</xdr:rowOff>
    </xdr:to>
    <xdr:sp macro="" textlink="">
      <xdr:nvSpPr>
        <xdr:cNvPr id="206" name="楕円 205"/>
        <xdr:cNvSpPr/>
      </xdr:nvSpPr>
      <xdr:spPr>
        <a:xfrm>
          <a:off x="1079500" y="1316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51576</xdr:rowOff>
    </xdr:from>
    <xdr:ext cx="599010" cy="259045"/>
    <xdr:sp macro="" textlink="">
      <xdr:nvSpPr>
        <xdr:cNvPr id="207" name="テキスト ボックス 206"/>
        <xdr:cNvSpPr txBox="1"/>
      </xdr:nvSpPr>
      <xdr:spPr>
        <a:xfrm>
          <a:off x="830795" y="13253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9" name="テキスト ボックス 218"/>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149910</xdr:rowOff>
    </xdr:from>
    <xdr:to>
      <xdr:col>24</xdr:col>
      <xdr:colOff>62865</xdr:colOff>
      <xdr:row>97</xdr:row>
      <xdr:rowOff>43472</xdr:rowOff>
    </xdr:to>
    <xdr:cxnSp macro="">
      <xdr:nvCxnSpPr>
        <xdr:cNvPr id="231" name="直線コネクタ 230"/>
        <xdr:cNvCxnSpPr/>
      </xdr:nvCxnSpPr>
      <xdr:spPr>
        <a:xfrm flipV="1">
          <a:off x="4633595" y="15408960"/>
          <a:ext cx="1270" cy="1265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47299</xdr:rowOff>
    </xdr:from>
    <xdr:ext cx="534377" cy="259045"/>
    <xdr:sp macro="" textlink="">
      <xdr:nvSpPr>
        <xdr:cNvPr id="232" name="衛生費最小値テキスト"/>
        <xdr:cNvSpPr txBox="1"/>
      </xdr:nvSpPr>
      <xdr:spPr>
        <a:xfrm>
          <a:off x="4686300" y="1667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43472</xdr:rowOff>
    </xdr:from>
    <xdr:to>
      <xdr:col>24</xdr:col>
      <xdr:colOff>152400</xdr:colOff>
      <xdr:row>97</xdr:row>
      <xdr:rowOff>43472</xdr:rowOff>
    </xdr:to>
    <xdr:cxnSp macro="">
      <xdr:nvCxnSpPr>
        <xdr:cNvPr id="233" name="直線コネクタ 232"/>
        <xdr:cNvCxnSpPr/>
      </xdr:nvCxnSpPr>
      <xdr:spPr>
        <a:xfrm>
          <a:off x="4546600" y="16674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96587</xdr:rowOff>
    </xdr:from>
    <xdr:ext cx="599010" cy="259045"/>
    <xdr:sp macro="" textlink="">
      <xdr:nvSpPr>
        <xdr:cNvPr id="234" name="衛生費最大値テキスト"/>
        <xdr:cNvSpPr txBox="1"/>
      </xdr:nvSpPr>
      <xdr:spPr>
        <a:xfrm>
          <a:off x="4686300" y="1518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126,696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149910</xdr:rowOff>
    </xdr:from>
    <xdr:to>
      <xdr:col>24</xdr:col>
      <xdr:colOff>152400</xdr:colOff>
      <xdr:row>89</xdr:row>
      <xdr:rowOff>149910</xdr:rowOff>
    </xdr:to>
    <xdr:cxnSp macro="">
      <xdr:nvCxnSpPr>
        <xdr:cNvPr id="235" name="直線コネクタ 234"/>
        <xdr:cNvCxnSpPr/>
      </xdr:nvCxnSpPr>
      <xdr:spPr>
        <a:xfrm>
          <a:off x="4546600" y="1540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43472</xdr:rowOff>
    </xdr:from>
    <xdr:to>
      <xdr:col>24</xdr:col>
      <xdr:colOff>63500</xdr:colOff>
      <xdr:row>97</xdr:row>
      <xdr:rowOff>65430</xdr:rowOff>
    </xdr:to>
    <xdr:cxnSp macro="">
      <xdr:nvCxnSpPr>
        <xdr:cNvPr id="236" name="直線コネクタ 235"/>
        <xdr:cNvCxnSpPr/>
      </xdr:nvCxnSpPr>
      <xdr:spPr>
        <a:xfrm flipV="1">
          <a:off x="3797300" y="16674122"/>
          <a:ext cx="838200" cy="2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11168</xdr:rowOff>
    </xdr:from>
    <xdr:ext cx="534377" cy="259045"/>
    <xdr:sp macro="" textlink="">
      <xdr:nvSpPr>
        <xdr:cNvPr id="237" name="衛生費平均値テキスト"/>
        <xdr:cNvSpPr txBox="1"/>
      </xdr:nvSpPr>
      <xdr:spPr>
        <a:xfrm>
          <a:off x="4686300" y="161274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159741</xdr:rowOff>
    </xdr:from>
    <xdr:to>
      <xdr:col>24</xdr:col>
      <xdr:colOff>114300</xdr:colOff>
      <xdr:row>95</xdr:row>
      <xdr:rowOff>89891</xdr:rowOff>
    </xdr:to>
    <xdr:sp macro="" textlink="">
      <xdr:nvSpPr>
        <xdr:cNvPr id="238" name="フローチャート: 判断 237"/>
        <xdr:cNvSpPr/>
      </xdr:nvSpPr>
      <xdr:spPr>
        <a:xfrm>
          <a:off x="4584700" y="1627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65430</xdr:rowOff>
    </xdr:from>
    <xdr:to>
      <xdr:col>19</xdr:col>
      <xdr:colOff>177800</xdr:colOff>
      <xdr:row>97</xdr:row>
      <xdr:rowOff>73228</xdr:rowOff>
    </xdr:to>
    <xdr:cxnSp macro="">
      <xdr:nvCxnSpPr>
        <xdr:cNvPr id="239" name="直線コネクタ 238"/>
        <xdr:cNvCxnSpPr/>
      </xdr:nvCxnSpPr>
      <xdr:spPr>
        <a:xfrm flipV="1">
          <a:off x="2908300" y="16696080"/>
          <a:ext cx="889000" cy="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40094</xdr:rowOff>
    </xdr:from>
    <xdr:to>
      <xdr:col>20</xdr:col>
      <xdr:colOff>38100</xdr:colOff>
      <xdr:row>95</xdr:row>
      <xdr:rowOff>141694</xdr:rowOff>
    </xdr:to>
    <xdr:sp macro="" textlink="">
      <xdr:nvSpPr>
        <xdr:cNvPr id="240" name="フローチャート: 判断 239"/>
        <xdr:cNvSpPr/>
      </xdr:nvSpPr>
      <xdr:spPr>
        <a:xfrm>
          <a:off x="3746500" y="1632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158221</xdr:rowOff>
    </xdr:from>
    <xdr:ext cx="534377" cy="259045"/>
    <xdr:sp macro="" textlink="">
      <xdr:nvSpPr>
        <xdr:cNvPr id="241" name="テキスト ボックス 240"/>
        <xdr:cNvSpPr txBox="1"/>
      </xdr:nvSpPr>
      <xdr:spPr>
        <a:xfrm>
          <a:off x="3530111" y="1610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73228</xdr:rowOff>
    </xdr:from>
    <xdr:to>
      <xdr:col>15</xdr:col>
      <xdr:colOff>50800</xdr:colOff>
      <xdr:row>97</xdr:row>
      <xdr:rowOff>88481</xdr:rowOff>
    </xdr:to>
    <xdr:cxnSp macro="">
      <xdr:nvCxnSpPr>
        <xdr:cNvPr id="242" name="直線コネクタ 241"/>
        <xdr:cNvCxnSpPr/>
      </xdr:nvCxnSpPr>
      <xdr:spPr>
        <a:xfrm flipV="1">
          <a:off x="2019300" y="16703878"/>
          <a:ext cx="889000" cy="1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71692</xdr:rowOff>
    </xdr:from>
    <xdr:to>
      <xdr:col>15</xdr:col>
      <xdr:colOff>101600</xdr:colOff>
      <xdr:row>96</xdr:row>
      <xdr:rowOff>1842</xdr:rowOff>
    </xdr:to>
    <xdr:sp macro="" textlink="">
      <xdr:nvSpPr>
        <xdr:cNvPr id="243" name="フローチャート: 判断 242"/>
        <xdr:cNvSpPr/>
      </xdr:nvSpPr>
      <xdr:spPr>
        <a:xfrm>
          <a:off x="2857500" y="16359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18369</xdr:rowOff>
    </xdr:from>
    <xdr:ext cx="534377" cy="259045"/>
    <xdr:sp macro="" textlink="">
      <xdr:nvSpPr>
        <xdr:cNvPr id="244" name="テキスト ボックス 243"/>
        <xdr:cNvSpPr txBox="1"/>
      </xdr:nvSpPr>
      <xdr:spPr>
        <a:xfrm>
          <a:off x="2641111" y="1613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88481</xdr:rowOff>
    </xdr:from>
    <xdr:to>
      <xdr:col>10</xdr:col>
      <xdr:colOff>114300</xdr:colOff>
      <xdr:row>97</xdr:row>
      <xdr:rowOff>119227</xdr:rowOff>
    </xdr:to>
    <xdr:cxnSp macro="">
      <xdr:nvCxnSpPr>
        <xdr:cNvPr id="245" name="直線コネクタ 244"/>
        <xdr:cNvCxnSpPr/>
      </xdr:nvCxnSpPr>
      <xdr:spPr>
        <a:xfrm flipV="1">
          <a:off x="1130300" y="16719131"/>
          <a:ext cx="889000" cy="3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115342</xdr:rowOff>
    </xdr:from>
    <xdr:to>
      <xdr:col>10</xdr:col>
      <xdr:colOff>165100</xdr:colOff>
      <xdr:row>96</xdr:row>
      <xdr:rowOff>45492</xdr:rowOff>
    </xdr:to>
    <xdr:sp macro="" textlink="">
      <xdr:nvSpPr>
        <xdr:cNvPr id="246" name="フローチャート: 判断 245"/>
        <xdr:cNvSpPr/>
      </xdr:nvSpPr>
      <xdr:spPr>
        <a:xfrm>
          <a:off x="1968500" y="1640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62019</xdr:rowOff>
    </xdr:from>
    <xdr:ext cx="534377" cy="259045"/>
    <xdr:sp macro="" textlink="">
      <xdr:nvSpPr>
        <xdr:cNvPr id="247" name="テキスト ボックス 246"/>
        <xdr:cNvSpPr txBox="1"/>
      </xdr:nvSpPr>
      <xdr:spPr>
        <a:xfrm>
          <a:off x="1752111" y="1617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76873</xdr:rowOff>
    </xdr:from>
    <xdr:to>
      <xdr:col>6</xdr:col>
      <xdr:colOff>38100</xdr:colOff>
      <xdr:row>96</xdr:row>
      <xdr:rowOff>7023</xdr:rowOff>
    </xdr:to>
    <xdr:sp macro="" textlink="">
      <xdr:nvSpPr>
        <xdr:cNvPr id="248" name="フローチャート: 判断 247"/>
        <xdr:cNvSpPr/>
      </xdr:nvSpPr>
      <xdr:spPr>
        <a:xfrm>
          <a:off x="1079500" y="16364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23550</xdr:rowOff>
    </xdr:from>
    <xdr:ext cx="534377" cy="259045"/>
    <xdr:sp macro="" textlink="">
      <xdr:nvSpPr>
        <xdr:cNvPr id="249" name="テキスト ボックス 248"/>
        <xdr:cNvSpPr txBox="1"/>
      </xdr:nvSpPr>
      <xdr:spPr>
        <a:xfrm>
          <a:off x="863111" y="1613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164122</xdr:rowOff>
    </xdr:from>
    <xdr:to>
      <xdr:col>24</xdr:col>
      <xdr:colOff>114300</xdr:colOff>
      <xdr:row>97</xdr:row>
      <xdr:rowOff>94272</xdr:rowOff>
    </xdr:to>
    <xdr:sp macro="" textlink="">
      <xdr:nvSpPr>
        <xdr:cNvPr id="255" name="楕円 254"/>
        <xdr:cNvSpPr/>
      </xdr:nvSpPr>
      <xdr:spPr>
        <a:xfrm>
          <a:off x="4584700" y="1662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79049</xdr:rowOff>
    </xdr:from>
    <xdr:ext cx="534377" cy="259045"/>
    <xdr:sp macro="" textlink="">
      <xdr:nvSpPr>
        <xdr:cNvPr id="256" name="衛生費該当値テキスト"/>
        <xdr:cNvSpPr txBox="1"/>
      </xdr:nvSpPr>
      <xdr:spPr>
        <a:xfrm>
          <a:off x="4686300" y="1653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14630</xdr:rowOff>
    </xdr:from>
    <xdr:to>
      <xdr:col>20</xdr:col>
      <xdr:colOff>38100</xdr:colOff>
      <xdr:row>97</xdr:row>
      <xdr:rowOff>116230</xdr:rowOff>
    </xdr:to>
    <xdr:sp macro="" textlink="">
      <xdr:nvSpPr>
        <xdr:cNvPr id="257" name="楕円 256"/>
        <xdr:cNvSpPr/>
      </xdr:nvSpPr>
      <xdr:spPr>
        <a:xfrm>
          <a:off x="3746500" y="1664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107357</xdr:rowOff>
    </xdr:from>
    <xdr:ext cx="534377" cy="259045"/>
    <xdr:sp macro="" textlink="">
      <xdr:nvSpPr>
        <xdr:cNvPr id="258" name="テキスト ボックス 257"/>
        <xdr:cNvSpPr txBox="1"/>
      </xdr:nvSpPr>
      <xdr:spPr>
        <a:xfrm>
          <a:off x="3530111" y="1673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22428</xdr:rowOff>
    </xdr:from>
    <xdr:to>
      <xdr:col>15</xdr:col>
      <xdr:colOff>101600</xdr:colOff>
      <xdr:row>97</xdr:row>
      <xdr:rowOff>124028</xdr:rowOff>
    </xdr:to>
    <xdr:sp macro="" textlink="">
      <xdr:nvSpPr>
        <xdr:cNvPr id="259" name="楕円 258"/>
        <xdr:cNvSpPr/>
      </xdr:nvSpPr>
      <xdr:spPr>
        <a:xfrm>
          <a:off x="2857500" y="1665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115155</xdr:rowOff>
    </xdr:from>
    <xdr:ext cx="534377" cy="259045"/>
    <xdr:sp macro="" textlink="">
      <xdr:nvSpPr>
        <xdr:cNvPr id="260" name="テキスト ボックス 259"/>
        <xdr:cNvSpPr txBox="1"/>
      </xdr:nvSpPr>
      <xdr:spPr>
        <a:xfrm>
          <a:off x="2641111" y="1674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37681</xdr:rowOff>
    </xdr:from>
    <xdr:to>
      <xdr:col>10</xdr:col>
      <xdr:colOff>165100</xdr:colOff>
      <xdr:row>97</xdr:row>
      <xdr:rowOff>139281</xdr:rowOff>
    </xdr:to>
    <xdr:sp macro="" textlink="">
      <xdr:nvSpPr>
        <xdr:cNvPr id="261" name="楕円 260"/>
        <xdr:cNvSpPr/>
      </xdr:nvSpPr>
      <xdr:spPr>
        <a:xfrm>
          <a:off x="1968500" y="1666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130408</xdr:rowOff>
    </xdr:from>
    <xdr:ext cx="534377" cy="259045"/>
    <xdr:sp macro="" textlink="">
      <xdr:nvSpPr>
        <xdr:cNvPr id="262" name="テキスト ボックス 261"/>
        <xdr:cNvSpPr txBox="1"/>
      </xdr:nvSpPr>
      <xdr:spPr>
        <a:xfrm>
          <a:off x="1752111" y="1676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68427</xdr:rowOff>
    </xdr:from>
    <xdr:to>
      <xdr:col>6</xdr:col>
      <xdr:colOff>38100</xdr:colOff>
      <xdr:row>97</xdr:row>
      <xdr:rowOff>170027</xdr:rowOff>
    </xdr:to>
    <xdr:sp macro="" textlink="">
      <xdr:nvSpPr>
        <xdr:cNvPr id="263" name="楕円 262"/>
        <xdr:cNvSpPr/>
      </xdr:nvSpPr>
      <xdr:spPr>
        <a:xfrm>
          <a:off x="1079500" y="166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161154</xdr:rowOff>
    </xdr:from>
    <xdr:ext cx="534377" cy="259045"/>
    <xdr:sp macro="" textlink="">
      <xdr:nvSpPr>
        <xdr:cNvPr id="264" name="テキスト ボックス 263"/>
        <xdr:cNvSpPr txBox="1"/>
      </xdr:nvSpPr>
      <xdr:spPr>
        <a:xfrm>
          <a:off x="863111" y="1679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6" name="テキスト ボックス 285"/>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65079</xdr:rowOff>
    </xdr:from>
    <xdr:to>
      <xdr:col>54</xdr:col>
      <xdr:colOff>189865</xdr:colOff>
      <xdr:row>39</xdr:row>
      <xdr:rowOff>98878</xdr:rowOff>
    </xdr:to>
    <xdr:cxnSp macro="">
      <xdr:nvCxnSpPr>
        <xdr:cNvPr id="290" name="直線コネクタ 289"/>
        <xdr:cNvCxnSpPr/>
      </xdr:nvCxnSpPr>
      <xdr:spPr>
        <a:xfrm flipV="1">
          <a:off x="10475595" y="5208579"/>
          <a:ext cx="1270" cy="157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11756</xdr:rowOff>
    </xdr:from>
    <xdr:ext cx="469744" cy="259045"/>
    <xdr:sp macro="" textlink="">
      <xdr:nvSpPr>
        <xdr:cNvPr id="293" name="労働費最大値テキスト"/>
        <xdr:cNvSpPr txBox="1"/>
      </xdr:nvSpPr>
      <xdr:spPr>
        <a:xfrm>
          <a:off x="10528300" y="498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65079</xdr:rowOff>
    </xdr:from>
    <xdr:to>
      <xdr:col>55</xdr:col>
      <xdr:colOff>88900</xdr:colOff>
      <xdr:row>30</xdr:row>
      <xdr:rowOff>65079</xdr:rowOff>
    </xdr:to>
    <xdr:cxnSp macro="">
      <xdr:nvCxnSpPr>
        <xdr:cNvPr id="294" name="直線コネクタ 293"/>
        <xdr:cNvCxnSpPr/>
      </xdr:nvCxnSpPr>
      <xdr:spPr>
        <a:xfrm>
          <a:off x="10388600" y="520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8255</xdr:rowOff>
    </xdr:from>
    <xdr:to>
      <xdr:col>55</xdr:col>
      <xdr:colOff>0</xdr:colOff>
      <xdr:row>38</xdr:row>
      <xdr:rowOff>18052</xdr:rowOff>
    </xdr:to>
    <xdr:cxnSp macro="">
      <xdr:nvCxnSpPr>
        <xdr:cNvPr id="295" name="直線コネクタ 294"/>
        <xdr:cNvCxnSpPr/>
      </xdr:nvCxnSpPr>
      <xdr:spPr>
        <a:xfrm flipV="1">
          <a:off x="9639300" y="6523355"/>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29445</xdr:rowOff>
    </xdr:from>
    <xdr:ext cx="469744" cy="259045"/>
    <xdr:sp macro="" textlink="">
      <xdr:nvSpPr>
        <xdr:cNvPr id="296" name="労働費平均値テキスト"/>
        <xdr:cNvSpPr txBox="1"/>
      </xdr:nvSpPr>
      <xdr:spPr>
        <a:xfrm>
          <a:off x="10528300" y="654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51018</xdr:rowOff>
    </xdr:from>
    <xdr:to>
      <xdr:col>55</xdr:col>
      <xdr:colOff>50800</xdr:colOff>
      <xdr:row>38</xdr:row>
      <xdr:rowOff>152618</xdr:rowOff>
    </xdr:to>
    <xdr:sp macro="" textlink="">
      <xdr:nvSpPr>
        <xdr:cNvPr id="297" name="フローチャート: 判断 296"/>
        <xdr:cNvSpPr/>
      </xdr:nvSpPr>
      <xdr:spPr>
        <a:xfrm>
          <a:off x="104267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137414</xdr:rowOff>
    </xdr:from>
    <xdr:to>
      <xdr:col>50</xdr:col>
      <xdr:colOff>114300</xdr:colOff>
      <xdr:row>38</xdr:row>
      <xdr:rowOff>18052</xdr:rowOff>
    </xdr:to>
    <xdr:cxnSp macro="">
      <xdr:nvCxnSpPr>
        <xdr:cNvPr id="298" name="直線コネクタ 297"/>
        <xdr:cNvCxnSpPr/>
      </xdr:nvCxnSpPr>
      <xdr:spPr>
        <a:xfrm>
          <a:off x="8750300" y="6481064"/>
          <a:ext cx="889000" cy="5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72898</xdr:rowOff>
    </xdr:from>
    <xdr:to>
      <xdr:col>50</xdr:col>
      <xdr:colOff>165100</xdr:colOff>
      <xdr:row>39</xdr:row>
      <xdr:rowOff>3048</xdr:rowOff>
    </xdr:to>
    <xdr:sp macro="" textlink="">
      <xdr:nvSpPr>
        <xdr:cNvPr id="299" name="フローチャート: 判断 298"/>
        <xdr:cNvSpPr/>
      </xdr:nvSpPr>
      <xdr:spPr>
        <a:xfrm>
          <a:off x="9588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165625</xdr:rowOff>
    </xdr:from>
    <xdr:ext cx="378565" cy="259045"/>
    <xdr:sp macro="" textlink="">
      <xdr:nvSpPr>
        <xdr:cNvPr id="300" name="テキスト ボックス 299"/>
        <xdr:cNvSpPr txBox="1"/>
      </xdr:nvSpPr>
      <xdr:spPr>
        <a:xfrm>
          <a:off x="9450017" y="6680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137414</xdr:rowOff>
    </xdr:from>
    <xdr:to>
      <xdr:col>45</xdr:col>
      <xdr:colOff>177800</xdr:colOff>
      <xdr:row>37</xdr:row>
      <xdr:rowOff>163050</xdr:rowOff>
    </xdr:to>
    <xdr:cxnSp macro="">
      <xdr:nvCxnSpPr>
        <xdr:cNvPr id="301" name="直線コネクタ 300"/>
        <xdr:cNvCxnSpPr/>
      </xdr:nvCxnSpPr>
      <xdr:spPr>
        <a:xfrm flipV="1">
          <a:off x="7861300" y="6481064"/>
          <a:ext cx="889000" cy="2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69469</xdr:rowOff>
    </xdr:from>
    <xdr:to>
      <xdr:col>46</xdr:col>
      <xdr:colOff>38100</xdr:colOff>
      <xdr:row>38</xdr:row>
      <xdr:rowOff>171069</xdr:rowOff>
    </xdr:to>
    <xdr:sp macro="" textlink="">
      <xdr:nvSpPr>
        <xdr:cNvPr id="302" name="フローチャート: 判断 301"/>
        <xdr:cNvSpPr/>
      </xdr:nvSpPr>
      <xdr:spPr>
        <a:xfrm>
          <a:off x="8699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162196</xdr:rowOff>
    </xdr:from>
    <xdr:ext cx="378565" cy="259045"/>
    <xdr:sp macro="" textlink="">
      <xdr:nvSpPr>
        <xdr:cNvPr id="303" name="テキスト ボックス 302"/>
        <xdr:cNvSpPr txBox="1"/>
      </xdr:nvSpPr>
      <xdr:spPr>
        <a:xfrm>
          <a:off x="8561017" y="667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163050</xdr:rowOff>
    </xdr:from>
    <xdr:to>
      <xdr:col>41</xdr:col>
      <xdr:colOff>50800</xdr:colOff>
      <xdr:row>38</xdr:row>
      <xdr:rowOff>4990</xdr:rowOff>
    </xdr:to>
    <xdr:cxnSp macro="">
      <xdr:nvCxnSpPr>
        <xdr:cNvPr id="304" name="直線コネクタ 303"/>
        <xdr:cNvCxnSpPr/>
      </xdr:nvCxnSpPr>
      <xdr:spPr>
        <a:xfrm flipV="1">
          <a:off x="6972300" y="6506700"/>
          <a:ext cx="889000" cy="1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61141</xdr:rowOff>
    </xdr:from>
    <xdr:to>
      <xdr:col>41</xdr:col>
      <xdr:colOff>101600</xdr:colOff>
      <xdr:row>38</xdr:row>
      <xdr:rowOff>162741</xdr:rowOff>
    </xdr:to>
    <xdr:sp macro="" textlink="">
      <xdr:nvSpPr>
        <xdr:cNvPr id="305" name="フローチャート: 判断 304"/>
        <xdr:cNvSpPr/>
      </xdr:nvSpPr>
      <xdr:spPr>
        <a:xfrm>
          <a:off x="7810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153868</xdr:rowOff>
    </xdr:from>
    <xdr:ext cx="378565" cy="259045"/>
    <xdr:sp macro="" textlink="">
      <xdr:nvSpPr>
        <xdr:cNvPr id="306" name="テキスト ボックス 305"/>
        <xdr:cNvSpPr txBox="1"/>
      </xdr:nvSpPr>
      <xdr:spPr>
        <a:xfrm>
          <a:off x="7672017" y="6668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80573</xdr:rowOff>
    </xdr:from>
    <xdr:to>
      <xdr:col>36</xdr:col>
      <xdr:colOff>165100</xdr:colOff>
      <xdr:row>39</xdr:row>
      <xdr:rowOff>10723</xdr:rowOff>
    </xdr:to>
    <xdr:sp macro="" textlink="">
      <xdr:nvSpPr>
        <xdr:cNvPr id="307" name="フローチャート: 判断 306"/>
        <xdr:cNvSpPr/>
      </xdr:nvSpPr>
      <xdr:spPr>
        <a:xfrm>
          <a:off x="6921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1850</xdr:rowOff>
    </xdr:from>
    <xdr:ext cx="378565" cy="259045"/>
    <xdr:sp macro="" textlink="">
      <xdr:nvSpPr>
        <xdr:cNvPr id="308" name="テキスト ボックス 307"/>
        <xdr:cNvSpPr txBox="1"/>
      </xdr:nvSpPr>
      <xdr:spPr>
        <a:xfrm>
          <a:off x="6783017" y="6688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128905</xdr:rowOff>
    </xdr:from>
    <xdr:to>
      <xdr:col>55</xdr:col>
      <xdr:colOff>50800</xdr:colOff>
      <xdr:row>38</xdr:row>
      <xdr:rowOff>59055</xdr:rowOff>
    </xdr:to>
    <xdr:sp macro="" textlink="">
      <xdr:nvSpPr>
        <xdr:cNvPr id="314" name="楕円 313"/>
        <xdr:cNvSpPr/>
      </xdr:nvSpPr>
      <xdr:spPr>
        <a:xfrm>
          <a:off x="10426700" y="64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151782</xdr:rowOff>
    </xdr:from>
    <xdr:ext cx="469744" cy="259045"/>
    <xdr:sp macro="" textlink="">
      <xdr:nvSpPr>
        <xdr:cNvPr id="315" name="労働費該当値テキスト"/>
        <xdr:cNvSpPr txBox="1"/>
      </xdr:nvSpPr>
      <xdr:spPr>
        <a:xfrm>
          <a:off x="10528300" y="6323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138702</xdr:rowOff>
    </xdr:from>
    <xdr:to>
      <xdr:col>50</xdr:col>
      <xdr:colOff>165100</xdr:colOff>
      <xdr:row>38</xdr:row>
      <xdr:rowOff>68852</xdr:rowOff>
    </xdr:to>
    <xdr:sp macro="" textlink="">
      <xdr:nvSpPr>
        <xdr:cNvPr id="316" name="楕円 315"/>
        <xdr:cNvSpPr/>
      </xdr:nvSpPr>
      <xdr:spPr>
        <a:xfrm>
          <a:off x="9588500" y="648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85379</xdr:rowOff>
    </xdr:from>
    <xdr:ext cx="469744" cy="259045"/>
    <xdr:sp macro="" textlink="">
      <xdr:nvSpPr>
        <xdr:cNvPr id="317" name="テキスト ボックス 316"/>
        <xdr:cNvSpPr txBox="1"/>
      </xdr:nvSpPr>
      <xdr:spPr>
        <a:xfrm>
          <a:off x="9404428" y="6257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86614</xdr:rowOff>
    </xdr:from>
    <xdr:to>
      <xdr:col>46</xdr:col>
      <xdr:colOff>38100</xdr:colOff>
      <xdr:row>38</xdr:row>
      <xdr:rowOff>16764</xdr:rowOff>
    </xdr:to>
    <xdr:sp macro="" textlink="">
      <xdr:nvSpPr>
        <xdr:cNvPr id="318" name="楕円 317"/>
        <xdr:cNvSpPr/>
      </xdr:nvSpPr>
      <xdr:spPr>
        <a:xfrm>
          <a:off x="8699500" y="643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33291</xdr:rowOff>
    </xdr:from>
    <xdr:ext cx="469744" cy="259045"/>
    <xdr:sp macro="" textlink="">
      <xdr:nvSpPr>
        <xdr:cNvPr id="319" name="テキスト ボックス 318"/>
        <xdr:cNvSpPr txBox="1"/>
      </xdr:nvSpPr>
      <xdr:spPr>
        <a:xfrm>
          <a:off x="8515428" y="620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112250</xdr:rowOff>
    </xdr:from>
    <xdr:to>
      <xdr:col>41</xdr:col>
      <xdr:colOff>101600</xdr:colOff>
      <xdr:row>38</xdr:row>
      <xdr:rowOff>42400</xdr:rowOff>
    </xdr:to>
    <xdr:sp macro="" textlink="">
      <xdr:nvSpPr>
        <xdr:cNvPr id="320" name="楕円 319"/>
        <xdr:cNvSpPr/>
      </xdr:nvSpPr>
      <xdr:spPr>
        <a:xfrm>
          <a:off x="7810500" y="64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58927</xdr:rowOff>
    </xdr:from>
    <xdr:ext cx="469744" cy="259045"/>
    <xdr:sp macro="" textlink="">
      <xdr:nvSpPr>
        <xdr:cNvPr id="321" name="テキスト ボックス 320"/>
        <xdr:cNvSpPr txBox="1"/>
      </xdr:nvSpPr>
      <xdr:spPr>
        <a:xfrm>
          <a:off x="7626428" y="623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125639</xdr:rowOff>
    </xdr:from>
    <xdr:to>
      <xdr:col>36</xdr:col>
      <xdr:colOff>165100</xdr:colOff>
      <xdr:row>38</xdr:row>
      <xdr:rowOff>55789</xdr:rowOff>
    </xdr:to>
    <xdr:sp macro="" textlink="">
      <xdr:nvSpPr>
        <xdr:cNvPr id="322" name="楕円 321"/>
        <xdr:cNvSpPr/>
      </xdr:nvSpPr>
      <xdr:spPr>
        <a:xfrm>
          <a:off x="6921500" y="64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72316</xdr:rowOff>
    </xdr:from>
    <xdr:ext cx="469744" cy="259045"/>
    <xdr:sp macro="" textlink="">
      <xdr:nvSpPr>
        <xdr:cNvPr id="323" name="テキスト ボックス 322"/>
        <xdr:cNvSpPr txBox="1"/>
      </xdr:nvSpPr>
      <xdr:spPr>
        <a:xfrm>
          <a:off x="6737428" y="624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122930</xdr:rowOff>
    </xdr:from>
    <xdr:to>
      <xdr:col>54</xdr:col>
      <xdr:colOff>189865</xdr:colOff>
      <xdr:row>58</xdr:row>
      <xdr:rowOff>86044</xdr:rowOff>
    </xdr:to>
    <xdr:cxnSp macro="">
      <xdr:nvCxnSpPr>
        <xdr:cNvPr id="349" name="直線コネクタ 348"/>
        <xdr:cNvCxnSpPr/>
      </xdr:nvCxnSpPr>
      <xdr:spPr>
        <a:xfrm flipV="1">
          <a:off x="10475595" y="8523980"/>
          <a:ext cx="1270" cy="1506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89871</xdr:rowOff>
    </xdr:from>
    <xdr:ext cx="534377" cy="259045"/>
    <xdr:sp macro="" textlink="">
      <xdr:nvSpPr>
        <xdr:cNvPr id="350" name="農林水産業費最小値テキスト"/>
        <xdr:cNvSpPr txBox="1"/>
      </xdr:nvSpPr>
      <xdr:spPr>
        <a:xfrm>
          <a:off x="10528300" y="100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86044</xdr:rowOff>
    </xdr:from>
    <xdr:to>
      <xdr:col>55</xdr:col>
      <xdr:colOff>88900</xdr:colOff>
      <xdr:row>58</xdr:row>
      <xdr:rowOff>86044</xdr:rowOff>
    </xdr:to>
    <xdr:cxnSp macro="">
      <xdr:nvCxnSpPr>
        <xdr:cNvPr id="351" name="直線コネクタ 350"/>
        <xdr:cNvCxnSpPr/>
      </xdr:nvCxnSpPr>
      <xdr:spPr>
        <a:xfrm>
          <a:off x="10388600" y="1003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69607</xdr:rowOff>
    </xdr:from>
    <xdr:ext cx="599010" cy="259045"/>
    <xdr:sp macro="" textlink="">
      <xdr:nvSpPr>
        <xdr:cNvPr id="352" name="農林水産業費最大値テキスト"/>
        <xdr:cNvSpPr txBox="1"/>
      </xdr:nvSpPr>
      <xdr:spPr>
        <a:xfrm>
          <a:off x="10528300" y="8299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122930</xdr:rowOff>
    </xdr:from>
    <xdr:to>
      <xdr:col>55</xdr:col>
      <xdr:colOff>88900</xdr:colOff>
      <xdr:row>49</xdr:row>
      <xdr:rowOff>122930</xdr:rowOff>
    </xdr:to>
    <xdr:cxnSp macro="">
      <xdr:nvCxnSpPr>
        <xdr:cNvPr id="353" name="直線コネクタ 352"/>
        <xdr:cNvCxnSpPr/>
      </xdr:nvCxnSpPr>
      <xdr:spPr>
        <a:xfrm>
          <a:off x="10388600" y="852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84493</xdr:rowOff>
    </xdr:from>
    <xdr:to>
      <xdr:col>55</xdr:col>
      <xdr:colOff>0</xdr:colOff>
      <xdr:row>57</xdr:row>
      <xdr:rowOff>31654</xdr:rowOff>
    </xdr:to>
    <xdr:cxnSp macro="">
      <xdr:nvCxnSpPr>
        <xdr:cNvPr id="354" name="直線コネクタ 353"/>
        <xdr:cNvCxnSpPr/>
      </xdr:nvCxnSpPr>
      <xdr:spPr>
        <a:xfrm flipV="1">
          <a:off x="9639300" y="9685693"/>
          <a:ext cx="838200" cy="11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81177</xdr:rowOff>
    </xdr:from>
    <xdr:ext cx="534377" cy="259045"/>
    <xdr:sp macro="" textlink="">
      <xdr:nvSpPr>
        <xdr:cNvPr id="355" name="農林水産業費平均値テキスト"/>
        <xdr:cNvSpPr txBox="1"/>
      </xdr:nvSpPr>
      <xdr:spPr>
        <a:xfrm>
          <a:off x="10528300" y="9339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58300</xdr:rowOff>
    </xdr:from>
    <xdr:to>
      <xdr:col>55</xdr:col>
      <xdr:colOff>50800</xdr:colOff>
      <xdr:row>55</xdr:row>
      <xdr:rowOff>159900</xdr:rowOff>
    </xdr:to>
    <xdr:sp macro="" textlink="">
      <xdr:nvSpPr>
        <xdr:cNvPr id="356" name="フローチャート: 判断 355"/>
        <xdr:cNvSpPr/>
      </xdr:nvSpPr>
      <xdr:spPr>
        <a:xfrm>
          <a:off x="10426700" y="948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167377</xdr:rowOff>
    </xdr:from>
    <xdr:to>
      <xdr:col>50</xdr:col>
      <xdr:colOff>114300</xdr:colOff>
      <xdr:row>57</xdr:row>
      <xdr:rowOff>31654</xdr:rowOff>
    </xdr:to>
    <xdr:cxnSp macro="">
      <xdr:nvCxnSpPr>
        <xdr:cNvPr id="357" name="直線コネクタ 356"/>
        <xdr:cNvCxnSpPr/>
      </xdr:nvCxnSpPr>
      <xdr:spPr>
        <a:xfrm>
          <a:off x="8750300" y="9768577"/>
          <a:ext cx="889000" cy="3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74890</xdr:rowOff>
    </xdr:from>
    <xdr:to>
      <xdr:col>50</xdr:col>
      <xdr:colOff>165100</xdr:colOff>
      <xdr:row>56</xdr:row>
      <xdr:rowOff>5040</xdr:rowOff>
    </xdr:to>
    <xdr:sp macro="" textlink="">
      <xdr:nvSpPr>
        <xdr:cNvPr id="358" name="フローチャート: 判断 357"/>
        <xdr:cNvSpPr/>
      </xdr:nvSpPr>
      <xdr:spPr>
        <a:xfrm>
          <a:off x="9588500" y="950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21567</xdr:rowOff>
    </xdr:from>
    <xdr:ext cx="534377" cy="259045"/>
    <xdr:sp macro="" textlink="">
      <xdr:nvSpPr>
        <xdr:cNvPr id="359" name="テキスト ボックス 358"/>
        <xdr:cNvSpPr txBox="1"/>
      </xdr:nvSpPr>
      <xdr:spPr>
        <a:xfrm>
          <a:off x="9372111" y="927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105981</xdr:rowOff>
    </xdr:from>
    <xdr:to>
      <xdr:col>45</xdr:col>
      <xdr:colOff>177800</xdr:colOff>
      <xdr:row>56</xdr:row>
      <xdr:rowOff>167377</xdr:rowOff>
    </xdr:to>
    <xdr:cxnSp macro="">
      <xdr:nvCxnSpPr>
        <xdr:cNvPr id="360" name="直線コネクタ 359"/>
        <xdr:cNvCxnSpPr/>
      </xdr:nvCxnSpPr>
      <xdr:spPr>
        <a:xfrm>
          <a:off x="7861300" y="9707181"/>
          <a:ext cx="889000" cy="6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167245</xdr:rowOff>
    </xdr:from>
    <xdr:to>
      <xdr:col>46</xdr:col>
      <xdr:colOff>38100</xdr:colOff>
      <xdr:row>56</xdr:row>
      <xdr:rowOff>97395</xdr:rowOff>
    </xdr:to>
    <xdr:sp macro="" textlink="">
      <xdr:nvSpPr>
        <xdr:cNvPr id="361" name="フローチャート: 判断 360"/>
        <xdr:cNvSpPr/>
      </xdr:nvSpPr>
      <xdr:spPr>
        <a:xfrm>
          <a:off x="8699500" y="959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113922</xdr:rowOff>
    </xdr:from>
    <xdr:ext cx="534377" cy="259045"/>
    <xdr:sp macro="" textlink="">
      <xdr:nvSpPr>
        <xdr:cNvPr id="362" name="テキスト ボックス 361"/>
        <xdr:cNvSpPr txBox="1"/>
      </xdr:nvSpPr>
      <xdr:spPr>
        <a:xfrm>
          <a:off x="8483111" y="937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105981</xdr:rowOff>
    </xdr:from>
    <xdr:to>
      <xdr:col>41</xdr:col>
      <xdr:colOff>50800</xdr:colOff>
      <xdr:row>57</xdr:row>
      <xdr:rowOff>6361</xdr:rowOff>
    </xdr:to>
    <xdr:cxnSp macro="">
      <xdr:nvCxnSpPr>
        <xdr:cNvPr id="363" name="直線コネクタ 362"/>
        <xdr:cNvCxnSpPr/>
      </xdr:nvCxnSpPr>
      <xdr:spPr>
        <a:xfrm flipV="1">
          <a:off x="6972300" y="9707181"/>
          <a:ext cx="889000" cy="7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142572</xdr:rowOff>
    </xdr:from>
    <xdr:to>
      <xdr:col>41</xdr:col>
      <xdr:colOff>101600</xdr:colOff>
      <xdr:row>56</xdr:row>
      <xdr:rowOff>72722</xdr:rowOff>
    </xdr:to>
    <xdr:sp macro="" textlink="">
      <xdr:nvSpPr>
        <xdr:cNvPr id="364" name="フローチャート: 判断 363"/>
        <xdr:cNvSpPr/>
      </xdr:nvSpPr>
      <xdr:spPr>
        <a:xfrm>
          <a:off x="7810500" y="9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89249</xdr:rowOff>
    </xdr:from>
    <xdr:ext cx="534377" cy="259045"/>
    <xdr:sp macro="" textlink="">
      <xdr:nvSpPr>
        <xdr:cNvPr id="365" name="テキスト ボックス 364"/>
        <xdr:cNvSpPr txBox="1"/>
      </xdr:nvSpPr>
      <xdr:spPr>
        <a:xfrm>
          <a:off x="7594111" y="934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32665</xdr:rowOff>
    </xdr:from>
    <xdr:to>
      <xdr:col>36</xdr:col>
      <xdr:colOff>165100</xdr:colOff>
      <xdr:row>56</xdr:row>
      <xdr:rowOff>134265</xdr:rowOff>
    </xdr:to>
    <xdr:sp macro="" textlink="">
      <xdr:nvSpPr>
        <xdr:cNvPr id="366" name="フローチャート: 判断 365"/>
        <xdr:cNvSpPr/>
      </xdr:nvSpPr>
      <xdr:spPr>
        <a:xfrm>
          <a:off x="6921500" y="963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150792</xdr:rowOff>
    </xdr:from>
    <xdr:ext cx="534377" cy="259045"/>
    <xdr:sp macro="" textlink="">
      <xdr:nvSpPr>
        <xdr:cNvPr id="367" name="テキスト ボックス 366"/>
        <xdr:cNvSpPr txBox="1"/>
      </xdr:nvSpPr>
      <xdr:spPr>
        <a:xfrm>
          <a:off x="6705111" y="940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33693</xdr:rowOff>
    </xdr:from>
    <xdr:to>
      <xdr:col>55</xdr:col>
      <xdr:colOff>50800</xdr:colOff>
      <xdr:row>56</xdr:row>
      <xdr:rowOff>135293</xdr:rowOff>
    </xdr:to>
    <xdr:sp macro="" textlink="">
      <xdr:nvSpPr>
        <xdr:cNvPr id="373" name="楕円 372"/>
        <xdr:cNvSpPr/>
      </xdr:nvSpPr>
      <xdr:spPr>
        <a:xfrm>
          <a:off x="10426700" y="963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12120</xdr:rowOff>
    </xdr:from>
    <xdr:ext cx="534377" cy="259045"/>
    <xdr:sp macro="" textlink="">
      <xdr:nvSpPr>
        <xdr:cNvPr id="374" name="農林水産業費該当値テキスト"/>
        <xdr:cNvSpPr txBox="1"/>
      </xdr:nvSpPr>
      <xdr:spPr>
        <a:xfrm>
          <a:off x="10528300" y="961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152304</xdr:rowOff>
    </xdr:from>
    <xdr:to>
      <xdr:col>50</xdr:col>
      <xdr:colOff>165100</xdr:colOff>
      <xdr:row>57</xdr:row>
      <xdr:rowOff>82454</xdr:rowOff>
    </xdr:to>
    <xdr:sp macro="" textlink="">
      <xdr:nvSpPr>
        <xdr:cNvPr id="375" name="楕円 374"/>
        <xdr:cNvSpPr/>
      </xdr:nvSpPr>
      <xdr:spPr>
        <a:xfrm>
          <a:off x="9588500" y="97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73581</xdr:rowOff>
    </xdr:from>
    <xdr:ext cx="534377" cy="259045"/>
    <xdr:sp macro="" textlink="">
      <xdr:nvSpPr>
        <xdr:cNvPr id="376" name="テキスト ボックス 375"/>
        <xdr:cNvSpPr txBox="1"/>
      </xdr:nvSpPr>
      <xdr:spPr>
        <a:xfrm>
          <a:off x="9372111" y="984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116577</xdr:rowOff>
    </xdr:from>
    <xdr:to>
      <xdr:col>46</xdr:col>
      <xdr:colOff>38100</xdr:colOff>
      <xdr:row>57</xdr:row>
      <xdr:rowOff>46727</xdr:rowOff>
    </xdr:to>
    <xdr:sp macro="" textlink="">
      <xdr:nvSpPr>
        <xdr:cNvPr id="377" name="楕円 376"/>
        <xdr:cNvSpPr/>
      </xdr:nvSpPr>
      <xdr:spPr>
        <a:xfrm>
          <a:off x="8699500" y="971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37854</xdr:rowOff>
    </xdr:from>
    <xdr:ext cx="534377" cy="259045"/>
    <xdr:sp macro="" textlink="">
      <xdr:nvSpPr>
        <xdr:cNvPr id="378" name="テキスト ボックス 377"/>
        <xdr:cNvSpPr txBox="1"/>
      </xdr:nvSpPr>
      <xdr:spPr>
        <a:xfrm>
          <a:off x="8483111" y="981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55181</xdr:rowOff>
    </xdr:from>
    <xdr:to>
      <xdr:col>41</xdr:col>
      <xdr:colOff>101600</xdr:colOff>
      <xdr:row>56</xdr:row>
      <xdr:rowOff>156781</xdr:rowOff>
    </xdr:to>
    <xdr:sp macro="" textlink="">
      <xdr:nvSpPr>
        <xdr:cNvPr id="379" name="楕円 378"/>
        <xdr:cNvSpPr/>
      </xdr:nvSpPr>
      <xdr:spPr>
        <a:xfrm>
          <a:off x="7810500" y="965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147908</xdr:rowOff>
    </xdr:from>
    <xdr:ext cx="534377" cy="259045"/>
    <xdr:sp macro="" textlink="">
      <xdr:nvSpPr>
        <xdr:cNvPr id="380" name="テキスト ボックス 379"/>
        <xdr:cNvSpPr txBox="1"/>
      </xdr:nvSpPr>
      <xdr:spPr>
        <a:xfrm>
          <a:off x="7594111" y="974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127011</xdr:rowOff>
    </xdr:from>
    <xdr:to>
      <xdr:col>36</xdr:col>
      <xdr:colOff>165100</xdr:colOff>
      <xdr:row>57</xdr:row>
      <xdr:rowOff>57161</xdr:rowOff>
    </xdr:to>
    <xdr:sp macro="" textlink="">
      <xdr:nvSpPr>
        <xdr:cNvPr id="381" name="楕円 380"/>
        <xdr:cNvSpPr/>
      </xdr:nvSpPr>
      <xdr:spPr>
        <a:xfrm>
          <a:off x="6921500" y="972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48288</xdr:rowOff>
    </xdr:from>
    <xdr:ext cx="534377" cy="259045"/>
    <xdr:sp macro="" textlink="">
      <xdr:nvSpPr>
        <xdr:cNvPr id="382" name="テキスト ボックス 381"/>
        <xdr:cNvSpPr txBox="1"/>
      </xdr:nvSpPr>
      <xdr:spPr>
        <a:xfrm>
          <a:off x="6705111" y="982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13551</xdr:rowOff>
    </xdr:from>
    <xdr:to>
      <xdr:col>54</xdr:col>
      <xdr:colOff>189865</xdr:colOff>
      <xdr:row>78</xdr:row>
      <xdr:rowOff>58319</xdr:rowOff>
    </xdr:to>
    <xdr:cxnSp macro="">
      <xdr:nvCxnSpPr>
        <xdr:cNvPr id="406" name="直線コネクタ 405"/>
        <xdr:cNvCxnSpPr/>
      </xdr:nvCxnSpPr>
      <xdr:spPr>
        <a:xfrm flipV="1">
          <a:off x="10475595" y="12015051"/>
          <a:ext cx="1270" cy="1416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62146</xdr:rowOff>
    </xdr:from>
    <xdr:ext cx="469744" cy="259045"/>
    <xdr:sp macro="" textlink="">
      <xdr:nvSpPr>
        <xdr:cNvPr id="407" name="商工費最小値テキスト"/>
        <xdr:cNvSpPr txBox="1"/>
      </xdr:nvSpPr>
      <xdr:spPr>
        <a:xfrm>
          <a:off x="10528300" y="1343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58319</xdr:rowOff>
    </xdr:from>
    <xdr:to>
      <xdr:col>55</xdr:col>
      <xdr:colOff>88900</xdr:colOff>
      <xdr:row>78</xdr:row>
      <xdr:rowOff>58319</xdr:rowOff>
    </xdr:to>
    <xdr:cxnSp macro="">
      <xdr:nvCxnSpPr>
        <xdr:cNvPr id="408" name="直線コネクタ 407"/>
        <xdr:cNvCxnSpPr/>
      </xdr:nvCxnSpPr>
      <xdr:spPr>
        <a:xfrm>
          <a:off x="10388600" y="1343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131678</xdr:rowOff>
    </xdr:from>
    <xdr:ext cx="534377" cy="259045"/>
    <xdr:sp macro="" textlink="">
      <xdr:nvSpPr>
        <xdr:cNvPr id="409" name="商工費最大値テキスト"/>
        <xdr:cNvSpPr txBox="1"/>
      </xdr:nvSpPr>
      <xdr:spPr>
        <a:xfrm>
          <a:off x="10528300" y="1179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82,622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13551</xdr:rowOff>
    </xdr:from>
    <xdr:to>
      <xdr:col>55</xdr:col>
      <xdr:colOff>88900</xdr:colOff>
      <xdr:row>70</xdr:row>
      <xdr:rowOff>13551</xdr:rowOff>
    </xdr:to>
    <xdr:cxnSp macro="">
      <xdr:nvCxnSpPr>
        <xdr:cNvPr id="410" name="直線コネクタ 409"/>
        <xdr:cNvCxnSpPr/>
      </xdr:nvCxnSpPr>
      <xdr:spPr>
        <a:xfrm>
          <a:off x="10388600" y="120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169723</xdr:rowOff>
    </xdr:from>
    <xdr:to>
      <xdr:col>55</xdr:col>
      <xdr:colOff>0</xdr:colOff>
      <xdr:row>76</xdr:row>
      <xdr:rowOff>84722</xdr:rowOff>
    </xdr:to>
    <xdr:cxnSp macro="">
      <xdr:nvCxnSpPr>
        <xdr:cNvPr id="411" name="直線コネクタ 410"/>
        <xdr:cNvCxnSpPr/>
      </xdr:nvCxnSpPr>
      <xdr:spPr>
        <a:xfrm flipV="1">
          <a:off x="9639300" y="12857023"/>
          <a:ext cx="838200" cy="25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91577</xdr:rowOff>
    </xdr:from>
    <xdr:ext cx="534377" cy="259045"/>
    <xdr:sp macro="" textlink="">
      <xdr:nvSpPr>
        <xdr:cNvPr id="412" name="商工費平均値テキスト"/>
        <xdr:cNvSpPr txBox="1"/>
      </xdr:nvSpPr>
      <xdr:spPr>
        <a:xfrm>
          <a:off x="10528300" y="12950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113150</xdr:rowOff>
    </xdr:from>
    <xdr:to>
      <xdr:col>55</xdr:col>
      <xdr:colOff>50800</xdr:colOff>
      <xdr:row>76</xdr:row>
      <xdr:rowOff>43300</xdr:rowOff>
    </xdr:to>
    <xdr:sp macro="" textlink="">
      <xdr:nvSpPr>
        <xdr:cNvPr id="413" name="フローチャート: 判断 412"/>
        <xdr:cNvSpPr/>
      </xdr:nvSpPr>
      <xdr:spPr>
        <a:xfrm>
          <a:off x="10426700" y="1297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84722</xdr:rowOff>
    </xdr:from>
    <xdr:to>
      <xdr:col>50</xdr:col>
      <xdr:colOff>114300</xdr:colOff>
      <xdr:row>76</xdr:row>
      <xdr:rowOff>112821</xdr:rowOff>
    </xdr:to>
    <xdr:cxnSp macro="">
      <xdr:nvCxnSpPr>
        <xdr:cNvPr id="414" name="直線コネクタ 413"/>
        <xdr:cNvCxnSpPr/>
      </xdr:nvCxnSpPr>
      <xdr:spPr>
        <a:xfrm flipV="1">
          <a:off x="8750300" y="13114922"/>
          <a:ext cx="889000" cy="2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126543</xdr:rowOff>
    </xdr:from>
    <xdr:to>
      <xdr:col>50</xdr:col>
      <xdr:colOff>165100</xdr:colOff>
      <xdr:row>77</xdr:row>
      <xdr:rowOff>56693</xdr:rowOff>
    </xdr:to>
    <xdr:sp macro="" textlink="">
      <xdr:nvSpPr>
        <xdr:cNvPr id="415" name="フローチャート: 判断 414"/>
        <xdr:cNvSpPr/>
      </xdr:nvSpPr>
      <xdr:spPr>
        <a:xfrm>
          <a:off x="9588500" y="131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47820</xdr:rowOff>
    </xdr:from>
    <xdr:ext cx="534377" cy="259045"/>
    <xdr:sp macro="" textlink="">
      <xdr:nvSpPr>
        <xdr:cNvPr id="416" name="テキスト ボックス 415"/>
        <xdr:cNvSpPr txBox="1"/>
      </xdr:nvSpPr>
      <xdr:spPr>
        <a:xfrm>
          <a:off x="9372111" y="1324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112821</xdr:rowOff>
    </xdr:from>
    <xdr:to>
      <xdr:col>45</xdr:col>
      <xdr:colOff>177800</xdr:colOff>
      <xdr:row>77</xdr:row>
      <xdr:rowOff>10007</xdr:rowOff>
    </xdr:to>
    <xdr:cxnSp macro="">
      <xdr:nvCxnSpPr>
        <xdr:cNvPr id="417" name="直線コネクタ 416"/>
        <xdr:cNvCxnSpPr/>
      </xdr:nvCxnSpPr>
      <xdr:spPr>
        <a:xfrm flipV="1">
          <a:off x="7861300" y="13143021"/>
          <a:ext cx="889000" cy="6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92805</xdr:rowOff>
    </xdr:from>
    <xdr:to>
      <xdr:col>46</xdr:col>
      <xdr:colOff>38100</xdr:colOff>
      <xdr:row>77</xdr:row>
      <xdr:rowOff>22955</xdr:rowOff>
    </xdr:to>
    <xdr:sp macro="" textlink="">
      <xdr:nvSpPr>
        <xdr:cNvPr id="418" name="フローチャート: 判断 417"/>
        <xdr:cNvSpPr/>
      </xdr:nvSpPr>
      <xdr:spPr>
        <a:xfrm>
          <a:off x="8699500" y="131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14082</xdr:rowOff>
    </xdr:from>
    <xdr:ext cx="534377" cy="259045"/>
    <xdr:sp macro="" textlink="">
      <xdr:nvSpPr>
        <xdr:cNvPr id="419" name="テキスト ボックス 418"/>
        <xdr:cNvSpPr txBox="1"/>
      </xdr:nvSpPr>
      <xdr:spPr>
        <a:xfrm>
          <a:off x="8483111" y="1321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168618</xdr:rowOff>
    </xdr:from>
    <xdr:to>
      <xdr:col>41</xdr:col>
      <xdr:colOff>50800</xdr:colOff>
      <xdr:row>77</xdr:row>
      <xdr:rowOff>10007</xdr:rowOff>
    </xdr:to>
    <xdr:cxnSp macro="">
      <xdr:nvCxnSpPr>
        <xdr:cNvPr id="420" name="直線コネクタ 419"/>
        <xdr:cNvCxnSpPr/>
      </xdr:nvCxnSpPr>
      <xdr:spPr>
        <a:xfrm>
          <a:off x="6972300" y="13198818"/>
          <a:ext cx="889000" cy="1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49543</xdr:rowOff>
    </xdr:from>
    <xdr:to>
      <xdr:col>41</xdr:col>
      <xdr:colOff>101600</xdr:colOff>
      <xdr:row>77</xdr:row>
      <xdr:rowOff>151143</xdr:rowOff>
    </xdr:to>
    <xdr:sp macro="" textlink="">
      <xdr:nvSpPr>
        <xdr:cNvPr id="421" name="フローチャート: 判断 420"/>
        <xdr:cNvSpPr/>
      </xdr:nvSpPr>
      <xdr:spPr>
        <a:xfrm>
          <a:off x="7810500" y="132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142270</xdr:rowOff>
    </xdr:from>
    <xdr:ext cx="534377" cy="259045"/>
    <xdr:sp macro="" textlink="">
      <xdr:nvSpPr>
        <xdr:cNvPr id="422" name="テキスト ボックス 421"/>
        <xdr:cNvSpPr txBox="1"/>
      </xdr:nvSpPr>
      <xdr:spPr>
        <a:xfrm>
          <a:off x="7594111" y="1334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12357</xdr:rowOff>
    </xdr:from>
    <xdr:to>
      <xdr:col>36</xdr:col>
      <xdr:colOff>165100</xdr:colOff>
      <xdr:row>77</xdr:row>
      <xdr:rowOff>113957</xdr:rowOff>
    </xdr:to>
    <xdr:sp macro="" textlink="">
      <xdr:nvSpPr>
        <xdr:cNvPr id="423" name="フローチャート: 判断 422"/>
        <xdr:cNvSpPr/>
      </xdr:nvSpPr>
      <xdr:spPr>
        <a:xfrm>
          <a:off x="6921500" y="1321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105084</xdr:rowOff>
    </xdr:from>
    <xdr:ext cx="534377" cy="259045"/>
    <xdr:sp macro="" textlink="">
      <xdr:nvSpPr>
        <xdr:cNvPr id="424" name="テキスト ボックス 423"/>
        <xdr:cNvSpPr txBox="1"/>
      </xdr:nvSpPr>
      <xdr:spPr>
        <a:xfrm>
          <a:off x="6705111" y="1330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118923</xdr:rowOff>
    </xdr:from>
    <xdr:to>
      <xdr:col>55</xdr:col>
      <xdr:colOff>50800</xdr:colOff>
      <xdr:row>75</xdr:row>
      <xdr:rowOff>49073</xdr:rowOff>
    </xdr:to>
    <xdr:sp macro="" textlink="">
      <xdr:nvSpPr>
        <xdr:cNvPr id="430" name="楕円 429"/>
        <xdr:cNvSpPr/>
      </xdr:nvSpPr>
      <xdr:spPr>
        <a:xfrm>
          <a:off x="10426700" y="1280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141800</xdr:rowOff>
    </xdr:from>
    <xdr:ext cx="534377" cy="259045"/>
    <xdr:sp macro="" textlink="">
      <xdr:nvSpPr>
        <xdr:cNvPr id="431" name="商工費該当値テキスト"/>
        <xdr:cNvSpPr txBox="1"/>
      </xdr:nvSpPr>
      <xdr:spPr>
        <a:xfrm>
          <a:off x="10528300" y="1265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33922</xdr:rowOff>
    </xdr:from>
    <xdr:to>
      <xdr:col>50</xdr:col>
      <xdr:colOff>165100</xdr:colOff>
      <xdr:row>76</xdr:row>
      <xdr:rowOff>135522</xdr:rowOff>
    </xdr:to>
    <xdr:sp macro="" textlink="">
      <xdr:nvSpPr>
        <xdr:cNvPr id="432" name="楕円 431"/>
        <xdr:cNvSpPr/>
      </xdr:nvSpPr>
      <xdr:spPr>
        <a:xfrm>
          <a:off x="9588500" y="1306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152049</xdr:rowOff>
    </xdr:from>
    <xdr:ext cx="534377" cy="259045"/>
    <xdr:sp macro="" textlink="">
      <xdr:nvSpPr>
        <xdr:cNvPr id="433" name="テキスト ボックス 432"/>
        <xdr:cNvSpPr txBox="1"/>
      </xdr:nvSpPr>
      <xdr:spPr>
        <a:xfrm>
          <a:off x="9372111" y="1283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62021</xdr:rowOff>
    </xdr:from>
    <xdr:to>
      <xdr:col>46</xdr:col>
      <xdr:colOff>38100</xdr:colOff>
      <xdr:row>76</xdr:row>
      <xdr:rowOff>163621</xdr:rowOff>
    </xdr:to>
    <xdr:sp macro="" textlink="">
      <xdr:nvSpPr>
        <xdr:cNvPr id="434" name="楕円 433"/>
        <xdr:cNvSpPr/>
      </xdr:nvSpPr>
      <xdr:spPr>
        <a:xfrm>
          <a:off x="8699500" y="1309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8697</xdr:rowOff>
    </xdr:from>
    <xdr:ext cx="534377" cy="259045"/>
    <xdr:sp macro="" textlink="">
      <xdr:nvSpPr>
        <xdr:cNvPr id="435" name="テキスト ボックス 434"/>
        <xdr:cNvSpPr txBox="1"/>
      </xdr:nvSpPr>
      <xdr:spPr>
        <a:xfrm>
          <a:off x="8483111" y="1286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130657</xdr:rowOff>
    </xdr:from>
    <xdr:to>
      <xdr:col>41</xdr:col>
      <xdr:colOff>101600</xdr:colOff>
      <xdr:row>77</xdr:row>
      <xdr:rowOff>60807</xdr:rowOff>
    </xdr:to>
    <xdr:sp macro="" textlink="">
      <xdr:nvSpPr>
        <xdr:cNvPr id="436" name="楕円 435"/>
        <xdr:cNvSpPr/>
      </xdr:nvSpPr>
      <xdr:spPr>
        <a:xfrm>
          <a:off x="7810500" y="1316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77335</xdr:rowOff>
    </xdr:from>
    <xdr:ext cx="534377" cy="259045"/>
    <xdr:sp macro="" textlink="">
      <xdr:nvSpPr>
        <xdr:cNvPr id="437" name="テキスト ボックス 436"/>
        <xdr:cNvSpPr txBox="1"/>
      </xdr:nvSpPr>
      <xdr:spPr>
        <a:xfrm>
          <a:off x="7594111" y="1293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117818</xdr:rowOff>
    </xdr:from>
    <xdr:to>
      <xdr:col>36</xdr:col>
      <xdr:colOff>165100</xdr:colOff>
      <xdr:row>77</xdr:row>
      <xdr:rowOff>47968</xdr:rowOff>
    </xdr:to>
    <xdr:sp macro="" textlink="">
      <xdr:nvSpPr>
        <xdr:cNvPr id="438" name="楕円 437"/>
        <xdr:cNvSpPr/>
      </xdr:nvSpPr>
      <xdr:spPr>
        <a:xfrm>
          <a:off x="6921500" y="1314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64495</xdr:rowOff>
    </xdr:from>
    <xdr:ext cx="534377" cy="259045"/>
    <xdr:sp macro="" textlink="">
      <xdr:nvSpPr>
        <xdr:cNvPr id="439" name="テキスト ボックス 438"/>
        <xdr:cNvSpPr txBox="1"/>
      </xdr:nvSpPr>
      <xdr:spPr>
        <a:xfrm>
          <a:off x="6705111" y="1292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3" name="テキスト ボックス 45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5" name="テキスト ボックス 454"/>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7" name="テキスト ボックス 456"/>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9" name="テキスト ボックス 458"/>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1" name="テキスト ボックス 46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126879</xdr:rowOff>
    </xdr:from>
    <xdr:to>
      <xdr:col>54</xdr:col>
      <xdr:colOff>189865</xdr:colOff>
      <xdr:row>99</xdr:row>
      <xdr:rowOff>22813</xdr:rowOff>
    </xdr:to>
    <xdr:cxnSp macro="">
      <xdr:nvCxnSpPr>
        <xdr:cNvPr id="463" name="直線コネクタ 462"/>
        <xdr:cNvCxnSpPr/>
      </xdr:nvCxnSpPr>
      <xdr:spPr>
        <a:xfrm flipV="1">
          <a:off x="10475595" y="15728829"/>
          <a:ext cx="1270" cy="126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29822</xdr:rowOff>
    </xdr:from>
    <xdr:ext cx="534377" cy="259045"/>
    <xdr:sp macro="" textlink="">
      <xdr:nvSpPr>
        <xdr:cNvPr id="464" name="土木費最小値テキスト"/>
        <xdr:cNvSpPr txBox="1"/>
      </xdr:nvSpPr>
      <xdr:spPr>
        <a:xfrm>
          <a:off x="10528300" y="1700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22813</xdr:rowOff>
    </xdr:from>
    <xdr:to>
      <xdr:col>55</xdr:col>
      <xdr:colOff>88900</xdr:colOff>
      <xdr:row>99</xdr:row>
      <xdr:rowOff>22813</xdr:rowOff>
    </xdr:to>
    <xdr:cxnSp macro="">
      <xdr:nvCxnSpPr>
        <xdr:cNvPr id="465" name="直線コネクタ 464"/>
        <xdr:cNvCxnSpPr/>
      </xdr:nvCxnSpPr>
      <xdr:spPr>
        <a:xfrm>
          <a:off x="10388600" y="1699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73556</xdr:rowOff>
    </xdr:from>
    <xdr:ext cx="690189" cy="259045"/>
    <xdr:sp macro="" textlink="">
      <xdr:nvSpPr>
        <xdr:cNvPr id="466" name="土木費最大値テキスト"/>
        <xdr:cNvSpPr txBox="1"/>
      </xdr:nvSpPr>
      <xdr:spPr>
        <a:xfrm>
          <a:off x="10528300" y="155040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126879</xdr:rowOff>
    </xdr:from>
    <xdr:to>
      <xdr:col>55</xdr:col>
      <xdr:colOff>88900</xdr:colOff>
      <xdr:row>91</xdr:row>
      <xdr:rowOff>126879</xdr:rowOff>
    </xdr:to>
    <xdr:cxnSp macro="">
      <xdr:nvCxnSpPr>
        <xdr:cNvPr id="467" name="直線コネクタ 466"/>
        <xdr:cNvCxnSpPr/>
      </xdr:nvCxnSpPr>
      <xdr:spPr>
        <a:xfrm>
          <a:off x="10388600" y="15728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133544</xdr:rowOff>
    </xdr:from>
    <xdr:to>
      <xdr:col>55</xdr:col>
      <xdr:colOff>0</xdr:colOff>
      <xdr:row>98</xdr:row>
      <xdr:rowOff>154825</xdr:rowOff>
    </xdr:to>
    <xdr:cxnSp macro="">
      <xdr:nvCxnSpPr>
        <xdr:cNvPr id="468" name="直線コネクタ 467"/>
        <xdr:cNvCxnSpPr/>
      </xdr:nvCxnSpPr>
      <xdr:spPr>
        <a:xfrm flipV="1">
          <a:off x="9639300" y="16935644"/>
          <a:ext cx="838200" cy="2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74271</xdr:rowOff>
    </xdr:from>
    <xdr:ext cx="534377" cy="259045"/>
    <xdr:sp macro="" textlink="">
      <xdr:nvSpPr>
        <xdr:cNvPr id="469" name="土木費平均値テキスト"/>
        <xdr:cNvSpPr txBox="1"/>
      </xdr:nvSpPr>
      <xdr:spPr>
        <a:xfrm>
          <a:off x="10528300" y="16876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95844</xdr:rowOff>
    </xdr:from>
    <xdr:to>
      <xdr:col>55</xdr:col>
      <xdr:colOff>50800</xdr:colOff>
      <xdr:row>99</xdr:row>
      <xdr:rowOff>25994</xdr:rowOff>
    </xdr:to>
    <xdr:sp macro="" textlink="">
      <xdr:nvSpPr>
        <xdr:cNvPr id="470" name="フローチャート: 判断 469"/>
        <xdr:cNvSpPr/>
      </xdr:nvSpPr>
      <xdr:spPr>
        <a:xfrm>
          <a:off x="10426700" y="1689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154825</xdr:rowOff>
    </xdr:from>
    <xdr:to>
      <xdr:col>50</xdr:col>
      <xdr:colOff>114300</xdr:colOff>
      <xdr:row>98</xdr:row>
      <xdr:rowOff>159682</xdr:rowOff>
    </xdr:to>
    <xdr:cxnSp macro="">
      <xdr:nvCxnSpPr>
        <xdr:cNvPr id="471" name="直線コネクタ 470"/>
        <xdr:cNvCxnSpPr/>
      </xdr:nvCxnSpPr>
      <xdr:spPr>
        <a:xfrm flipV="1">
          <a:off x="8750300" y="16956925"/>
          <a:ext cx="889000" cy="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102733</xdr:rowOff>
    </xdr:from>
    <xdr:to>
      <xdr:col>50</xdr:col>
      <xdr:colOff>165100</xdr:colOff>
      <xdr:row>99</xdr:row>
      <xdr:rowOff>32883</xdr:rowOff>
    </xdr:to>
    <xdr:sp macro="" textlink="">
      <xdr:nvSpPr>
        <xdr:cNvPr id="472" name="フローチャート: 判断 471"/>
        <xdr:cNvSpPr/>
      </xdr:nvSpPr>
      <xdr:spPr>
        <a:xfrm>
          <a:off x="9588500" y="169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49410</xdr:rowOff>
    </xdr:from>
    <xdr:ext cx="534377" cy="259045"/>
    <xdr:sp macro="" textlink="">
      <xdr:nvSpPr>
        <xdr:cNvPr id="473" name="テキスト ボックス 472"/>
        <xdr:cNvSpPr txBox="1"/>
      </xdr:nvSpPr>
      <xdr:spPr>
        <a:xfrm>
          <a:off x="9372111" y="1668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159682</xdr:rowOff>
    </xdr:from>
    <xdr:to>
      <xdr:col>45</xdr:col>
      <xdr:colOff>177800</xdr:colOff>
      <xdr:row>98</xdr:row>
      <xdr:rowOff>161479</xdr:rowOff>
    </xdr:to>
    <xdr:cxnSp macro="">
      <xdr:nvCxnSpPr>
        <xdr:cNvPr id="474" name="直線コネクタ 473"/>
        <xdr:cNvCxnSpPr/>
      </xdr:nvCxnSpPr>
      <xdr:spPr>
        <a:xfrm flipV="1">
          <a:off x="7861300" y="16961782"/>
          <a:ext cx="889000" cy="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125454</xdr:rowOff>
    </xdr:from>
    <xdr:to>
      <xdr:col>46</xdr:col>
      <xdr:colOff>38100</xdr:colOff>
      <xdr:row>99</xdr:row>
      <xdr:rowOff>55604</xdr:rowOff>
    </xdr:to>
    <xdr:sp macro="" textlink="">
      <xdr:nvSpPr>
        <xdr:cNvPr id="475" name="フローチャート: 判断 474"/>
        <xdr:cNvSpPr/>
      </xdr:nvSpPr>
      <xdr:spPr>
        <a:xfrm>
          <a:off x="8699500" y="16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46731</xdr:rowOff>
    </xdr:from>
    <xdr:ext cx="534377" cy="259045"/>
    <xdr:sp macro="" textlink="">
      <xdr:nvSpPr>
        <xdr:cNvPr id="476" name="テキスト ボックス 475"/>
        <xdr:cNvSpPr txBox="1"/>
      </xdr:nvSpPr>
      <xdr:spPr>
        <a:xfrm>
          <a:off x="8483111" y="1702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161479</xdr:rowOff>
    </xdr:from>
    <xdr:to>
      <xdr:col>41</xdr:col>
      <xdr:colOff>50800</xdr:colOff>
      <xdr:row>98</xdr:row>
      <xdr:rowOff>169281</xdr:rowOff>
    </xdr:to>
    <xdr:cxnSp macro="">
      <xdr:nvCxnSpPr>
        <xdr:cNvPr id="477" name="直線コネクタ 476"/>
        <xdr:cNvCxnSpPr/>
      </xdr:nvCxnSpPr>
      <xdr:spPr>
        <a:xfrm flipV="1">
          <a:off x="6972300" y="16963579"/>
          <a:ext cx="889000" cy="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122899</xdr:rowOff>
    </xdr:from>
    <xdr:to>
      <xdr:col>41</xdr:col>
      <xdr:colOff>101600</xdr:colOff>
      <xdr:row>99</xdr:row>
      <xdr:rowOff>53049</xdr:rowOff>
    </xdr:to>
    <xdr:sp macro="" textlink="">
      <xdr:nvSpPr>
        <xdr:cNvPr id="478" name="フローチャート: 判断 477"/>
        <xdr:cNvSpPr/>
      </xdr:nvSpPr>
      <xdr:spPr>
        <a:xfrm>
          <a:off x="7810500" y="1692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44176</xdr:rowOff>
    </xdr:from>
    <xdr:ext cx="534377" cy="259045"/>
    <xdr:sp macro="" textlink="">
      <xdr:nvSpPr>
        <xdr:cNvPr id="479" name="テキスト ボックス 478"/>
        <xdr:cNvSpPr txBox="1"/>
      </xdr:nvSpPr>
      <xdr:spPr>
        <a:xfrm>
          <a:off x="7594111" y="1701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125566</xdr:rowOff>
    </xdr:from>
    <xdr:to>
      <xdr:col>36</xdr:col>
      <xdr:colOff>165100</xdr:colOff>
      <xdr:row>99</xdr:row>
      <xdr:rowOff>55716</xdr:rowOff>
    </xdr:to>
    <xdr:sp macro="" textlink="">
      <xdr:nvSpPr>
        <xdr:cNvPr id="480" name="フローチャート: 判断 479"/>
        <xdr:cNvSpPr/>
      </xdr:nvSpPr>
      <xdr:spPr>
        <a:xfrm>
          <a:off x="6921500" y="1692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46843</xdr:rowOff>
    </xdr:from>
    <xdr:ext cx="534377" cy="259045"/>
    <xdr:sp macro="" textlink="">
      <xdr:nvSpPr>
        <xdr:cNvPr id="481" name="テキスト ボックス 480"/>
        <xdr:cNvSpPr txBox="1"/>
      </xdr:nvSpPr>
      <xdr:spPr>
        <a:xfrm>
          <a:off x="6705111" y="1702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82744</xdr:rowOff>
    </xdr:from>
    <xdr:to>
      <xdr:col>55</xdr:col>
      <xdr:colOff>50800</xdr:colOff>
      <xdr:row>99</xdr:row>
      <xdr:rowOff>12894</xdr:rowOff>
    </xdr:to>
    <xdr:sp macro="" textlink="">
      <xdr:nvSpPr>
        <xdr:cNvPr id="487" name="楕円 486"/>
        <xdr:cNvSpPr/>
      </xdr:nvSpPr>
      <xdr:spPr>
        <a:xfrm>
          <a:off x="10426700" y="1688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42121</xdr:rowOff>
    </xdr:from>
    <xdr:ext cx="599010" cy="259045"/>
    <xdr:sp macro="" textlink="">
      <xdr:nvSpPr>
        <xdr:cNvPr id="488" name="土木費該当値テキスト"/>
        <xdr:cNvSpPr txBox="1"/>
      </xdr:nvSpPr>
      <xdr:spPr>
        <a:xfrm>
          <a:off x="10528300" y="1667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104025</xdr:rowOff>
    </xdr:from>
    <xdr:to>
      <xdr:col>50</xdr:col>
      <xdr:colOff>165100</xdr:colOff>
      <xdr:row>99</xdr:row>
      <xdr:rowOff>34175</xdr:rowOff>
    </xdr:to>
    <xdr:sp macro="" textlink="">
      <xdr:nvSpPr>
        <xdr:cNvPr id="489" name="楕円 488"/>
        <xdr:cNvSpPr/>
      </xdr:nvSpPr>
      <xdr:spPr>
        <a:xfrm>
          <a:off x="9588500" y="1690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25302</xdr:rowOff>
    </xdr:from>
    <xdr:ext cx="534377" cy="259045"/>
    <xdr:sp macro="" textlink="">
      <xdr:nvSpPr>
        <xdr:cNvPr id="490" name="テキスト ボックス 489"/>
        <xdr:cNvSpPr txBox="1"/>
      </xdr:nvSpPr>
      <xdr:spPr>
        <a:xfrm>
          <a:off x="9372111" y="1699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108882</xdr:rowOff>
    </xdr:from>
    <xdr:to>
      <xdr:col>46</xdr:col>
      <xdr:colOff>38100</xdr:colOff>
      <xdr:row>99</xdr:row>
      <xdr:rowOff>39032</xdr:rowOff>
    </xdr:to>
    <xdr:sp macro="" textlink="">
      <xdr:nvSpPr>
        <xdr:cNvPr id="491" name="楕円 490"/>
        <xdr:cNvSpPr/>
      </xdr:nvSpPr>
      <xdr:spPr>
        <a:xfrm>
          <a:off x="8699500" y="1691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55559</xdr:rowOff>
    </xdr:from>
    <xdr:ext cx="534377" cy="259045"/>
    <xdr:sp macro="" textlink="">
      <xdr:nvSpPr>
        <xdr:cNvPr id="492" name="テキスト ボックス 491"/>
        <xdr:cNvSpPr txBox="1"/>
      </xdr:nvSpPr>
      <xdr:spPr>
        <a:xfrm>
          <a:off x="8483111" y="1668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110679</xdr:rowOff>
    </xdr:from>
    <xdr:to>
      <xdr:col>41</xdr:col>
      <xdr:colOff>101600</xdr:colOff>
      <xdr:row>99</xdr:row>
      <xdr:rowOff>40829</xdr:rowOff>
    </xdr:to>
    <xdr:sp macro="" textlink="">
      <xdr:nvSpPr>
        <xdr:cNvPr id="493" name="楕円 492"/>
        <xdr:cNvSpPr/>
      </xdr:nvSpPr>
      <xdr:spPr>
        <a:xfrm>
          <a:off x="7810500" y="1691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57356</xdr:rowOff>
    </xdr:from>
    <xdr:ext cx="534377" cy="259045"/>
    <xdr:sp macro="" textlink="">
      <xdr:nvSpPr>
        <xdr:cNvPr id="494" name="テキスト ボックス 493"/>
        <xdr:cNvSpPr txBox="1"/>
      </xdr:nvSpPr>
      <xdr:spPr>
        <a:xfrm>
          <a:off x="7594111" y="1668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118481</xdr:rowOff>
    </xdr:from>
    <xdr:to>
      <xdr:col>36</xdr:col>
      <xdr:colOff>165100</xdr:colOff>
      <xdr:row>99</xdr:row>
      <xdr:rowOff>48631</xdr:rowOff>
    </xdr:to>
    <xdr:sp macro="" textlink="">
      <xdr:nvSpPr>
        <xdr:cNvPr id="495" name="楕円 494"/>
        <xdr:cNvSpPr/>
      </xdr:nvSpPr>
      <xdr:spPr>
        <a:xfrm>
          <a:off x="6921500" y="1692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65158</xdr:rowOff>
    </xdr:from>
    <xdr:ext cx="534377" cy="259045"/>
    <xdr:sp macro="" textlink="">
      <xdr:nvSpPr>
        <xdr:cNvPr id="496" name="テキスト ボックス 495"/>
        <xdr:cNvSpPr txBox="1"/>
      </xdr:nvSpPr>
      <xdr:spPr>
        <a:xfrm>
          <a:off x="6705111" y="1669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8712</xdr:rowOff>
    </xdr:from>
    <xdr:to>
      <xdr:col>85</xdr:col>
      <xdr:colOff>126364</xdr:colOff>
      <xdr:row>37</xdr:row>
      <xdr:rowOff>114211</xdr:rowOff>
    </xdr:to>
    <xdr:cxnSp macro="">
      <xdr:nvCxnSpPr>
        <xdr:cNvPr id="520" name="直線コネクタ 519"/>
        <xdr:cNvCxnSpPr/>
      </xdr:nvCxnSpPr>
      <xdr:spPr>
        <a:xfrm flipV="1">
          <a:off x="16317595" y="5152212"/>
          <a:ext cx="1269" cy="130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118038</xdr:rowOff>
    </xdr:from>
    <xdr:ext cx="534377" cy="259045"/>
    <xdr:sp macro="" textlink="">
      <xdr:nvSpPr>
        <xdr:cNvPr id="521" name="消防費最小値テキスト"/>
        <xdr:cNvSpPr txBox="1"/>
      </xdr:nvSpPr>
      <xdr:spPr>
        <a:xfrm>
          <a:off x="16370300" y="646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114211</xdr:rowOff>
    </xdr:from>
    <xdr:to>
      <xdr:col>86</xdr:col>
      <xdr:colOff>25400</xdr:colOff>
      <xdr:row>37</xdr:row>
      <xdr:rowOff>114211</xdr:rowOff>
    </xdr:to>
    <xdr:cxnSp macro="">
      <xdr:nvCxnSpPr>
        <xdr:cNvPr id="522" name="直線コネクタ 521"/>
        <xdr:cNvCxnSpPr/>
      </xdr:nvCxnSpPr>
      <xdr:spPr>
        <a:xfrm>
          <a:off x="16230600" y="645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126839</xdr:rowOff>
    </xdr:from>
    <xdr:ext cx="534377" cy="259045"/>
    <xdr:sp macro="" textlink="">
      <xdr:nvSpPr>
        <xdr:cNvPr id="523" name="消防費最大値テキスト"/>
        <xdr:cNvSpPr txBox="1"/>
      </xdr:nvSpPr>
      <xdr:spPr>
        <a:xfrm>
          <a:off x="16370300" y="492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8712</xdr:rowOff>
    </xdr:from>
    <xdr:to>
      <xdr:col>86</xdr:col>
      <xdr:colOff>25400</xdr:colOff>
      <xdr:row>30</xdr:row>
      <xdr:rowOff>8712</xdr:rowOff>
    </xdr:to>
    <xdr:cxnSp macro="">
      <xdr:nvCxnSpPr>
        <xdr:cNvPr id="524" name="直線コネクタ 523"/>
        <xdr:cNvCxnSpPr/>
      </xdr:nvCxnSpPr>
      <xdr:spPr>
        <a:xfrm>
          <a:off x="16230600" y="51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18294</xdr:rowOff>
    </xdr:from>
    <xdr:to>
      <xdr:col>85</xdr:col>
      <xdr:colOff>127000</xdr:colOff>
      <xdr:row>37</xdr:row>
      <xdr:rowOff>29629</xdr:rowOff>
    </xdr:to>
    <xdr:cxnSp macro="">
      <xdr:nvCxnSpPr>
        <xdr:cNvPr id="525" name="直線コネクタ 524"/>
        <xdr:cNvCxnSpPr/>
      </xdr:nvCxnSpPr>
      <xdr:spPr>
        <a:xfrm>
          <a:off x="15481300" y="6361944"/>
          <a:ext cx="838200" cy="1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163060</xdr:rowOff>
    </xdr:from>
    <xdr:ext cx="534377" cy="259045"/>
    <xdr:sp macro="" textlink="">
      <xdr:nvSpPr>
        <xdr:cNvPr id="526" name="消防費平均値テキスト"/>
        <xdr:cNvSpPr txBox="1"/>
      </xdr:nvSpPr>
      <xdr:spPr>
        <a:xfrm>
          <a:off x="16370300" y="5992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140183</xdr:rowOff>
    </xdr:from>
    <xdr:to>
      <xdr:col>85</xdr:col>
      <xdr:colOff>177800</xdr:colOff>
      <xdr:row>36</xdr:row>
      <xdr:rowOff>70333</xdr:rowOff>
    </xdr:to>
    <xdr:sp macro="" textlink="">
      <xdr:nvSpPr>
        <xdr:cNvPr id="527" name="フローチャート: 判断 526"/>
        <xdr:cNvSpPr/>
      </xdr:nvSpPr>
      <xdr:spPr>
        <a:xfrm>
          <a:off x="16268700" y="614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18294</xdr:rowOff>
    </xdr:from>
    <xdr:to>
      <xdr:col>81</xdr:col>
      <xdr:colOff>50800</xdr:colOff>
      <xdr:row>37</xdr:row>
      <xdr:rowOff>58947</xdr:rowOff>
    </xdr:to>
    <xdr:cxnSp macro="">
      <xdr:nvCxnSpPr>
        <xdr:cNvPr id="528" name="直線コネクタ 527"/>
        <xdr:cNvCxnSpPr/>
      </xdr:nvCxnSpPr>
      <xdr:spPr>
        <a:xfrm flipV="1">
          <a:off x="14592300" y="6361944"/>
          <a:ext cx="889000" cy="4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4318</xdr:rowOff>
    </xdr:from>
    <xdr:to>
      <xdr:col>81</xdr:col>
      <xdr:colOff>101600</xdr:colOff>
      <xdr:row>36</xdr:row>
      <xdr:rowOff>105918</xdr:rowOff>
    </xdr:to>
    <xdr:sp macro="" textlink="">
      <xdr:nvSpPr>
        <xdr:cNvPr id="529" name="フローチャート: 判断 528"/>
        <xdr:cNvSpPr/>
      </xdr:nvSpPr>
      <xdr:spPr>
        <a:xfrm>
          <a:off x="15430500" y="617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122445</xdr:rowOff>
    </xdr:from>
    <xdr:ext cx="534377" cy="259045"/>
    <xdr:sp macro="" textlink="">
      <xdr:nvSpPr>
        <xdr:cNvPr id="530" name="テキスト ボックス 529"/>
        <xdr:cNvSpPr txBox="1"/>
      </xdr:nvSpPr>
      <xdr:spPr>
        <a:xfrm>
          <a:off x="15214111" y="595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158140</xdr:rowOff>
    </xdr:from>
    <xdr:to>
      <xdr:col>76</xdr:col>
      <xdr:colOff>114300</xdr:colOff>
      <xdr:row>37</xdr:row>
      <xdr:rowOff>58947</xdr:rowOff>
    </xdr:to>
    <xdr:cxnSp macro="">
      <xdr:nvCxnSpPr>
        <xdr:cNvPr id="531" name="直線コネクタ 530"/>
        <xdr:cNvCxnSpPr/>
      </xdr:nvCxnSpPr>
      <xdr:spPr>
        <a:xfrm>
          <a:off x="13703300" y="6330340"/>
          <a:ext cx="889000" cy="7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42913</xdr:rowOff>
    </xdr:from>
    <xdr:to>
      <xdr:col>76</xdr:col>
      <xdr:colOff>165100</xdr:colOff>
      <xdr:row>36</xdr:row>
      <xdr:rowOff>144513</xdr:rowOff>
    </xdr:to>
    <xdr:sp macro="" textlink="">
      <xdr:nvSpPr>
        <xdr:cNvPr id="532" name="フローチャート: 判断 531"/>
        <xdr:cNvSpPr/>
      </xdr:nvSpPr>
      <xdr:spPr>
        <a:xfrm>
          <a:off x="14541500" y="62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161040</xdr:rowOff>
    </xdr:from>
    <xdr:ext cx="534377" cy="259045"/>
    <xdr:sp macro="" textlink="">
      <xdr:nvSpPr>
        <xdr:cNvPr id="533" name="テキスト ボックス 532"/>
        <xdr:cNvSpPr txBox="1"/>
      </xdr:nvSpPr>
      <xdr:spPr>
        <a:xfrm>
          <a:off x="14325111" y="599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158140</xdr:rowOff>
    </xdr:from>
    <xdr:to>
      <xdr:col>71</xdr:col>
      <xdr:colOff>177800</xdr:colOff>
      <xdr:row>37</xdr:row>
      <xdr:rowOff>33496</xdr:rowOff>
    </xdr:to>
    <xdr:cxnSp macro="">
      <xdr:nvCxnSpPr>
        <xdr:cNvPr id="534" name="直線コネクタ 533"/>
        <xdr:cNvCxnSpPr/>
      </xdr:nvCxnSpPr>
      <xdr:spPr>
        <a:xfrm flipV="1">
          <a:off x="12814300" y="6330340"/>
          <a:ext cx="889000" cy="4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70479</xdr:rowOff>
    </xdr:from>
    <xdr:to>
      <xdr:col>72</xdr:col>
      <xdr:colOff>38100</xdr:colOff>
      <xdr:row>37</xdr:row>
      <xdr:rowOff>629</xdr:rowOff>
    </xdr:to>
    <xdr:sp macro="" textlink="">
      <xdr:nvSpPr>
        <xdr:cNvPr id="535" name="フローチャート: 判断 534"/>
        <xdr:cNvSpPr/>
      </xdr:nvSpPr>
      <xdr:spPr>
        <a:xfrm>
          <a:off x="13652500" y="624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17156</xdr:rowOff>
    </xdr:from>
    <xdr:ext cx="534377" cy="259045"/>
    <xdr:sp macro="" textlink="">
      <xdr:nvSpPr>
        <xdr:cNvPr id="536" name="テキスト ボックス 535"/>
        <xdr:cNvSpPr txBox="1"/>
      </xdr:nvSpPr>
      <xdr:spPr>
        <a:xfrm>
          <a:off x="13436111" y="601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8166</xdr:rowOff>
    </xdr:from>
    <xdr:to>
      <xdr:col>67</xdr:col>
      <xdr:colOff>101600</xdr:colOff>
      <xdr:row>36</xdr:row>
      <xdr:rowOff>109766</xdr:rowOff>
    </xdr:to>
    <xdr:sp macro="" textlink="">
      <xdr:nvSpPr>
        <xdr:cNvPr id="537" name="フローチャート: 判断 536"/>
        <xdr:cNvSpPr/>
      </xdr:nvSpPr>
      <xdr:spPr>
        <a:xfrm>
          <a:off x="12763500" y="618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126293</xdr:rowOff>
    </xdr:from>
    <xdr:ext cx="534377" cy="259045"/>
    <xdr:sp macro="" textlink="">
      <xdr:nvSpPr>
        <xdr:cNvPr id="538" name="テキスト ボックス 537"/>
        <xdr:cNvSpPr txBox="1"/>
      </xdr:nvSpPr>
      <xdr:spPr>
        <a:xfrm>
          <a:off x="12547111" y="595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150279</xdr:rowOff>
    </xdr:from>
    <xdr:to>
      <xdr:col>85</xdr:col>
      <xdr:colOff>177800</xdr:colOff>
      <xdr:row>37</xdr:row>
      <xdr:rowOff>80429</xdr:rowOff>
    </xdr:to>
    <xdr:sp macro="" textlink="">
      <xdr:nvSpPr>
        <xdr:cNvPr id="544" name="楕円 543"/>
        <xdr:cNvSpPr/>
      </xdr:nvSpPr>
      <xdr:spPr>
        <a:xfrm>
          <a:off x="16268700" y="632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65206</xdr:rowOff>
    </xdr:from>
    <xdr:ext cx="534377" cy="259045"/>
    <xdr:sp macro="" textlink="">
      <xdr:nvSpPr>
        <xdr:cNvPr id="545" name="消防費該当値テキスト"/>
        <xdr:cNvSpPr txBox="1"/>
      </xdr:nvSpPr>
      <xdr:spPr>
        <a:xfrm>
          <a:off x="16370300" y="623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138944</xdr:rowOff>
    </xdr:from>
    <xdr:to>
      <xdr:col>81</xdr:col>
      <xdr:colOff>101600</xdr:colOff>
      <xdr:row>37</xdr:row>
      <xdr:rowOff>69094</xdr:rowOff>
    </xdr:to>
    <xdr:sp macro="" textlink="">
      <xdr:nvSpPr>
        <xdr:cNvPr id="546" name="楕円 545"/>
        <xdr:cNvSpPr/>
      </xdr:nvSpPr>
      <xdr:spPr>
        <a:xfrm>
          <a:off x="15430500" y="631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60221</xdr:rowOff>
    </xdr:from>
    <xdr:ext cx="534377" cy="259045"/>
    <xdr:sp macro="" textlink="">
      <xdr:nvSpPr>
        <xdr:cNvPr id="547" name="テキスト ボックス 546"/>
        <xdr:cNvSpPr txBox="1"/>
      </xdr:nvSpPr>
      <xdr:spPr>
        <a:xfrm>
          <a:off x="15214111" y="640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8147</xdr:rowOff>
    </xdr:from>
    <xdr:to>
      <xdr:col>76</xdr:col>
      <xdr:colOff>165100</xdr:colOff>
      <xdr:row>37</xdr:row>
      <xdr:rowOff>109747</xdr:rowOff>
    </xdr:to>
    <xdr:sp macro="" textlink="">
      <xdr:nvSpPr>
        <xdr:cNvPr id="548" name="楕円 547"/>
        <xdr:cNvSpPr/>
      </xdr:nvSpPr>
      <xdr:spPr>
        <a:xfrm>
          <a:off x="14541500" y="635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100874</xdr:rowOff>
    </xdr:from>
    <xdr:ext cx="534377" cy="259045"/>
    <xdr:sp macro="" textlink="">
      <xdr:nvSpPr>
        <xdr:cNvPr id="549" name="テキスト ボックス 548"/>
        <xdr:cNvSpPr txBox="1"/>
      </xdr:nvSpPr>
      <xdr:spPr>
        <a:xfrm>
          <a:off x="14325111" y="644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107340</xdr:rowOff>
    </xdr:from>
    <xdr:to>
      <xdr:col>72</xdr:col>
      <xdr:colOff>38100</xdr:colOff>
      <xdr:row>37</xdr:row>
      <xdr:rowOff>37490</xdr:rowOff>
    </xdr:to>
    <xdr:sp macro="" textlink="">
      <xdr:nvSpPr>
        <xdr:cNvPr id="550" name="楕円 549"/>
        <xdr:cNvSpPr/>
      </xdr:nvSpPr>
      <xdr:spPr>
        <a:xfrm>
          <a:off x="13652500" y="62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28617</xdr:rowOff>
    </xdr:from>
    <xdr:ext cx="534377" cy="259045"/>
    <xdr:sp macro="" textlink="">
      <xdr:nvSpPr>
        <xdr:cNvPr id="551" name="テキスト ボックス 550"/>
        <xdr:cNvSpPr txBox="1"/>
      </xdr:nvSpPr>
      <xdr:spPr>
        <a:xfrm>
          <a:off x="13436111" y="637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154146</xdr:rowOff>
    </xdr:from>
    <xdr:to>
      <xdr:col>67</xdr:col>
      <xdr:colOff>101600</xdr:colOff>
      <xdr:row>37</xdr:row>
      <xdr:rowOff>84296</xdr:rowOff>
    </xdr:to>
    <xdr:sp macro="" textlink="">
      <xdr:nvSpPr>
        <xdr:cNvPr id="552" name="楕円 551"/>
        <xdr:cNvSpPr/>
      </xdr:nvSpPr>
      <xdr:spPr>
        <a:xfrm>
          <a:off x="12763500" y="632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75423</xdr:rowOff>
    </xdr:from>
    <xdr:ext cx="534377" cy="259045"/>
    <xdr:sp macro="" textlink="">
      <xdr:nvSpPr>
        <xdr:cNvPr id="553" name="テキスト ボックス 552"/>
        <xdr:cNvSpPr txBox="1"/>
      </xdr:nvSpPr>
      <xdr:spPr>
        <a:xfrm>
          <a:off x="12547111" y="641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6" name="テキスト ボックス 56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8" name="テキスト ボックス 56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0" name="テキスト ボックス 56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2" name="テキスト ボックス 57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4" name="テキスト ボックス 57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6" name="テキスト ボックス 57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116655</xdr:rowOff>
    </xdr:from>
    <xdr:to>
      <xdr:col>85</xdr:col>
      <xdr:colOff>126364</xdr:colOff>
      <xdr:row>58</xdr:row>
      <xdr:rowOff>72589</xdr:rowOff>
    </xdr:to>
    <xdr:cxnSp macro="">
      <xdr:nvCxnSpPr>
        <xdr:cNvPr id="580" name="直線コネクタ 579"/>
        <xdr:cNvCxnSpPr/>
      </xdr:nvCxnSpPr>
      <xdr:spPr>
        <a:xfrm flipV="1">
          <a:off x="16317595" y="8689155"/>
          <a:ext cx="1269" cy="132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76416</xdr:rowOff>
    </xdr:from>
    <xdr:ext cx="534377" cy="259045"/>
    <xdr:sp macro="" textlink="">
      <xdr:nvSpPr>
        <xdr:cNvPr id="581" name="教育費最小値テキスト"/>
        <xdr:cNvSpPr txBox="1"/>
      </xdr:nvSpPr>
      <xdr:spPr>
        <a:xfrm>
          <a:off x="16370300" y="1002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72589</xdr:rowOff>
    </xdr:from>
    <xdr:to>
      <xdr:col>86</xdr:col>
      <xdr:colOff>25400</xdr:colOff>
      <xdr:row>58</xdr:row>
      <xdr:rowOff>72589</xdr:rowOff>
    </xdr:to>
    <xdr:cxnSp macro="">
      <xdr:nvCxnSpPr>
        <xdr:cNvPr id="582" name="直線コネクタ 581"/>
        <xdr:cNvCxnSpPr/>
      </xdr:nvCxnSpPr>
      <xdr:spPr>
        <a:xfrm>
          <a:off x="16230600" y="10016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63332</xdr:rowOff>
    </xdr:from>
    <xdr:ext cx="599010" cy="259045"/>
    <xdr:sp macro="" textlink="">
      <xdr:nvSpPr>
        <xdr:cNvPr id="583" name="教育費最大値テキスト"/>
        <xdr:cNvSpPr txBox="1"/>
      </xdr:nvSpPr>
      <xdr:spPr>
        <a:xfrm>
          <a:off x="16370300" y="8464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170,117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116655</xdr:rowOff>
    </xdr:from>
    <xdr:to>
      <xdr:col>86</xdr:col>
      <xdr:colOff>25400</xdr:colOff>
      <xdr:row>50</xdr:row>
      <xdr:rowOff>116655</xdr:rowOff>
    </xdr:to>
    <xdr:cxnSp macro="">
      <xdr:nvCxnSpPr>
        <xdr:cNvPr id="584" name="直線コネクタ 583"/>
        <xdr:cNvCxnSpPr/>
      </xdr:nvCxnSpPr>
      <xdr:spPr>
        <a:xfrm>
          <a:off x="16230600" y="86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127802</xdr:rowOff>
    </xdr:from>
    <xdr:to>
      <xdr:col>85</xdr:col>
      <xdr:colOff>127000</xdr:colOff>
      <xdr:row>58</xdr:row>
      <xdr:rowOff>37679</xdr:rowOff>
    </xdr:to>
    <xdr:cxnSp macro="">
      <xdr:nvCxnSpPr>
        <xdr:cNvPr id="585" name="直線コネクタ 584"/>
        <xdr:cNvCxnSpPr/>
      </xdr:nvCxnSpPr>
      <xdr:spPr>
        <a:xfrm>
          <a:off x="15481300" y="9900452"/>
          <a:ext cx="838200" cy="8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131197</xdr:rowOff>
    </xdr:from>
    <xdr:ext cx="534377" cy="259045"/>
    <xdr:sp macro="" textlink="">
      <xdr:nvSpPr>
        <xdr:cNvPr id="586" name="教育費平均値テキスト"/>
        <xdr:cNvSpPr txBox="1"/>
      </xdr:nvSpPr>
      <xdr:spPr>
        <a:xfrm>
          <a:off x="16370300" y="9560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108320</xdr:rowOff>
    </xdr:from>
    <xdr:to>
      <xdr:col>85</xdr:col>
      <xdr:colOff>177800</xdr:colOff>
      <xdr:row>57</xdr:row>
      <xdr:rowOff>38470</xdr:rowOff>
    </xdr:to>
    <xdr:sp macro="" textlink="">
      <xdr:nvSpPr>
        <xdr:cNvPr id="587" name="フローチャート: 判断 586"/>
        <xdr:cNvSpPr/>
      </xdr:nvSpPr>
      <xdr:spPr>
        <a:xfrm>
          <a:off x="16268700" y="970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74614</xdr:rowOff>
    </xdr:from>
    <xdr:to>
      <xdr:col>81</xdr:col>
      <xdr:colOff>50800</xdr:colOff>
      <xdr:row>57</xdr:row>
      <xdr:rowOff>127802</xdr:rowOff>
    </xdr:to>
    <xdr:cxnSp macro="">
      <xdr:nvCxnSpPr>
        <xdr:cNvPr id="588" name="直線コネクタ 587"/>
        <xdr:cNvCxnSpPr/>
      </xdr:nvCxnSpPr>
      <xdr:spPr>
        <a:xfrm>
          <a:off x="14592300" y="9675814"/>
          <a:ext cx="889000" cy="22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56134</xdr:rowOff>
    </xdr:from>
    <xdr:to>
      <xdr:col>81</xdr:col>
      <xdr:colOff>101600</xdr:colOff>
      <xdr:row>56</xdr:row>
      <xdr:rowOff>157734</xdr:rowOff>
    </xdr:to>
    <xdr:sp macro="" textlink="">
      <xdr:nvSpPr>
        <xdr:cNvPr id="589" name="フローチャート: 判断 588"/>
        <xdr:cNvSpPr/>
      </xdr:nvSpPr>
      <xdr:spPr>
        <a:xfrm>
          <a:off x="15430500" y="965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2811</xdr:rowOff>
    </xdr:from>
    <xdr:ext cx="534377" cy="259045"/>
    <xdr:sp macro="" textlink="">
      <xdr:nvSpPr>
        <xdr:cNvPr id="590" name="テキスト ボックス 589"/>
        <xdr:cNvSpPr txBox="1"/>
      </xdr:nvSpPr>
      <xdr:spPr>
        <a:xfrm>
          <a:off x="15214111" y="943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74614</xdr:rowOff>
    </xdr:from>
    <xdr:to>
      <xdr:col>76</xdr:col>
      <xdr:colOff>114300</xdr:colOff>
      <xdr:row>57</xdr:row>
      <xdr:rowOff>56250</xdr:rowOff>
    </xdr:to>
    <xdr:cxnSp macro="">
      <xdr:nvCxnSpPr>
        <xdr:cNvPr id="591" name="直線コネクタ 590"/>
        <xdr:cNvCxnSpPr/>
      </xdr:nvCxnSpPr>
      <xdr:spPr>
        <a:xfrm flipV="1">
          <a:off x="13703300" y="9675814"/>
          <a:ext cx="889000" cy="1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68304</xdr:rowOff>
    </xdr:from>
    <xdr:to>
      <xdr:col>76</xdr:col>
      <xdr:colOff>165100</xdr:colOff>
      <xdr:row>57</xdr:row>
      <xdr:rowOff>169904</xdr:rowOff>
    </xdr:to>
    <xdr:sp macro="" textlink="">
      <xdr:nvSpPr>
        <xdr:cNvPr id="592" name="フローチャート: 判断 591"/>
        <xdr:cNvSpPr/>
      </xdr:nvSpPr>
      <xdr:spPr>
        <a:xfrm>
          <a:off x="145415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161031</xdr:rowOff>
    </xdr:from>
    <xdr:ext cx="534377" cy="259045"/>
    <xdr:sp macro="" textlink="">
      <xdr:nvSpPr>
        <xdr:cNvPr id="593" name="テキスト ボックス 592"/>
        <xdr:cNvSpPr txBox="1"/>
      </xdr:nvSpPr>
      <xdr:spPr>
        <a:xfrm>
          <a:off x="14325111" y="993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56250</xdr:rowOff>
    </xdr:from>
    <xdr:to>
      <xdr:col>71</xdr:col>
      <xdr:colOff>177800</xdr:colOff>
      <xdr:row>57</xdr:row>
      <xdr:rowOff>170800</xdr:rowOff>
    </xdr:to>
    <xdr:cxnSp macro="">
      <xdr:nvCxnSpPr>
        <xdr:cNvPr id="594" name="直線コネクタ 593"/>
        <xdr:cNvCxnSpPr/>
      </xdr:nvCxnSpPr>
      <xdr:spPr>
        <a:xfrm flipV="1">
          <a:off x="12814300" y="9828900"/>
          <a:ext cx="889000" cy="11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79332</xdr:rowOff>
    </xdr:from>
    <xdr:to>
      <xdr:col>72</xdr:col>
      <xdr:colOff>38100</xdr:colOff>
      <xdr:row>58</xdr:row>
      <xdr:rowOff>9482</xdr:rowOff>
    </xdr:to>
    <xdr:sp macro="" textlink="">
      <xdr:nvSpPr>
        <xdr:cNvPr id="595" name="フローチャート: 判断 594"/>
        <xdr:cNvSpPr/>
      </xdr:nvSpPr>
      <xdr:spPr>
        <a:xfrm>
          <a:off x="13652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609</xdr:rowOff>
    </xdr:from>
    <xdr:ext cx="534377" cy="259045"/>
    <xdr:sp macro="" textlink="">
      <xdr:nvSpPr>
        <xdr:cNvPr id="596" name="テキスト ボックス 595"/>
        <xdr:cNvSpPr txBox="1"/>
      </xdr:nvSpPr>
      <xdr:spPr>
        <a:xfrm>
          <a:off x="13436111" y="994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89815</xdr:rowOff>
    </xdr:from>
    <xdr:to>
      <xdr:col>67</xdr:col>
      <xdr:colOff>101600</xdr:colOff>
      <xdr:row>58</xdr:row>
      <xdr:rowOff>19965</xdr:rowOff>
    </xdr:to>
    <xdr:sp macro="" textlink="">
      <xdr:nvSpPr>
        <xdr:cNvPr id="597" name="フローチャート: 判断 596"/>
        <xdr:cNvSpPr/>
      </xdr:nvSpPr>
      <xdr:spPr>
        <a:xfrm>
          <a:off x="12763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36492</xdr:rowOff>
    </xdr:from>
    <xdr:ext cx="534377" cy="259045"/>
    <xdr:sp macro="" textlink="">
      <xdr:nvSpPr>
        <xdr:cNvPr id="598" name="テキスト ボックス 597"/>
        <xdr:cNvSpPr txBox="1"/>
      </xdr:nvSpPr>
      <xdr:spPr>
        <a:xfrm>
          <a:off x="12547111" y="963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158329</xdr:rowOff>
    </xdr:from>
    <xdr:to>
      <xdr:col>85</xdr:col>
      <xdr:colOff>177800</xdr:colOff>
      <xdr:row>58</xdr:row>
      <xdr:rowOff>88479</xdr:rowOff>
    </xdr:to>
    <xdr:sp macro="" textlink="">
      <xdr:nvSpPr>
        <xdr:cNvPr id="604" name="楕円 603"/>
        <xdr:cNvSpPr/>
      </xdr:nvSpPr>
      <xdr:spPr>
        <a:xfrm>
          <a:off x="16268700" y="993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73256</xdr:rowOff>
    </xdr:from>
    <xdr:ext cx="534377" cy="259045"/>
    <xdr:sp macro="" textlink="">
      <xdr:nvSpPr>
        <xdr:cNvPr id="605" name="教育費該当値テキスト"/>
        <xdr:cNvSpPr txBox="1"/>
      </xdr:nvSpPr>
      <xdr:spPr>
        <a:xfrm>
          <a:off x="16370300" y="984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77002</xdr:rowOff>
    </xdr:from>
    <xdr:to>
      <xdr:col>81</xdr:col>
      <xdr:colOff>101600</xdr:colOff>
      <xdr:row>58</xdr:row>
      <xdr:rowOff>7152</xdr:rowOff>
    </xdr:to>
    <xdr:sp macro="" textlink="">
      <xdr:nvSpPr>
        <xdr:cNvPr id="606" name="楕円 605"/>
        <xdr:cNvSpPr/>
      </xdr:nvSpPr>
      <xdr:spPr>
        <a:xfrm>
          <a:off x="15430500" y="98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169729</xdr:rowOff>
    </xdr:from>
    <xdr:ext cx="534377" cy="259045"/>
    <xdr:sp macro="" textlink="">
      <xdr:nvSpPr>
        <xdr:cNvPr id="607" name="テキスト ボックス 606"/>
        <xdr:cNvSpPr txBox="1"/>
      </xdr:nvSpPr>
      <xdr:spPr>
        <a:xfrm>
          <a:off x="15214111" y="994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23814</xdr:rowOff>
    </xdr:from>
    <xdr:to>
      <xdr:col>76</xdr:col>
      <xdr:colOff>165100</xdr:colOff>
      <xdr:row>56</xdr:row>
      <xdr:rowOff>125414</xdr:rowOff>
    </xdr:to>
    <xdr:sp macro="" textlink="">
      <xdr:nvSpPr>
        <xdr:cNvPr id="608" name="楕円 607"/>
        <xdr:cNvSpPr/>
      </xdr:nvSpPr>
      <xdr:spPr>
        <a:xfrm>
          <a:off x="14541500" y="962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141941</xdr:rowOff>
    </xdr:from>
    <xdr:ext cx="534377" cy="259045"/>
    <xdr:sp macro="" textlink="">
      <xdr:nvSpPr>
        <xdr:cNvPr id="609" name="テキスト ボックス 608"/>
        <xdr:cNvSpPr txBox="1"/>
      </xdr:nvSpPr>
      <xdr:spPr>
        <a:xfrm>
          <a:off x="14325111" y="940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5450</xdr:rowOff>
    </xdr:from>
    <xdr:to>
      <xdr:col>72</xdr:col>
      <xdr:colOff>38100</xdr:colOff>
      <xdr:row>57</xdr:row>
      <xdr:rowOff>107050</xdr:rowOff>
    </xdr:to>
    <xdr:sp macro="" textlink="">
      <xdr:nvSpPr>
        <xdr:cNvPr id="610" name="楕円 609"/>
        <xdr:cNvSpPr/>
      </xdr:nvSpPr>
      <xdr:spPr>
        <a:xfrm>
          <a:off x="13652500" y="97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123577</xdr:rowOff>
    </xdr:from>
    <xdr:ext cx="534377" cy="259045"/>
    <xdr:sp macro="" textlink="">
      <xdr:nvSpPr>
        <xdr:cNvPr id="611" name="テキスト ボックス 610"/>
        <xdr:cNvSpPr txBox="1"/>
      </xdr:nvSpPr>
      <xdr:spPr>
        <a:xfrm>
          <a:off x="13436111" y="955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120000</xdr:rowOff>
    </xdr:from>
    <xdr:to>
      <xdr:col>67</xdr:col>
      <xdr:colOff>101600</xdr:colOff>
      <xdr:row>58</xdr:row>
      <xdr:rowOff>50150</xdr:rowOff>
    </xdr:to>
    <xdr:sp macro="" textlink="">
      <xdr:nvSpPr>
        <xdr:cNvPr id="612" name="楕円 611"/>
        <xdr:cNvSpPr/>
      </xdr:nvSpPr>
      <xdr:spPr>
        <a:xfrm>
          <a:off x="12763500" y="989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41277</xdr:rowOff>
    </xdr:from>
    <xdr:ext cx="534377" cy="259045"/>
    <xdr:sp macro="" textlink="">
      <xdr:nvSpPr>
        <xdr:cNvPr id="613" name="テキスト ボックス 612"/>
        <xdr:cNvSpPr txBox="1"/>
      </xdr:nvSpPr>
      <xdr:spPr>
        <a:xfrm>
          <a:off x="12547111" y="998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4" name="直線コネクタ 62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5" name="テキスト ボックス 62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6" name="直線コネクタ 62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7" name="テキスト ボックス 62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8" name="直線コネクタ 62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9" name="テキスト ボックス 62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0" name="直線コネクタ 62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1" name="テキスト ボックス 63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107541</xdr:rowOff>
    </xdr:from>
    <xdr:to>
      <xdr:col>85</xdr:col>
      <xdr:colOff>126364</xdr:colOff>
      <xdr:row>78</xdr:row>
      <xdr:rowOff>139700</xdr:rowOff>
    </xdr:to>
    <xdr:cxnSp macro="">
      <xdr:nvCxnSpPr>
        <xdr:cNvPr id="635" name="直線コネクタ 634"/>
        <xdr:cNvCxnSpPr/>
      </xdr:nvCxnSpPr>
      <xdr:spPr>
        <a:xfrm flipV="1">
          <a:off x="16317595" y="12109041"/>
          <a:ext cx="1269" cy="1403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149627</xdr:rowOff>
    </xdr:from>
    <xdr:ext cx="249299" cy="259045"/>
    <xdr:sp macro="" textlink="">
      <xdr:nvSpPr>
        <xdr:cNvPr id="636" name="災害復旧費最小値テキスト"/>
        <xdr:cNvSpPr txBox="1"/>
      </xdr:nvSpPr>
      <xdr:spPr>
        <a:xfrm>
          <a:off x="16370300" y="13522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7" name="直線コネクタ 63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54218</xdr:rowOff>
    </xdr:from>
    <xdr:ext cx="599010" cy="259045"/>
    <xdr:sp macro="" textlink="">
      <xdr:nvSpPr>
        <xdr:cNvPr id="638" name="災害復旧費最大値テキスト"/>
        <xdr:cNvSpPr txBox="1"/>
      </xdr:nvSpPr>
      <xdr:spPr>
        <a:xfrm>
          <a:off x="16370300" y="1188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614,068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107541</xdr:rowOff>
    </xdr:from>
    <xdr:to>
      <xdr:col>86</xdr:col>
      <xdr:colOff>25400</xdr:colOff>
      <xdr:row>70</xdr:row>
      <xdr:rowOff>107541</xdr:rowOff>
    </xdr:to>
    <xdr:cxnSp macro="">
      <xdr:nvCxnSpPr>
        <xdr:cNvPr id="639" name="直線コネクタ 638"/>
        <xdr:cNvCxnSpPr/>
      </xdr:nvCxnSpPr>
      <xdr:spPr>
        <a:xfrm>
          <a:off x="16230600" y="1210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123800</xdr:rowOff>
    </xdr:from>
    <xdr:to>
      <xdr:col>85</xdr:col>
      <xdr:colOff>127000</xdr:colOff>
      <xdr:row>78</xdr:row>
      <xdr:rowOff>138579</xdr:rowOff>
    </xdr:to>
    <xdr:cxnSp macro="">
      <xdr:nvCxnSpPr>
        <xdr:cNvPr id="640" name="直線コネクタ 639"/>
        <xdr:cNvCxnSpPr/>
      </xdr:nvCxnSpPr>
      <xdr:spPr>
        <a:xfrm flipV="1">
          <a:off x="15481300" y="13496900"/>
          <a:ext cx="838200" cy="1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67076</xdr:rowOff>
    </xdr:from>
    <xdr:ext cx="534377" cy="259045"/>
    <xdr:sp macro="" textlink="">
      <xdr:nvSpPr>
        <xdr:cNvPr id="641" name="災害復旧費平均値テキスト"/>
        <xdr:cNvSpPr txBox="1"/>
      </xdr:nvSpPr>
      <xdr:spPr>
        <a:xfrm>
          <a:off x="16370300" y="13268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44199</xdr:rowOff>
    </xdr:from>
    <xdr:to>
      <xdr:col>85</xdr:col>
      <xdr:colOff>177800</xdr:colOff>
      <xdr:row>78</xdr:row>
      <xdr:rowOff>145799</xdr:rowOff>
    </xdr:to>
    <xdr:sp macro="" textlink="">
      <xdr:nvSpPr>
        <xdr:cNvPr id="642" name="フローチャート: 判断 641"/>
        <xdr:cNvSpPr/>
      </xdr:nvSpPr>
      <xdr:spPr>
        <a:xfrm>
          <a:off x="16268700" y="1341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138579</xdr:rowOff>
    </xdr:from>
    <xdr:to>
      <xdr:col>81</xdr:col>
      <xdr:colOff>50800</xdr:colOff>
      <xdr:row>78</xdr:row>
      <xdr:rowOff>138928</xdr:rowOff>
    </xdr:to>
    <xdr:cxnSp macro="">
      <xdr:nvCxnSpPr>
        <xdr:cNvPr id="643" name="直線コネクタ 642"/>
        <xdr:cNvCxnSpPr/>
      </xdr:nvCxnSpPr>
      <xdr:spPr>
        <a:xfrm flipV="1">
          <a:off x="14592300" y="13511679"/>
          <a:ext cx="889000" cy="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51747</xdr:rowOff>
    </xdr:from>
    <xdr:to>
      <xdr:col>81</xdr:col>
      <xdr:colOff>101600</xdr:colOff>
      <xdr:row>78</xdr:row>
      <xdr:rowOff>153347</xdr:rowOff>
    </xdr:to>
    <xdr:sp macro="" textlink="">
      <xdr:nvSpPr>
        <xdr:cNvPr id="644" name="フローチャート: 判断 643"/>
        <xdr:cNvSpPr/>
      </xdr:nvSpPr>
      <xdr:spPr>
        <a:xfrm>
          <a:off x="15430500" y="13424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169874</xdr:rowOff>
    </xdr:from>
    <xdr:ext cx="534377" cy="259045"/>
    <xdr:sp macro="" textlink="">
      <xdr:nvSpPr>
        <xdr:cNvPr id="645" name="テキスト ボックス 644"/>
        <xdr:cNvSpPr txBox="1"/>
      </xdr:nvSpPr>
      <xdr:spPr>
        <a:xfrm>
          <a:off x="15214111" y="1320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138173</xdr:rowOff>
    </xdr:from>
    <xdr:to>
      <xdr:col>76</xdr:col>
      <xdr:colOff>114300</xdr:colOff>
      <xdr:row>78</xdr:row>
      <xdr:rowOff>138928</xdr:rowOff>
    </xdr:to>
    <xdr:cxnSp macro="">
      <xdr:nvCxnSpPr>
        <xdr:cNvPr id="646" name="直線コネクタ 645"/>
        <xdr:cNvCxnSpPr/>
      </xdr:nvCxnSpPr>
      <xdr:spPr>
        <a:xfrm>
          <a:off x="13703300" y="13511273"/>
          <a:ext cx="889000" cy="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81361</xdr:rowOff>
    </xdr:from>
    <xdr:to>
      <xdr:col>76</xdr:col>
      <xdr:colOff>165100</xdr:colOff>
      <xdr:row>79</xdr:row>
      <xdr:rowOff>11511</xdr:rowOff>
    </xdr:to>
    <xdr:sp macro="" textlink="">
      <xdr:nvSpPr>
        <xdr:cNvPr id="647" name="フローチャート: 判断 646"/>
        <xdr:cNvSpPr/>
      </xdr:nvSpPr>
      <xdr:spPr>
        <a:xfrm>
          <a:off x="14541500" y="1345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28038</xdr:rowOff>
    </xdr:from>
    <xdr:ext cx="469744" cy="259045"/>
    <xdr:sp macro="" textlink="">
      <xdr:nvSpPr>
        <xdr:cNvPr id="648" name="テキスト ボックス 647"/>
        <xdr:cNvSpPr txBox="1"/>
      </xdr:nvSpPr>
      <xdr:spPr>
        <a:xfrm>
          <a:off x="14357428" y="1322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138173</xdr:rowOff>
    </xdr:from>
    <xdr:to>
      <xdr:col>71</xdr:col>
      <xdr:colOff>177800</xdr:colOff>
      <xdr:row>78</xdr:row>
      <xdr:rowOff>139378</xdr:rowOff>
    </xdr:to>
    <xdr:cxnSp macro="">
      <xdr:nvCxnSpPr>
        <xdr:cNvPr id="649" name="直線コネクタ 648"/>
        <xdr:cNvCxnSpPr/>
      </xdr:nvCxnSpPr>
      <xdr:spPr>
        <a:xfrm flipV="1">
          <a:off x="12814300" y="13511273"/>
          <a:ext cx="889000" cy="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83032</xdr:rowOff>
    </xdr:from>
    <xdr:to>
      <xdr:col>72</xdr:col>
      <xdr:colOff>38100</xdr:colOff>
      <xdr:row>79</xdr:row>
      <xdr:rowOff>13182</xdr:rowOff>
    </xdr:to>
    <xdr:sp macro="" textlink="">
      <xdr:nvSpPr>
        <xdr:cNvPr id="650" name="フローチャート: 判断 649"/>
        <xdr:cNvSpPr/>
      </xdr:nvSpPr>
      <xdr:spPr>
        <a:xfrm>
          <a:off x="136525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29709</xdr:rowOff>
    </xdr:from>
    <xdr:ext cx="469744" cy="259045"/>
    <xdr:sp macro="" textlink="">
      <xdr:nvSpPr>
        <xdr:cNvPr id="651" name="テキスト ボックス 650"/>
        <xdr:cNvSpPr txBox="1"/>
      </xdr:nvSpPr>
      <xdr:spPr>
        <a:xfrm>
          <a:off x="13468428" y="1323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83990</xdr:rowOff>
    </xdr:from>
    <xdr:to>
      <xdr:col>67</xdr:col>
      <xdr:colOff>101600</xdr:colOff>
      <xdr:row>79</xdr:row>
      <xdr:rowOff>14140</xdr:rowOff>
    </xdr:to>
    <xdr:sp macro="" textlink="">
      <xdr:nvSpPr>
        <xdr:cNvPr id="652" name="フローチャート: 判断 651"/>
        <xdr:cNvSpPr/>
      </xdr:nvSpPr>
      <xdr:spPr>
        <a:xfrm>
          <a:off x="12763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30667</xdr:rowOff>
    </xdr:from>
    <xdr:ext cx="469744" cy="259045"/>
    <xdr:sp macro="" textlink="">
      <xdr:nvSpPr>
        <xdr:cNvPr id="653" name="テキスト ボックス 652"/>
        <xdr:cNvSpPr txBox="1"/>
      </xdr:nvSpPr>
      <xdr:spPr>
        <a:xfrm>
          <a:off x="12579428" y="1323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73000</xdr:rowOff>
    </xdr:from>
    <xdr:to>
      <xdr:col>85</xdr:col>
      <xdr:colOff>177800</xdr:colOff>
      <xdr:row>79</xdr:row>
      <xdr:rowOff>3150</xdr:rowOff>
    </xdr:to>
    <xdr:sp macro="" textlink="">
      <xdr:nvSpPr>
        <xdr:cNvPr id="659" name="楕円 658"/>
        <xdr:cNvSpPr/>
      </xdr:nvSpPr>
      <xdr:spPr>
        <a:xfrm>
          <a:off x="16268700" y="134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22626</xdr:rowOff>
    </xdr:from>
    <xdr:ext cx="469744" cy="259045"/>
    <xdr:sp macro="" textlink="">
      <xdr:nvSpPr>
        <xdr:cNvPr id="660" name="災害復旧費該当値テキスト"/>
        <xdr:cNvSpPr txBox="1"/>
      </xdr:nvSpPr>
      <xdr:spPr>
        <a:xfrm>
          <a:off x="16370300" y="13395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87779</xdr:rowOff>
    </xdr:from>
    <xdr:to>
      <xdr:col>81</xdr:col>
      <xdr:colOff>101600</xdr:colOff>
      <xdr:row>79</xdr:row>
      <xdr:rowOff>17929</xdr:rowOff>
    </xdr:to>
    <xdr:sp macro="" textlink="">
      <xdr:nvSpPr>
        <xdr:cNvPr id="661" name="楕円 660"/>
        <xdr:cNvSpPr/>
      </xdr:nvSpPr>
      <xdr:spPr>
        <a:xfrm>
          <a:off x="15430500" y="1346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9056</xdr:rowOff>
    </xdr:from>
    <xdr:ext cx="378565" cy="259045"/>
    <xdr:sp macro="" textlink="">
      <xdr:nvSpPr>
        <xdr:cNvPr id="662" name="テキスト ボックス 661"/>
        <xdr:cNvSpPr txBox="1"/>
      </xdr:nvSpPr>
      <xdr:spPr>
        <a:xfrm>
          <a:off x="15292017" y="13553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88128</xdr:rowOff>
    </xdr:from>
    <xdr:to>
      <xdr:col>76</xdr:col>
      <xdr:colOff>165100</xdr:colOff>
      <xdr:row>79</xdr:row>
      <xdr:rowOff>18278</xdr:rowOff>
    </xdr:to>
    <xdr:sp macro="" textlink="">
      <xdr:nvSpPr>
        <xdr:cNvPr id="663" name="楕円 662"/>
        <xdr:cNvSpPr/>
      </xdr:nvSpPr>
      <xdr:spPr>
        <a:xfrm>
          <a:off x="14541500" y="1346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9405</xdr:rowOff>
    </xdr:from>
    <xdr:ext cx="378565" cy="259045"/>
    <xdr:sp macro="" textlink="">
      <xdr:nvSpPr>
        <xdr:cNvPr id="664" name="テキスト ボックス 663"/>
        <xdr:cNvSpPr txBox="1"/>
      </xdr:nvSpPr>
      <xdr:spPr>
        <a:xfrm>
          <a:off x="14403017" y="13553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87373</xdr:rowOff>
    </xdr:from>
    <xdr:to>
      <xdr:col>72</xdr:col>
      <xdr:colOff>38100</xdr:colOff>
      <xdr:row>79</xdr:row>
      <xdr:rowOff>17523</xdr:rowOff>
    </xdr:to>
    <xdr:sp macro="" textlink="">
      <xdr:nvSpPr>
        <xdr:cNvPr id="665" name="楕円 664"/>
        <xdr:cNvSpPr/>
      </xdr:nvSpPr>
      <xdr:spPr>
        <a:xfrm>
          <a:off x="13652500" y="1346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8650</xdr:rowOff>
    </xdr:from>
    <xdr:ext cx="378565" cy="259045"/>
    <xdr:sp macro="" textlink="">
      <xdr:nvSpPr>
        <xdr:cNvPr id="666" name="テキスト ボックス 665"/>
        <xdr:cNvSpPr txBox="1"/>
      </xdr:nvSpPr>
      <xdr:spPr>
        <a:xfrm>
          <a:off x="13514017" y="13553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88578</xdr:rowOff>
    </xdr:from>
    <xdr:to>
      <xdr:col>67</xdr:col>
      <xdr:colOff>101600</xdr:colOff>
      <xdr:row>79</xdr:row>
      <xdr:rowOff>18728</xdr:rowOff>
    </xdr:to>
    <xdr:sp macro="" textlink="">
      <xdr:nvSpPr>
        <xdr:cNvPr id="667" name="楕円 666"/>
        <xdr:cNvSpPr/>
      </xdr:nvSpPr>
      <xdr:spPr>
        <a:xfrm>
          <a:off x="12763500" y="134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9855</xdr:rowOff>
    </xdr:from>
    <xdr:ext cx="378565" cy="259045"/>
    <xdr:sp macro="" textlink="">
      <xdr:nvSpPr>
        <xdr:cNvPr id="668" name="テキスト ボックス 667"/>
        <xdr:cNvSpPr txBox="1"/>
      </xdr:nvSpPr>
      <xdr:spPr>
        <a:xfrm>
          <a:off x="12625017" y="13554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91573</xdr:rowOff>
    </xdr:from>
    <xdr:to>
      <xdr:col>85</xdr:col>
      <xdr:colOff>126364</xdr:colOff>
      <xdr:row>98</xdr:row>
      <xdr:rowOff>154552</xdr:rowOff>
    </xdr:to>
    <xdr:cxnSp macro="">
      <xdr:nvCxnSpPr>
        <xdr:cNvPr id="692" name="直線コネクタ 691"/>
        <xdr:cNvCxnSpPr/>
      </xdr:nvCxnSpPr>
      <xdr:spPr>
        <a:xfrm flipV="1">
          <a:off x="16317595" y="15693523"/>
          <a:ext cx="1269" cy="126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158379</xdr:rowOff>
    </xdr:from>
    <xdr:ext cx="469744" cy="259045"/>
    <xdr:sp macro="" textlink="">
      <xdr:nvSpPr>
        <xdr:cNvPr id="693" name="公債費最小値テキスト"/>
        <xdr:cNvSpPr txBox="1"/>
      </xdr:nvSpPr>
      <xdr:spPr>
        <a:xfrm>
          <a:off x="16370300" y="1696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154552</xdr:rowOff>
    </xdr:from>
    <xdr:to>
      <xdr:col>86</xdr:col>
      <xdr:colOff>25400</xdr:colOff>
      <xdr:row>98</xdr:row>
      <xdr:rowOff>154552</xdr:rowOff>
    </xdr:to>
    <xdr:cxnSp macro="">
      <xdr:nvCxnSpPr>
        <xdr:cNvPr id="694" name="直線コネクタ 693"/>
        <xdr:cNvCxnSpPr/>
      </xdr:nvCxnSpPr>
      <xdr:spPr>
        <a:xfrm>
          <a:off x="16230600" y="16956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38250</xdr:rowOff>
    </xdr:from>
    <xdr:ext cx="599010" cy="259045"/>
    <xdr:sp macro="" textlink="">
      <xdr:nvSpPr>
        <xdr:cNvPr id="695" name="公債費最大値テキスト"/>
        <xdr:cNvSpPr txBox="1"/>
      </xdr:nvSpPr>
      <xdr:spPr>
        <a:xfrm>
          <a:off x="16370300" y="1546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91573</xdr:rowOff>
    </xdr:from>
    <xdr:to>
      <xdr:col>86</xdr:col>
      <xdr:colOff>25400</xdr:colOff>
      <xdr:row>91</xdr:row>
      <xdr:rowOff>91573</xdr:rowOff>
    </xdr:to>
    <xdr:cxnSp macro="">
      <xdr:nvCxnSpPr>
        <xdr:cNvPr id="696" name="直線コネクタ 695"/>
        <xdr:cNvCxnSpPr/>
      </xdr:nvCxnSpPr>
      <xdr:spPr>
        <a:xfrm>
          <a:off x="16230600" y="15693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117077</xdr:rowOff>
    </xdr:from>
    <xdr:to>
      <xdr:col>85</xdr:col>
      <xdr:colOff>127000</xdr:colOff>
      <xdr:row>96</xdr:row>
      <xdr:rowOff>122030</xdr:rowOff>
    </xdr:to>
    <xdr:cxnSp macro="">
      <xdr:nvCxnSpPr>
        <xdr:cNvPr id="697" name="直線コネクタ 696"/>
        <xdr:cNvCxnSpPr/>
      </xdr:nvCxnSpPr>
      <xdr:spPr>
        <a:xfrm flipV="1">
          <a:off x="15481300" y="16576277"/>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149062</xdr:rowOff>
    </xdr:from>
    <xdr:ext cx="534377" cy="259045"/>
    <xdr:sp macro="" textlink="">
      <xdr:nvSpPr>
        <xdr:cNvPr id="698" name="公債費平均値テキスト"/>
        <xdr:cNvSpPr txBox="1"/>
      </xdr:nvSpPr>
      <xdr:spPr>
        <a:xfrm>
          <a:off x="16370300" y="16265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126185</xdr:rowOff>
    </xdr:from>
    <xdr:to>
      <xdr:col>85</xdr:col>
      <xdr:colOff>177800</xdr:colOff>
      <xdr:row>96</xdr:row>
      <xdr:rowOff>56335</xdr:rowOff>
    </xdr:to>
    <xdr:sp macro="" textlink="">
      <xdr:nvSpPr>
        <xdr:cNvPr id="699" name="フローチャート: 判断 698"/>
        <xdr:cNvSpPr/>
      </xdr:nvSpPr>
      <xdr:spPr>
        <a:xfrm>
          <a:off x="16268700" y="1641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77643</xdr:rowOff>
    </xdr:from>
    <xdr:to>
      <xdr:col>81</xdr:col>
      <xdr:colOff>50800</xdr:colOff>
      <xdr:row>96</xdr:row>
      <xdr:rowOff>122030</xdr:rowOff>
    </xdr:to>
    <xdr:cxnSp macro="">
      <xdr:nvCxnSpPr>
        <xdr:cNvPr id="700" name="直線コネクタ 699"/>
        <xdr:cNvCxnSpPr/>
      </xdr:nvCxnSpPr>
      <xdr:spPr>
        <a:xfrm>
          <a:off x="14592300" y="16536843"/>
          <a:ext cx="889000" cy="4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158973</xdr:rowOff>
    </xdr:from>
    <xdr:to>
      <xdr:col>81</xdr:col>
      <xdr:colOff>101600</xdr:colOff>
      <xdr:row>96</xdr:row>
      <xdr:rowOff>89123</xdr:rowOff>
    </xdr:to>
    <xdr:sp macro="" textlink="">
      <xdr:nvSpPr>
        <xdr:cNvPr id="701" name="フローチャート: 判断 700"/>
        <xdr:cNvSpPr/>
      </xdr:nvSpPr>
      <xdr:spPr>
        <a:xfrm>
          <a:off x="15430500" y="1644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105650</xdr:rowOff>
    </xdr:from>
    <xdr:ext cx="534377" cy="259045"/>
    <xdr:sp macro="" textlink="">
      <xdr:nvSpPr>
        <xdr:cNvPr id="702" name="テキスト ボックス 701"/>
        <xdr:cNvSpPr txBox="1"/>
      </xdr:nvSpPr>
      <xdr:spPr>
        <a:xfrm>
          <a:off x="15214111" y="1622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77262</xdr:rowOff>
    </xdr:from>
    <xdr:to>
      <xdr:col>76</xdr:col>
      <xdr:colOff>114300</xdr:colOff>
      <xdr:row>96</xdr:row>
      <xdr:rowOff>77643</xdr:rowOff>
    </xdr:to>
    <xdr:cxnSp macro="">
      <xdr:nvCxnSpPr>
        <xdr:cNvPr id="703" name="直線コネクタ 702"/>
        <xdr:cNvCxnSpPr/>
      </xdr:nvCxnSpPr>
      <xdr:spPr>
        <a:xfrm>
          <a:off x="13703300" y="1653646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166563</xdr:rowOff>
    </xdr:from>
    <xdr:to>
      <xdr:col>76</xdr:col>
      <xdr:colOff>165100</xdr:colOff>
      <xdr:row>96</xdr:row>
      <xdr:rowOff>96713</xdr:rowOff>
    </xdr:to>
    <xdr:sp macro="" textlink="">
      <xdr:nvSpPr>
        <xdr:cNvPr id="704" name="フローチャート: 判断 703"/>
        <xdr:cNvSpPr/>
      </xdr:nvSpPr>
      <xdr:spPr>
        <a:xfrm>
          <a:off x="14541500" y="1645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113240</xdr:rowOff>
    </xdr:from>
    <xdr:ext cx="534377" cy="259045"/>
    <xdr:sp macro="" textlink="">
      <xdr:nvSpPr>
        <xdr:cNvPr id="705" name="テキスト ボックス 704"/>
        <xdr:cNvSpPr txBox="1"/>
      </xdr:nvSpPr>
      <xdr:spPr>
        <a:xfrm>
          <a:off x="14325111" y="1622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77262</xdr:rowOff>
    </xdr:from>
    <xdr:to>
      <xdr:col>71</xdr:col>
      <xdr:colOff>177800</xdr:colOff>
      <xdr:row>96</xdr:row>
      <xdr:rowOff>84097</xdr:rowOff>
    </xdr:to>
    <xdr:cxnSp macro="">
      <xdr:nvCxnSpPr>
        <xdr:cNvPr id="706" name="直線コネクタ 705"/>
        <xdr:cNvCxnSpPr/>
      </xdr:nvCxnSpPr>
      <xdr:spPr>
        <a:xfrm flipV="1">
          <a:off x="12814300" y="16536462"/>
          <a:ext cx="889000" cy="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162387</xdr:rowOff>
    </xdr:from>
    <xdr:to>
      <xdr:col>72</xdr:col>
      <xdr:colOff>38100</xdr:colOff>
      <xdr:row>96</xdr:row>
      <xdr:rowOff>92537</xdr:rowOff>
    </xdr:to>
    <xdr:sp macro="" textlink="">
      <xdr:nvSpPr>
        <xdr:cNvPr id="707" name="フローチャート: 判断 706"/>
        <xdr:cNvSpPr/>
      </xdr:nvSpPr>
      <xdr:spPr>
        <a:xfrm>
          <a:off x="13652500" y="1645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109064</xdr:rowOff>
    </xdr:from>
    <xdr:ext cx="534377" cy="259045"/>
    <xdr:sp macro="" textlink="">
      <xdr:nvSpPr>
        <xdr:cNvPr id="708" name="テキスト ボックス 707"/>
        <xdr:cNvSpPr txBox="1"/>
      </xdr:nvSpPr>
      <xdr:spPr>
        <a:xfrm>
          <a:off x="13436111" y="1622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8593</xdr:rowOff>
    </xdr:from>
    <xdr:to>
      <xdr:col>67</xdr:col>
      <xdr:colOff>101600</xdr:colOff>
      <xdr:row>96</xdr:row>
      <xdr:rowOff>110193</xdr:rowOff>
    </xdr:to>
    <xdr:sp macro="" textlink="">
      <xdr:nvSpPr>
        <xdr:cNvPr id="709" name="フローチャート: 判断 708"/>
        <xdr:cNvSpPr/>
      </xdr:nvSpPr>
      <xdr:spPr>
        <a:xfrm>
          <a:off x="12763500" y="1646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126720</xdr:rowOff>
    </xdr:from>
    <xdr:ext cx="534377" cy="259045"/>
    <xdr:sp macro="" textlink="">
      <xdr:nvSpPr>
        <xdr:cNvPr id="710" name="テキスト ボックス 709"/>
        <xdr:cNvSpPr txBox="1"/>
      </xdr:nvSpPr>
      <xdr:spPr>
        <a:xfrm>
          <a:off x="12547111" y="1624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66277</xdr:rowOff>
    </xdr:from>
    <xdr:to>
      <xdr:col>85</xdr:col>
      <xdr:colOff>177800</xdr:colOff>
      <xdr:row>96</xdr:row>
      <xdr:rowOff>167877</xdr:rowOff>
    </xdr:to>
    <xdr:sp macro="" textlink="">
      <xdr:nvSpPr>
        <xdr:cNvPr id="716" name="楕円 715"/>
        <xdr:cNvSpPr/>
      </xdr:nvSpPr>
      <xdr:spPr>
        <a:xfrm>
          <a:off x="16268700" y="1652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44704</xdr:rowOff>
    </xdr:from>
    <xdr:ext cx="534377" cy="259045"/>
    <xdr:sp macro="" textlink="">
      <xdr:nvSpPr>
        <xdr:cNvPr id="717" name="公債費該当値テキスト"/>
        <xdr:cNvSpPr txBox="1"/>
      </xdr:nvSpPr>
      <xdr:spPr>
        <a:xfrm>
          <a:off x="16370300" y="1650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71230</xdr:rowOff>
    </xdr:from>
    <xdr:to>
      <xdr:col>81</xdr:col>
      <xdr:colOff>101600</xdr:colOff>
      <xdr:row>97</xdr:row>
      <xdr:rowOff>1380</xdr:rowOff>
    </xdr:to>
    <xdr:sp macro="" textlink="">
      <xdr:nvSpPr>
        <xdr:cNvPr id="718" name="楕円 717"/>
        <xdr:cNvSpPr/>
      </xdr:nvSpPr>
      <xdr:spPr>
        <a:xfrm>
          <a:off x="15430500" y="1653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163957</xdr:rowOff>
    </xdr:from>
    <xdr:ext cx="534377" cy="259045"/>
    <xdr:sp macro="" textlink="">
      <xdr:nvSpPr>
        <xdr:cNvPr id="719" name="テキスト ボックス 718"/>
        <xdr:cNvSpPr txBox="1"/>
      </xdr:nvSpPr>
      <xdr:spPr>
        <a:xfrm>
          <a:off x="15214111" y="1662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26843</xdr:rowOff>
    </xdr:from>
    <xdr:to>
      <xdr:col>76</xdr:col>
      <xdr:colOff>165100</xdr:colOff>
      <xdr:row>96</xdr:row>
      <xdr:rowOff>128443</xdr:rowOff>
    </xdr:to>
    <xdr:sp macro="" textlink="">
      <xdr:nvSpPr>
        <xdr:cNvPr id="720" name="楕円 719"/>
        <xdr:cNvSpPr/>
      </xdr:nvSpPr>
      <xdr:spPr>
        <a:xfrm>
          <a:off x="14541500" y="1648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119570</xdr:rowOff>
    </xdr:from>
    <xdr:ext cx="534377" cy="259045"/>
    <xdr:sp macro="" textlink="">
      <xdr:nvSpPr>
        <xdr:cNvPr id="721" name="テキスト ボックス 720"/>
        <xdr:cNvSpPr txBox="1"/>
      </xdr:nvSpPr>
      <xdr:spPr>
        <a:xfrm>
          <a:off x="14325111" y="1657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26462</xdr:rowOff>
    </xdr:from>
    <xdr:to>
      <xdr:col>72</xdr:col>
      <xdr:colOff>38100</xdr:colOff>
      <xdr:row>96</xdr:row>
      <xdr:rowOff>128062</xdr:rowOff>
    </xdr:to>
    <xdr:sp macro="" textlink="">
      <xdr:nvSpPr>
        <xdr:cNvPr id="722" name="楕円 721"/>
        <xdr:cNvSpPr/>
      </xdr:nvSpPr>
      <xdr:spPr>
        <a:xfrm>
          <a:off x="13652500" y="1648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119189</xdr:rowOff>
    </xdr:from>
    <xdr:ext cx="534377" cy="259045"/>
    <xdr:sp macro="" textlink="">
      <xdr:nvSpPr>
        <xdr:cNvPr id="723" name="テキスト ボックス 722"/>
        <xdr:cNvSpPr txBox="1"/>
      </xdr:nvSpPr>
      <xdr:spPr>
        <a:xfrm>
          <a:off x="13436111" y="1657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33297</xdr:rowOff>
    </xdr:from>
    <xdr:to>
      <xdr:col>67</xdr:col>
      <xdr:colOff>101600</xdr:colOff>
      <xdr:row>96</xdr:row>
      <xdr:rowOff>134897</xdr:rowOff>
    </xdr:to>
    <xdr:sp macro="" textlink="">
      <xdr:nvSpPr>
        <xdr:cNvPr id="724" name="楕円 723"/>
        <xdr:cNvSpPr/>
      </xdr:nvSpPr>
      <xdr:spPr>
        <a:xfrm>
          <a:off x="12763500" y="1649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126024</xdr:rowOff>
    </xdr:from>
    <xdr:ext cx="534377" cy="259045"/>
    <xdr:sp macro="" textlink="">
      <xdr:nvSpPr>
        <xdr:cNvPr id="725" name="テキスト ボックス 724"/>
        <xdr:cNvSpPr txBox="1"/>
      </xdr:nvSpPr>
      <xdr:spPr>
        <a:xfrm>
          <a:off x="12547111" y="1658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9" name="テキスト ボックス 738"/>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1" name="テキスト ボックス 740"/>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3" name="テキスト ボックス 742"/>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5" name="テキスト ボックス 74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7" name="テキスト ボックス 74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67854</xdr:rowOff>
    </xdr:from>
    <xdr:to>
      <xdr:col>116</xdr:col>
      <xdr:colOff>62864</xdr:colOff>
      <xdr:row>39</xdr:row>
      <xdr:rowOff>98878</xdr:rowOff>
    </xdr:to>
    <xdr:cxnSp macro="">
      <xdr:nvCxnSpPr>
        <xdr:cNvPr id="751" name="直線コネクタ 750"/>
        <xdr:cNvCxnSpPr/>
      </xdr:nvCxnSpPr>
      <xdr:spPr>
        <a:xfrm flipV="1">
          <a:off x="22159595" y="5211354"/>
          <a:ext cx="1269"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114316</xdr:rowOff>
    </xdr:from>
    <xdr:ext cx="249299" cy="259045"/>
    <xdr:sp macro="" textlink="">
      <xdr:nvSpPr>
        <xdr:cNvPr id="752" name="諸支出金最小値テキスト"/>
        <xdr:cNvSpPr txBox="1"/>
      </xdr:nvSpPr>
      <xdr:spPr>
        <a:xfrm>
          <a:off x="22212300" y="6800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14531</xdr:rowOff>
    </xdr:from>
    <xdr:ext cx="469744" cy="259045"/>
    <xdr:sp macro="" textlink="">
      <xdr:nvSpPr>
        <xdr:cNvPr id="754" name="諸支出金最大値テキスト"/>
        <xdr:cNvSpPr txBox="1"/>
      </xdr:nvSpPr>
      <xdr:spPr>
        <a:xfrm>
          <a:off x="22212300" y="498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67854</xdr:rowOff>
    </xdr:from>
    <xdr:to>
      <xdr:col>116</xdr:col>
      <xdr:colOff>152400</xdr:colOff>
      <xdr:row>30</xdr:row>
      <xdr:rowOff>67854</xdr:rowOff>
    </xdr:to>
    <xdr:cxnSp macro="">
      <xdr:nvCxnSpPr>
        <xdr:cNvPr id="755" name="直線コネクタ 754"/>
        <xdr:cNvCxnSpPr/>
      </xdr:nvCxnSpPr>
      <xdr:spPr>
        <a:xfrm>
          <a:off x="22072600" y="5211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6" name="直線コネクタ 75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31767</xdr:rowOff>
    </xdr:from>
    <xdr:ext cx="313932" cy="259045"/>
    <xdr:sp macro="" textlink="">
      <xdr:nvSpPr>
        <xdr:cNvPr id="757" name="諸支出金平均値テキスト"/>
        <xdr:cNvSpPr txBox="1"/>
      </xdr:nvSpPr>
      <xdr:spPr>
        <a:xfrm>
          <a:off x="22212300" y="65468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8890</xdr:rowOff>
    </xdr:from>
    <xdr:to>
      <xdr:col>116</xdr:col>
      <xdr:colOff>114300</xdr:colOff>
      <xdr:row>39</xdr:row>
      <xdr:rowOff>110490</xdr:rowOff>
    </xdr:to>
    <xdr:sp macro="" textlink="">
      <xdr:nvSpPr>
        <xdr:cNvPr id="758" name="フローチャート: 判断 757"/>
        <xdr:cNvSpPr/>
      </xdr:nvSpPr>
      <xdr:spPr>
        <a:xfrm>
          <a:off x="221107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9" name="直線コネクタ 75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123190</xdr:rowOff>
    </xdr:from>
    <xdr:to>
      <xdr:col>112</xdr:col>
      <xdr:colOff>38100</xdr:colOff>
      <xdr:row>36</xdr:row>
      <xdr:rowOff>53340</xdr:rowOff>
    </xdr:to>
    <xdr:sp macro="" textlink="">
      <xdr:nvSpPr>
        <xdr:cNvPr id="760" name="フローチャート: 判断 759"/>
        <xdr:cNvSpPr/>
      </xdr:nvSpPr>
      <xdr:spPr>
        <a:xfrm>
          <a:off x="21272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34</xdr:row>
      <xdr:rowOff>69867</xdr:rowOff>
    </xdr:from>
    <xdr:ext cx="378565" cy="259045"/>
    <xdr:sp macro="" textlink="">
      <xdr:nvSpPr>
        <xdr:cNvPr id="761" name="テキスト ボックス 760"/>
        <xdr:cNvSpPr txBox="1"/>
      </xdr:nvSpPr>
      <xdr:spPr>
        <a:xfrm>
          <a:off x="21134017" y="5899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110853</xdr:rowOff>
    </xdr:from>
    <xdr:to>
      <xdr:col>107</xdr:col>
      <xdr:colOff>50800</xdr:colOff>
      <xdr:row>39</xdr:row>
      <xdr:rowOff>98878</xdr:rowOff>
    </xdr:to>
    <xdr:cxnSp macro="">
      <xdr:nvCxnSpPr>
        <xdr:cNvPr id="762" name="直線コネクタ 761"/>
        <xdr:cNvCxnSpPr/>
      </xdr:nvCxnSpPr>
      <xdr:spPr>
        <a:xfrm>
          <a:off x="19545300" y="6111603"/>
          <a:ext cx="889000" cy="67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8890</xdr:rowOff>
    </xdr:from>
    <xdr:to>
      <xdr:col>107</xdr:col>
      <xdr:colOff>101600</xdr:colOff>
      <xdr:row>39</xdr:row>
      <xdr:rowOff>110490</xdr:rowOff>
    </xdr:to>
    <xdr:sp macro="" textlink="">
      <xdr:nvSpPr>
        <xdr:cNvPr id="763" name="フローチャート: 判断 762"/>
        <xdr:cNvSpPr/>
      </xdr:nvSpPr>
      <xdr:spPr>
        <a:xfrm>
          <a:off x="203835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127017</xdr:rowOff>
    </xdr:from>
    <xdr:ext cx="313932" cy="259045"/>
    <xdr:sp macro="" textlink="">
      <xdr:nvSpPr>
        <xdr:cNvPr id="764" name="テキスト ボックス 763"/>
        <xdr:cNvSpPr txBox="1"/>
      </xdr:nvSpPr>
      <xdr:spPr>
        <a:xfrm>
          <a:off x="20277333" y="64706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110853</xdr:rowOff>
    </xdr:from>
    <xdr:to>
      <xdr:col>102</xdr:col>
      <xdr:colOff>114300</xdr:colOff>
      <xdr:row>39</xdr:row>
      <xdr:rowOff>98878</xdr:rowOff>
    </xdr:to>
    <xdr:cxnSp macro="">
      <xdr:nvCxnSpPr>
        <xdr:cNvPr id="765" name="直線コネクタ 764"/>
        <xdr:cNvCxnSpPr/>
      </xdr:nvCxnSpPr>
      <xdr:spPr>
        <a:xfrm flipV="1">
          <a:off x="18656300" y="6111603"/>
          <a:ext cx="889000" cy="67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2359</xdr:rowOff>
    </xdr:from>
    <xdr:to>
      <xdr:col>102</xdr:col>
      <xdr:colOff>165100</xdr:colOff>
      <xdr:row>39</xdr:row>
      <xdr:rowOff>103959</xdr:rowOff>
    </xdr:to>
    <xdr:sp macro="" textlink="">
      <xdr:nvSpPr>
        <xdr:cNvPr id="766" name="フローチャート: 判断 765"/>
        <xdr:cNvSpPr/>
      </xdr:nvSpPr>
      <xdr:spPr>
        <a:xfrm>
          <a:off x="19494500" y="668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95086</xdr:rowOff>
    </xdr:from>
    <xdr:ext cx="313932" cy="259045"/>
    <xdr:sp macro="" textlink="">
      <xdr:nvSpPr>
        <xdr:cNvPr id="767" name="テキスト ボックス 766"/>
        <xdr:cNvSpPr txBox="1"/>
      </xdr:nvSpPr>
      <xdr:spPr>
        <a:xfrm>
          <a:off x="19388333" y="67816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17599</xdr:rowOff>
    </xdr:from>
    <xdr:to>
      <xdr:col>98</xdr:col>
      <xdr:colOff>38100</xdr:colOff>
      <xdr:row>39</xdr:row>
      <xdr:rowOff>119199</xdr:rowOff>
    </xdr:to>
    <xdr:sp macro="" textlink="">
      <xdr:nvSpPr>
        <xdr:cNvPr id="768" name="フローチャート: 判断 767"/>
        <xdr:cNvSpPr/>
      </xdr:nvSpPr>
      <xdr:spPr>
        <a:xfrm>
          <a:off x="18605500" y="670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135726</xdr:rowOff>
    </xdr:from>
    <xdr:ext cx="313932" cy="259045"/>
    <xdr:sp macro="" textlink="">
      <xdr:nvSpPr>
        <xdr:cNvPr id="769" name="テキスト ボックス 768"/>
        <xdr:cNvSpPr txBox="1"/>
      </xdr:nvSpPr>
      <xdr:spPr>
        <a:xfrm>
          <a:off x="18499333" y="6479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5" name="楕円 77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158766</xdr:rowOff>
    </xdr:from>
    <xdr:ext cx="249299" cy="259045"/>
    <xdr:sp macro="" textlink="">
      <xdr:nvSpPr>
        <xdr:cNvPr id="776" name="諸支出金該当値テキスト"/>
        <xdr:cNvSpPr txBox="1"/>
      </xdr:nvSpPr>
      <xdr:spPr>
        <a:xfrm>
          <a:off x="22212300" y="6673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7" name="楕円 77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8" name="テキスト ボックス 77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9" name="楕円 77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0" name="テキスト ボックス 77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60053</xdr:rowOff>
    </xdr:from>
    <xdr:to>
      <xdr:col>102</xdr:col>
      <xdr:colOff>165100</xdr:colOff>
      <xdr:row>35</xdr:row>
      <xdr:rowOff>161653</xdr:rowOff>
    </xdr:to>
    <xdr:sp macro="" textlink="">
      <xdr:nvSpPr>
        <xdr:cNvPr id="781" name="楕円 780"/>
        <xdr:cNvSpPr/>
      </xdr:nvSpPr>
      <xdr:spPr>
        <a:xfrm>
          <a:off x="19494500" y="606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6730</xdr:rowOff>
    </xdr:from>
    <xdr:ext cx="378565" cy="259045"/>
    <xdr:sp macro="" textlink="">
      <xdr:nvSpPr>
        <xdr:cNvPr id="782" name="テキスト ボックス 781"/>
        <xdr:cNvSpPr txBox="1"/>
      </xdr:nvSpPr>
      <xdr:spPr>
        <a:xfrm>
          <a:off x="19356017" y="5836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3" name="楕円 78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4" name="テキスト ボックス 78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5" name="直線コネクタ 794"/>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6" name="テキスト ボックス 795"/>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9" name="直線コネクタ 798"/>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800" name="テキスト ボックス 799"/>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4" name="直線コネクタ 803"/>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5"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6" name="直線コネクタ 805"/>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7"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8" name="直線コネクタ 807"/>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9" name="直線コネクタ 808"/>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10"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1" name="フローチャート: 判断 810"/>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2" name="直線コネクタ 811"/>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3" name="フローチャート: 判断 812"/>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4" name="テキスト ボックス 813"/>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5" name="直線コネクタ 814"/>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6" name="フローチャート: 判断 815"/>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7" name="テキスト ボックス 816"/>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8" name="直線コネクタ 817"/>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19" name="フローチャート: 判断 818"/>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20" name="テキスト ボックス 819"/>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1" name="フローチャート: 判断 820"/>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2" name="テキスト ボックス 821"/>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8" name="楕円 827"/>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9"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30" name="楕円 829"/>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31" name="テキスト ボックス 830"/>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2" name="楕円 831"/>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3" name="テキスト ボックス 832"/>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4" name="楕円 833"/>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35" name="テキスト ボックス 834"/>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6" name="楕円 835"/>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37" name="テキスト ボックス 836"/>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議会費は平成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月の改選時に定数を</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名削減したものの、人口減少が続いていることから類似団体平均より高い値で推移しており、令和２年度で</a:t>
          </a:r>
          <a:r>
            <a:rPr kumimoji="1" lang="en-US" altLang="ja-JP" sz="1100">
              <a:latin typeface="ＭＳ Ｐゴシック" panose="020B0600070205080204" pitchFamily="50" charset="-128"/>
              <a:ea typeface="ＭＳ Ｐゴシック" panose="020B0600070205080204" pitchFamily="50" charset="-128"/>
            </a:rPr>
            <a:t>2,049</a:t>
          </a:r>
          <a:r>
            <a:rPr kumimoji="1" lang="ja-JP" altLang="en-US" sz="1100">
              <a:latin typeface="ＭＳ Ｐゴシック" panose="020B0600070205080204" pitchFamily="50" charset="-128"/>
              <a:ea typeface="ＭＳ Ｐゴシック" panose="020B0600070205080204" pitchFamily="50" charset="-128"/>
            </a:rPr>
            <a:t>円上回っている。総務費は新型コロナウイルス感染症対策である特別定額給付金給付事業などにより前年度より</a:t>
          </a:r>
          <a:r>
            <a:rPr kumimoji="1" lang="en-US" altLang="ja-JP" sz="1100">
              <a:latin typeface="ＭＳ Ｐゴシック" panose="020B0600070205080204" pitchFamily="50" charset="-128"/>
              <a:ea typeface="ＭＳ Ｐゴシック" panose="020B0600070205080204" pitchFamily="50" charset="-128"/>
            </a:rPr>
            <a:t>156,704</a:t>
          </a:r>
          <a:r>
            <a:rPr kumimoji="1" lang="ja-JP" altLang="en-US" sz="1100">
              <a:latin typeface="ＭＳ Ｐゴシック" panose="020B0600070205080204" pitchFamily="50" charset="-128"/>
              <a:ea typeface="ＭＳ Ｐゴシック" panose="020B0600070205080204" pitchFamily="50" charset="-128"/>
            </a:rPr>
            <a:t>円の増加となった。ふるさと納税寄附が増え、返礼品等経費や基金積立金が増額となったこともあり、類似団体平均を</a:t>
          </a:r>
          <a:r>
            <a:rPr kumimoji="1" lang="en-US" altLang="ja-JP" sz="1100">
              <a:latin typeface="ＭＳ Ｐゴシック" panose="020B0600070205080204" pitchFamily="50" charset="-128"/>
              <a:ea typeface="ＭＳ Ｐゴシック" panose="020B0600070205080204" pitchFamily="50" charset="-128"/>
            </a:rPr>
            <a:t>44,157</a:t>
          </a:r>
          <a:r>
            <a:rPr kumimoji="1" lang="ja-JP" altLang="en-US" sz="1100">
              <a:latin typeface="ＭＳ Ｐゴシック" panose="020B0600070205080204" pitchFamily="50" charset="-128"/>
              <a:ea typeface="ＭＳ Ｐゴシック" panose="020B0600070205080204" pitchFamily="50" charset="-128"/>
            </a:rPr>
            <a:t>円上回っている。民生費は子育て世帯への臨時特別給付金や障がい者自立支援給付事業の増などで、前年度より住民一人当たり</a:t>
          </a:r>
          <a:r>
            <a:rPr kumimoji="1" lang="en-US" altLang="ja-JP" sz="1100">
              <a:latin typeface="ＭＳ Ｐゴシック" panose="020B0600070205080204" pitchFamily="50" charset="-128"/>
              <a:ea typeface="ＭＳ Ｐゴシック" panose="020B0600070205080204" pitchFamily="50" charset="-128"/>
            </a:rPr>
            <a:t>7,269</a:t>
          </a:r>
          <a:r>
            <a:rPr kumimoji="1" lang="ja-JP" altLang="en-US" sz="1100">
              <a:latin typeface="ＭＳ Ｐゴシック" panose="020B0600070205080204" pitchFamily="50" charset="-128"/>
              <a:ea typeface="ＭＳ Ｐゴシック" panose="020B0600070205080204" pitchFamily="50" charset="-128"/>
            </a:rPr>
            <a:t>円増の</a:t>
          </a:r>
          <a:r>
            <a:rPr kumimoji="1" lang="en-US" altLang="ja-JP" sz="1100">
              <a:latin typeface="ＭＳ Ｐゴシック" panose="020B0600070205080204" pitchFamily="50" charset="-128"/>
              <a:ea typeface="ＭＳ Ｐゴシック" panose="020B0600070205080204" pitchFamily="50" charset="-128"/>
            </a:rPr>
            <a:t>155,437</a:t>
          </a:r>
          <a:r>
            <a:rPr kumimoji="1" lang="ja-JP" altLang="en-US" sz="1100">
              <a:latin typeface="ＭＳ Ｐゴシック" panose="020B0600070205080204" pitchFamily="50" charset="-128"/>
              <a:ea typeface="ＭＳ Ｐゴシック" panose="020B0600070205080204" pitchFamily="50" charset="-128"/>
            </a:rPr>
            <a:t>円となった。今後は介護訓練等給付費や介護保険事業会計繰出金の増加、市の重点施策である子育てスマイルプロジェクトの推進による増加が見込まれる。衛生費はすこやか出産祝い金の増などにより、</a:t>
          </a:r>
          <a:r>
            <a:rPr kumimoji="1" lang="en-US" altLang="ja-JP" sz="1100">
              <a:latin typeface="ＭＳ Ｐゴシック" panose="020B0600070205080204" pitchFamily="50" charset="-128"/>
              <a:ea typeface="ＭＳ Ｐゴシック" panose="020B0600070205080204" pitchFamily="50" charset="-128"/>
            </a:rPr>
            <a:t>1,729</a:t>
          </a:r>
          <a:r>
            <a:rPr kumimoji="1" lang="ja-JP" altLang="en-US" sz="1100">
              <a:latin typeface="ＭＳ Ｐゴシック" panose="020B0600070205080204" pitchFamily="50" charset="-128"/>
              <a:ea typeface="ＭＳ Ｐゴシック" panose="020B0600070205080204" pitchFamily="50" charset="-128"/>
            </a:rPr>
            <a:t>円増の</a:t>
          </a:r>
          <a:r>
            <a:rPr kumimoji="1" lang="en-US" altLang="ja-JP" sz="1100">
              <a:latin typeface="ＭＳ Ｐゴシック" panose="020B0600070205080204" pitchFamily="50" charset="-128"/>
              <a:ea typeface="ＭＳ Ｐゴシック" panose="020B0600070205080204" pitchFamily="50" charset="-128"/>
            </a:rPr>
            <a:t>27,077</a:t>
          </a:r>
          <a:r>
            <a:rPr kumimoji="1" lang="ja-JP" altLang="en-US" sz="1100">
              <a:latin typeface="ＭＳ Ｐゴシック" panose="020B0600070205080204" pitchFamily="50" charset="-128"/>
              <a:ea typeface="ＭＳ Ｐゴシック" panose="020B0600070205080204" pitchFamily="50" charset="-128"/>
            </a:rPr>
            <a:t>円だった。なお、依然として類似団体の中で最も低い値であり、これは、ごみ処理施設を単独運営ではなく一部事務組合で運営している影響が大きいと考えられる。労働費は前年並みの事業費だったが人口減少が影響し前年度比</a:t>
          </a:r>
          <a:r>
            <a:rPr kumimoji="1" lang="en-US" altLang="ja-JP" sz="1100">
              <a:latin typeface="ＭＳ Ｐゴシック" panose="020B0600070205080204" pitchFamily="50" charset="-128"/>
              <a:ea typeface="ＭＳ Ｐゴシック" panose="020B0600070205080204" pitchFamily="50" charset="-128"/>
            </a:rPr>
            <a:t>60</a:t>
          </a:r>
          <a:r>
            <a:rPr kumimoji="1" lang="ja-JP" altLang="en-US" sz="1100">
              <a:latin typeface="ＭＳ Ｐゴシック" panose="020B0600070205080204" pitchFamily="50" charset="-128"/>
              <a:ea typeface="ＭＳ Ｐゴシック" panose="020B0600070205080204" pitchFamily="50" charset="-128"/>
            </a:rPr>
            <a:t>円増の</a:t>
          </a:r>
          <a:r>
            <a:rPr kumimoji="1" lang="en-US" altLang="ja-JP" sz="1100">
              <a:latin typeface="ＭＳ Ｐゴシック" panose="020B0600070205080204" pitchFamily="50" charset="-128"/>
              <a:ea typeface="ＭＳ Ｐゴシック" panose="020B0600070205080204" pitchFamily="50" charset="-128"/>
            </a:rPr>
            <a:t>1,605</a:t>
          </a:r>
          <a:r>
            <a:rPr kumimoji="1" lang="ja-JP" altLang="en-US" sz="1100">
              <a:latin typeface="ＭＳ Ｐゴシック" panose="020B0600070205080204" pitchFamily="50" charset="-128"/>
              <a:ea typeface="ＭＳ Ｐゴシック" panose="020B0600070205080204" pitchFamily="50" charset="-128"/>
            </a:rPr>
            <a:t>円となり、類似団体平均を</a:t>
          </a:r>
          <a:r>
            <a:rPr kumimoji="1" lang="en-US" altLang="ja-JP" sz="1100">
              <a:latin typeface="ＭＳ Ｐゴシック" panose="020B0600070205080204" pitchFamily="50" charset="-128"/>
              <a:ea typeface="ＭＳ Ｐゴシック" panose="020B0600070205080204" pitchFamily="50" charset="-128"/>
            </a:rPr>
            <a:t>573</a:t>
          </a:r>
          <a:r>
            <a:rPr kumimoji="1" lang="ja-JP" altLang="en-US" sz="1100">
              <a:latin typeface="ＭＳ Ｐゴシック" panose="020B0600070205080204" pitchFamily="50" charset="-128"/>
              <a:ea typeface="ＭＳ Ｐゴシック" panose="020B0600070205080204" pitchFamily="50" charset="-128"/>
            </a:rPr>
            <a:t>円上回っている。農林水産業費は民有林林道整備事業や県営土地改良事業などが前年度より増額したことなどから、前年度比</a:t>
          </a:r>
          <a:r>
            <a:rPr kumimoji="1" lang="en-US" altLang="ja-JP" sz="1100">
              <a:latin typeface="ＭＳ Ｐゴシック" panose="020B0600070205080204" pitchFamily="50" charset="-128"/>
              <a:ea typeface="ＭＳ Ｐゴシック" panose="020B0600070205080204" pitchFamily="50" charset="-128"/>
            </a:rPr>
            <a:t>7,264</a:t>
          </a:r>
          <a:r>
            <a:rPr kumimoji="1" lang="ja-JP" altLang="en-US" sz="1100">
              <a:latin typeface="ＭＳ Ｐゴシック" panose="020B0600070205080204" pitchFamily="50" charset="-128"/>
              <a:ea typeface="ＭＳ Ｐゴシック" panose="020B0600070205080204" pitchFamily="50" charset="-128"/>
            </a:rPr>
            <a:t>円増の</a:t>
          </a:r>
          <a:r>
            <a:rPr kumimoji="1" lang="en-US" altLang="ja-JP" sz="1100">
              <a:latin typeface="ＭＳ Ｐゴシック" panose="020B0600070205080204" pitchFamily="50" charset="-128"/>
              <a:ea typeface="ＭＳ Ｐゴシック" panose="020B0600070205080204" pitchFamily="50" charset="-128"/>
            </a:rPr>
            <a:t>32,381</a:t>
          </a:r>
          <a:r>
            <a:rPr kumimoji="1" lang="ja-JP" altLang="en-US" sz="1100">
              <a:latin typeface="ＭＳ Ｐゴシック" panose="020B0600070205080204" pitchFamily="50" charset="-128"/>
              <a:ea typeface="ＭＳ Ｐゴシック" panose="020B0600070205080204" pitchFamily="50" charset="-128"/>
            </a:rPr>
            <a:t>円となったが、類似団体平均を下回った。民有林林道整備事業が完了したため、来年度以降は負担減少が見込まれる。商工費は中小企業振興資金貸付金や中小企業緊急融資支援基金積立金などの新型コロナウイルス感染症対策に係る事業費の増により、前年度より</a:t>
          </a:r>
          <a:r>
            <a:rPr kumimoji="1" lang="en-US" altLang="ja-JP" sz="1100">
              <a:latin typeface="ＭＳ Ｐゴシック" panose="020B0600070205080204" pitchFamily="50" charset="-128"/>
              <a:ea typeface="ＭＳ Ｐゴシック" panose="020B0600070205080204" pitchFamily="50" charset="-128"/>
            </a:rPr>
            <a:t>13,538</a:t>
          </a:r>
          <a:r>
            <a:rPr kumimoji="1" lang="ja-JP" altLang="en-US" sz="1100">
              <a:latin typeface="ＭＳ Ｐゴシック" panose="020B0600070205080204" pitchFamily="50" charset="-128"/>
              <a:ea typeface="ＭＳ Ｐゴシック" panose="020B0600070205080204" pitchFamily="50" charset="-128"/>
            </a:rPr>
            <a:t>円増の</a:t>
          </a:r>
          <a:r>
            <a:rPr kumimoji="1" lang="en-US" altLang="ja-JP" sz="1100">
              <a:latin typeface="ＭＳ Ｐゴシック" panose="020B0600070205080204" pitchFamily="50" charset="-128"/>
              <a:ea typeface="ＭＳ Ｐゴシック" panose="020B0600070205080204" pitchFamily="50" charset="-128"/>
            </a:rPr>
            <a:t>38,424</a:t>
          </a:r>
          <a:r>
            <a:rPr kumimoji="1" lang="ja-JP" altLang="en-US" sz="1100">
              <a:latin typeface="ＭＳ Ｐゴシック" panose="020B0600070205080204" pitchFamily="50" charset="-128"/>
              <a:ea typeface="ＭＳ Ｐゴシック" panose="020B0600070205080204" pitchFamily="50" charset="-128"/>
            </a:rPr>
            <a:t>円となった。今後は余暇開発施設の長寿命化事業が予定されている。土木費は豪雪による除雪費の増加や平成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年度からの第</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次村山市総合計画に基づいた村山駅東西エリアの開発などに伴う道路整備により</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年連続で増加し、前年度比</a:t>
          </a:r>
          <a:r>
            <a:rPr kumimoji="1" lang="en-US" altLang="ja-JP" sz="1100">
              <a:latin typeface="ＭＳ Ｐゴシック" panose="020B0600070205080204" pitchFamily="50" charset="-128"/>
              <a:ea typeface="ＭＳ Ｐゴシック" panose="020B0600070205080204" pitchFamily="50" charset="-128"/>
            </a:rPr>
            <a:t>27,929</a:t>
          </a:r>
          <a:r>
            <a:rPr kumimoji="1" lang="ja-JP" altLang="en-US" sz="1100">
              <a:latin typeface="ＭＳ Ｐゴシック" panose="020B0600070205080204" pitchFamily="50" charset="-128"/>
              <a:ea typeface="ＭＳ Ｐゴシック" panose="020B0600070205080204" pitchFamily="50" charset="-128"/>
            </a:rPr>
            <a:t>円増の</a:t>
          </a:r>
          <a:r>
            <a:rPr kumimoji="1" lang="en-US" altLang="ja-JP" sz="1100">
              <a:latin typeface="ＭＳ Ｐゴシック" panose="020B0600070205080204" pitchFamily="50" charset="-128"/>
              <a:ea typeface="ＭＳ Ｐゴシック" panose="020B0600070205080204" pitchFamily="50" charset="-128"/>
            </a:rPr>
            <a:t>108,080</a:t>
          </a:r>
          <a:r>
            <a:rPr kumimoji="1" lang="ja-JP" altLang="en-US" sz="1100">
              <a:latin typeface="ＭＳ Ｐゴシック" panose="020B0600070205080204" pitchFamily="50" charset="-128"/>
              <a:ea typeface="ＭＳ Ｐゴシック" panose="020B0600070205080204" pitchFamily="50" charset="-128"/>
            </a:rPr>
            <a:t>円となった。令和</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年度頃までこの傾向が続くと見込まれる。消防費は前年度より</a:t>
          </a:r>
          <a:r>
            <a:rPr kumimoji="1" lang="en-US" altLang="ja-JP" sz="1100">
              <a:latin typeface="ＭＳ Ｐゴシック" panose="020B0600070205080204" pitchFamily="50" charset="-128"/>
              <a:ea typeface="ＭＳ Ｐゴシック" panose="020B0600070205080204" pitchFamily="50" charset="-128"/>
            </a:rPr>
            <a:t>595</a:t>
          </a:r>
          <a:r>
            <a:rPr kumimoji="1" lang="ja-JP" altLang="en-US" sz="1100">
              <a:latin typeface="ＭＳ Ｐゴシック" panose="020B0600070205080204" pitchFamily="50" charset="-128"/>
              <a:ea typeface="ＭＳ Ｐゴシック" panose="020B0600070205080204" pitchFamily="50" charset="-128"/>
            </a:rPr>
            <a:t>円減少したが、耐震性防火水槽の整備や更新時期を迎えた消防団車両も多数あるため平準化を図りながら整備していく。教育費は小中学校冷房設備整備事業の皆減などにより前年度比</a:t>
          </a:r>
          <a:r>
            <a:rPr kumimoji="1" lang="en-US" altLang="ja-JP" sz="1100">
              <a:latin typeface="ＭＳ Ｐゴシック" panose="020B0600070205080204" pitchFamily="50" charset="-128"/>
              <a:ea typeface="ＭＳ Ｐゴシック" panose="020B0600070205080204" pitchFamily="50" charset="-128"/>
            </a:rPr>
            <a:t>7,471</a:t>
          </a:r>
          <a:r>
            <a:rPr kumimoji="1" lang="ja-JP" altLang="en-US" sz="1100">
              <a:latin typeface="ＭＳ Ｐゴシック" panose="020B0600070205080204" pitchFamily="50" charset="-128"/>
              <a:ea typeface="ＭＳ Ｐゴシック" panose="020B0600070205080204" pitchFamily="50" charset="-128"/>
            </a:rPr>
            <a:t>円減の</a:t>
          </a:r>
          <a:r>
            <a:rPr kumimoji="1" lang="en-US" altLang="ja-JP" sz="1100">
              <a:latin typeface="ＭＳ Ｐゴシック" panose="020B0600070205080204" pitchFamily="50" charset="-128"/>
              <a:ea typeface="ＭＳ Ｐゴシック" panose="020B0600070205080204" pitchFamily="50" charset="-128"/>
            </a:rPr>
            <a:t>51,372</a:t>
          </a:r>
          <a:r>
            <a:rPr kumimoji="1" lang="ja-JP" altLang="en-US" sz="1100">
              <a:latin typeface="ＭＳ Ｐゴシック" panose="020B0600070205080204" pitchFamily="50" charset="-128"/>
              <a:ea typeface="ＭＳ Ｐゴシック" panose="020B0600070205080204" pitchFamily="50" charset="-128"/>
            </a:rPr>
            <a:t>円となり、類似団体平均を下回った。教育の充実に重点を置いた施策を展開しており、今後も楯岡中学校の長寿命化改造事業を予定している。災害復旧費は令和２年豪雨災害による工事により大幅増となったが、類似団体平均を下回った。なお、工事費の多くを３年度予算へ繰越している。公債費は定期償還分が前年度より減少し、</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年連続で類似団体平均を下回った。今後も地方債の発行抑制に努めていく。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山形県村山市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令和２年度については、豪雨や豪雪などの災害対応により特別交付税が増額となったため例外的に実質単年度収支が黒字となっている。歳計剰余金処分による積立を除くと、財政調整基金への積立は利子収入分のみという状況には変わりない。</a:t>
          </a:r>
        </a:p>
        <a:p>
          <a:r>
            <a:rPr kumimoji="1" lang="ja-JP" altLang="en-US" sz="1200">
              <a:latin typeface="ＭＳ ゴシック" pitchFamily="49" charset="-128"/>
              <a:ea typeface="ＭＳ ゴシック" pitchFamily="49" charset="-128"/>
            </a:rPr>
            <a:t>　今後も財政調整基金の取崩しが必要な状況が続くと見込まれ、豪雪や災害への備えも必要となることから、財政調整基金残高維持のため、行財政改革プランに基づく人件費等の経費節減の取組みを続け、財政の健全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山形県村山市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全会計黒字のため、連結実質赤字比率は算定されない。標準財政規模に対する黒字の比率は、水道事業会計は前年度を下回ったものの、一般会計などで増えたため、全体で増加となった。</a:t>
          </a:r>
        </a:p>
        <a:p>
          <a:r>
            <a:rPr kumimoji="1" lang="ja-JP" altLang="en-US" sz="1400">
              <a:latin typeface="ＭＳ ゴシック" pitchFamily="49" charset="-128"/>
              <a:ea typeface="ＭＳ ゴシック" pitchFamily="49" charset="-128"/>
            </a:rPr>
            <a:t>　全会計黒字決算ではあるが、令和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公営企業法適用の企業会計に移行した下水道事業会計においては、公債費に対する一般会計からの繰出金の割合が大きく、一般会計の財政健全化に影響を与えることとなっている。今後は料金の見直しなど自己財源確保に努め、一般会計からの繰出金削減を図っ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view="pageBreakPreview" zoomScale="85" zoomScaleNormal="100" zoomScaleSheetLayoutView="85"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2">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18874653</v>
      </c>
      <c r="BO4" s="464"/>
      <c r="BP4" s="464"/>
      <c r="BQ4" s="464"/>
      <c r="BR4" s="464"/>
      <c r="BS4" s="464"/>
      <c r="BT4" s="464"/>
      <c r="BU4" s="465"/>
      <c r="BV4" s="463">
        <v>13612336</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16.7</v>
      </c>
      <c r="CU4" s="648"/>
      <c r="CV4" s="648"/>
      <c r="CW4" s="648"/>
      <c r="CX4" s="648"/>
      <c r="CY4" s="648"/>
      <c r="CZ4" s="648"/>
      <c r="DA4" s="649"/>
      <c r="DB4" s="647">
        <v>10.199999999999999</v>
      </c>
      <c r="DC4" s="648"/>
      <c r="DD4" s="648"/>
      <c r="DE4" s="648"/>
      <c r="DF4" s="648"/>
      <c r="DG4" s="648"/>
      <c r="DH4" s="648"/>
      <c r="DI4" s="649"/>
      <c r="DJ4" s="186"/>
      <c r="DK4" s="186"/>
      <c r="DL4" s="186"/>
      <c r="DM4" s="186"/>
      <c r="DN4" s="186"/>
      <c r="DO4" s="186"/>
    </row>
    <row r="5" spans="1:119" ht="18.75" customHeight="1" x14ac:dyDescent="0.2">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17550800</v>
      </c>
      <c r="BO5" s="469"/>
      <c r="BP5" s="469"/>
      <c r="BQ5" s="469"/>
      <c r="BR5" s="469"/>
      <c r="BS5" s="469"/>
      <c r="BT5" s="469"/>
      <c r="BU5" s="470"/>
      <c r="BV5" s="468">
        <v>12848783</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83.3</v>
      </c>
      <c r="CU5" s="439"/>
      <c r="CV5" s="439"/>
      <c r="CW5" s="439"/>
      <c r="CX5" s="439"/>
      <c r="CY5" s="439"/>
      <c r="CZ5" s="439"/>
      <c r="DA5" s="440"/>
      <c r="DB5" s="438">
        <v>93.9</v>
      </c>
      <c r="DC5" s="439"/>
      <c r="DD5" s="439"/>
      <c r="DE5" s="439"/>
      <c r="DF5" s="439"/>
      <c r="DG5" s="439"/>
      <c r="DH5" s="439"/>
      <c r="DI5" s="440"/>
      <c r="DJ5" s="186"/>
      <c r="DK5" s="186"/>
      <c r="DL5" s="186"/>
      <c r="DM5" s="186"/>
      <c r="DN5" s="186"/>
      <c r="DO5" s="186"/>
    </row>
    <row r="6" spans="1:119" ht="18.75" customHeight="1" x14ac:dyDescent="0.2">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1323853</v>
      </c>
      <c r="BO6" s="469"/>
      <c r="BP6" s="469"/>
      <c r="BQ6" s="469"/>
      <c r="BR6" s="469"/>
      <c r="BS6" s="469"/>
      <c r="BT6" s="469"/>
      <c r="BU6" s="470"/>
      <c r="BV6" s="468">
        <v>763553</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86.4</v>
      </c>
      <c r="CU6" s="622"/>
      <c r="CV6" s="622"/>
      <c r="CW6" s="622"/>
      <c r="CX6" s="622"/>
      <c r="CY6" s="622"/>
      <c r="CZ6" s="622"/>
      <c r="DA6" s="623"/>
      <c r="DB6" s="621">
        <v>97.4</v>
      </c>
      <c r="DC6" s="622"/>
      <c r="DD6" s="622"/>
      <c r="DE6" s="622"/>
      <c r="DF6" s="622"/>
      <c r="DG6" s="622"/>
      <c r="DH6" s="622"/>
      <c r="DI6" s="623"/>
      <c r="DJ6" s="186"/>
      <c r="DK6" s="186"/>
      <c r="DL6" s="186"/>
      <c r="DM6" s="186"/>
      <c r="DN6" s="186"/>
      <c r="DO6" s="186"/>
    </row>
    <row r="7" spans="1:119" ht="18.75" customHeight="1" x14ac:dyDescent="0.2">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106</v>
      </c>
      <c r="AV7" s="526"/>
      <c r="AW7" s="526"/>
      <c r="AX7" s="526"/>
      <c r="AY7" s="448" t="s">
        <v>107</v>
      </c>
      <c r="AZ7" s="449"/>
      <c r="BA7" s="449"/>
      <c r="BB7" s="449"/>
      <c r="BC7" s="449"/>
      <c r="BD7" s="449"/>
      <c r="BE7" s="449"/>
      <c r="BF7" s="449"/>
      <c r="BG7" s="449"/>
      <c r="BH7" s="449"/>
      <c r="BI7" s="449"/>
      <c r="BJ7" s="449"/>
      <c r="BK7" s="449"/>
      <c r="BL7" s="449"/>
      <c r="BM7" s="450"/>
      <c r="BN7" s="468">
        <v>95795</v>
      </c>
      <c r="BO7" s="469"/>
      <c r="BP7" s="469"/>
      <c r="BQ7" s="469"/>
      <c r="BR7" s="469"/>
      <c r="BS7" s="469"/>
      <c r="BT7" s="469"/>
      <c r="BU7" s="470"/>
      <c r="BV7" s="468">
        <v>23330</v>
      </c>
      <c r="BW7" s="469"/>
      <c r="BX7" s="469"/>
      <c r="BY7" s="469"/>
      <c r="BZ7" s="469"/>
      <c r="CA7" s="469"/>
      <c r="CB7" s="469"/>
      <c r="CC7" s="470"/>
      <c r="CD7" s="477" t="s">
        <v>108</v>
      </c>
      <c r="CE7" s="478"/>
      <c r="CF7" s="478"/>
      <c r="CG7" s="478"/>
      <c r="CH7" s="478"/>
      <c r="CI7" s="478"/>
      <c r="CJ7" s="478"/>
      <c r="CK7" s="478"/>
      <c r="CL7" s="478"/>
      <c r="CM7" s="478"/>
      <c r="CN7" s="478"/>
      <c r="CO7" s="478"/>
      <c r="CP7" s="478"/>
      <c r="CQ7" s="478"/>
      <c r="CR7" s="478"/>
      <c r="CS7" s="479"/>
      <c r="CT7" s="468">
        <v>7358384</v>
      </c>
      <c r="CU7" s="469"/>
      <c r="CV7" s="469"/>
      <c r="CW7" s="469"/>
      <c r="CX7" s="469"/>
      <c r="CY7" s="469"/>
      <c r="CZ7" s="469"/>
      <c r="DA7" s="470"/>
      <c r="DB7" s="468">
        <v>7254563</v>
      </c>
      <c r="DC7" s="469"/>
      <c r="DD7" s="469"/>
      <c r="DE7" s="469"/>
      <c r="DF7" s="469"/>
      <c r="DG7" s="469"/>
      <c r="DH7" s="469"/>
      <c r="DI7" s="470"/>
      <c r="DJ7" s="186"/>
      <c r="DK7" s="186"/>
      <c r="DL7" s="186"/>
      <c r="DM7" s="186"/>
      <c r="DN7" s="186"/>
      <c r="DO7" s="186"/>
    </row>
    <row r="8" spans="1:119" ht="18.75" customHeight="1" thickBot="1" x14ac:dyDescent="0.25">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109</v>
      </c>
      <c r="AN8" s="442"/>
      <c r="AO8" s="442"/>
      <c r="AP8" s="442"/>
      <c r="AQ8" s="442"/>
      <c r="AR8" s="442"/>
      <c r="AS8" s="442"/>
      <c r="AT8" s="443"/>
      <c r="AU8" s="525" t="s">
        <v>110</v>
      </c>
      <c r="AV8" s="526"/>
      <c r="AW8" s="526"/>
      <c r="AX8" s="526"/>
      <c r="AY8" s="448" t="s">
        <v>111</v>
      </c>
      <c r="AZ8" s="449"/>
      <c r="BA8" s="449"/>
      <c r="BB8" s="449"/>
      <c r="BC8" s="449"/>
      <c r="BD8" s="449"/>
      <c r="BE8" s="449"/>
      <c r="BF8" s="449"/>
      <c r="BG8" s="449"/>
      <c r="BH8" s="449"/>
      <c r="BI8" s="449"/>
      <c r="BJ8" s="449"/>
      <c r="BK8" s="449"/>
      <c r="BL8" s="449"/>
      <c r="BM8" s="450"/>
      <c r="BN8" s="468">
        <v>1228058</v>
      </c>
      <c r="BO8" s="469"/>
      <c r="BP8" s="469"/>
      <c r="BQ8" s="469"/>
      <c r="BR8" s="469"/>
      <c r="BS8" s="469"/>
      <c r="BT8" s="469"/>
      <c r="BU8" s="470"/>
      <c r="BV8" s="468">
        <v>740223</v>
      </c>
      <c r="BW8" s="469"/>
      <c r="BX8" s="469"/>
      <c r="BY8" s="469"/>
      <c r="BZ8" s="469"/>
      <c r="CA8" s="469"/>
      <c r="CB8" s="469"/>
      <c r="CC8" s="470"/>
      <c r="CD8" s="477" t="s">
        <v>112</v>
      </c>
      <c r="CE8" s="478"/>
      <c r="CF8" s="478"/>
      <c r="CG8" s="478"/>
      <c r="CH8" s="478"/>
      <c r="CI8" s="478"/>
      <c r="CJ8" s="478"/>
      <c r="CK8" s="478"/>
      <c r="CL8" s="478"/>
      <c r="CM8" s="478"/>
      <c r="CN8" s="478"/>
      <c r="CO8" s="478"/>
      <c r="CP8" s="478"/>
      <c r="CQ8" s="478"/>
      <c r="CR8" s="478"/>
      <c r="CS8" s="479"/>
      <c r="CT8" s="581">
        <v>0.37</v>
      </c>
      <c r="CU8" s="582"/>
      <c r="CV8" s="582"/>
      <c r="CW8" s="582"/>
      <c r="CX8" s="582"/>
      <c r="CY8" s="582"/>
      <c r="CZ8" s="582"/>
      <c r="DA8" s="583"/>
      <c r="DB8" s="581">
        <v>0.38</v>
      </c>
      <c r="DC8" s="582"/>
      <c r="DD8" s="582"/>
      <c r="DE8" s="582"/>
      <c r="DF8" s="582"/>
      <c r="DG8" s="582"/>
      <c r="DH8" s="582"/>
      <c r="DI8" s="583"/>
      <c r="DJ8" s="186"/>
      <c r="DK8" s="186"/>
      <c r="DL8" s="186"/>
      <c r="DM8" s="186"/>
      <c r="DN8" s="186"/>
      <c r="DO8" s="186"/>
    </row>
    <row r="9" spans="1:119" ht="18.75" customHeight="1" thickBot="1" x14ac:dyDescent="0.25">
      <c r="A9" s="187"/>
      <c r="B9" s="610" t="s">
        <v>113</v>
      </c>
      <c r="C9" s="611"/>
      <c r="D9" s="611"/>
      <c r="E9" s="611"/>
      <c r="F9" s="611"/>
      <c r="G9" s="611"/>
      <c r="H9" s="611"/>
      <c r="I9" s="611"/>
      <c r="J9" s="611"/>
      <c r="K9" s="531"/>
      <c r="L9" s="612" t="s">
        <v>114</v>
      </c>
      <c r="M9" s="613"/>
      <c r="N9" s="613"/>
      <c r="O9" s="613"/>
      <c r="P9" s="613"/>
      <c r="Q9" s="614"/>
      <c r="R9" s="615">
        <v>22516</v>
      </c>
      <c r="S9" s="616"/>
      <c r="T9" s="616"/>
      <c r="U9" s="616"/>
      <c r="V9" s="617"/>
      <c r="W9" s="547" t="s">
        <v>115</v>
      </c>
      <c r="X9" s="548"/>
      <c r="Y9" s="548"/>
      <c r="Z9" s="548"/>
      <c r="AA9" s="548"/>
      <c r="AB9" s="548"/>
      <c r="AC9" s="548"/>
      <c r="AD9" s="548"/>
      <c r="AE9" s="548"/>
      <c r="AF9" s="548"/>
      <c r="AG9" s="548"/>
      <c r="AH9" s="548"/>
      <c r="AI9" s="548"/>
      <c r="AJ9" s="548"/>
      <c r="AK9" s="548"/>
      <c r="AL9" s="618"/>
      <c r="AM9" s="537" t="s">
        <v>116</v>
      </c>
      <c r="AN9" s="442"/>
      <c r="AO9" s="442"/>
      <c r="AP9" s="442"/>
      <c r="AQ9" s="442"/>
      <c r="AR9" s="442"/>
      <c r="AS9" s="442"/>
      <c r="AT9" s="443"/>
      <c r="AU9" s="525" t="s">
        <v>102</v>
      </c>
      <c r="AV9" s="526"/>
      <c r="AW9" s="526"/>
      <c r="AX9" s="526"/>
      <c r="AY9" s="448" t="s">
        <v>117</v>
      </c>
      <c r="AZ9" s="449"/>
      <c r="BA9" s="449"/>
      <c r="BB9" s="449"/>
      <c r="BC9" s="449"/>
      <c r="BD9" s="449"/>
      <c r="BE9" s="449"/>
      <c r="BF9" s="449"/>
      <c r="BG9" s="449"/>
      <c r="BH9" s="449"/>
      <c r="BI9" s="449"/>
      <c r="BJ9" s="449"/>
      <c r="BK9" s="449"/>
      <c r="BL9" s="449"/>
      <c r="BM9" s="450"/>
      <c r="BN9" s="468">
        <v>487835</v>
      </c>
      <c r="BO9" s="469"/>
      <c r="BP9" s="469"/>
      <c r="BQ9" s="469"/>
      <c r="BR9" s="469"/>
      <c r="BS9" s="469"/>
      <c r="BT9" s="469"/>
      <c r="BU9" s="470"/>
      <c r="BV9" s="468">
        <v>43671</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11.1</v>
      </c>
      <c r="CU9" s="439"/>
      <c r="CV9" s="439"/>
      <c r="CW9" s="439"/>
      <c r="CX9" s="439"/>
      <c r="CY9" s="439"/>
      <c r="CZ9" s="439"/>
      <c r="DA9" s="440"/>
      <c r="DB9" s="438">
        <v>13.7</v>
      </c>
      <c r="DC9" s="439"/>
      <c r="DD9" s="439"/>
      <c r="DE9" s="439"/>
      <c r="DF9" s="439"/>
      <c r="DG9" s="439"/>
      <c r="DH9" s="439"/>
      <c r="DI9" s="440"/>
      <c r="DJ9" s="186"/>
      <c r="DK9" s="186"/>
      <c r="DL9" s="186"/>
      <c r="DM9" s="186"/>
      <c r="DN9" s="186"/>
      <c r="DO9" s="186"/>
    </row>
    <row r="10" spans="1:119" ht="18.75" customHeight="1" thickBot="1" x14ac:dyDescent="0.25">
      <c r="A10" s="187"/>
      <c r="B10" s="610"/>
      <c r="C10" s="611"/>
      <c r="D10" s="611"/>
      <c r="E10" s="611"/>
      <c r="F10" s="611"/>
      <c r="G10" s="611"/>
      <c r="H10" s="611"/>
      <c r="I10" s="611"/>
      <c r="J10" s="611"/>
      <c r="K10" s="531"/>
      <c r="L10" s="441" t="s">
        <v>119</v>
      </c>
      <c r="M10" s="442"/>
      <c r="N10" s="442"/>
      <c r="O10" s="442"/>
      <c r="P10" s="442"/>
      <c r="Q10" s="443"/>
      <c r="R10" s="444">
        <v>24684</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109</v>
      </c>
      <c r="BO10" s="469"/>
      <c r="BP10" s="469"/>
      <c r="BQ10" s="469"/>
      <c r="BR10" s="469"/>
      <c r="BS10" s="469"/>
      <c r="BT10" s="469"/>
      <c r="BU10" s="470"/>
      <c r="BV10" s="468">
        <v>136</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110</v>
      </c>
      <c r="AV11" s="526"/>
      <c r="AW11" s="526"/>
      <c r="AX11" s="526"/>
      <c r="AY11" s="448" t="s">
        <v>127</v>
      </c>
      <c r="AZ11" s="449"/>
      <c r="BA11" s="449"/>
      <c r="BB11" s="449"/>
      <c r="BC11" s="449"/>
      <c r="BD11" s="449"/>
      <c r="BE11" s="449"/>
      <c r="BF11" s="449"/>
      <c r="BG11" s="449"/>
      <c r="BH11" s="449"/>
      <c r="BI11" s="449"/>
      <c r="BJ11" s="449"/>
      <c r="BK11" s="449"/>
      <c r="BL11" s="449"/>
      <c r="BM11" s="450"/>
      <c r="BN11" s="468">
        <v>45580</v>
      </c>
      <c r="BO11" s="469"/>
      <c r="BP11" s="469"/>
      <c r="BQ11" s="469"/>
      <c r="BR11" s="469"/>
      <c r="BS11" s="469"/>
      <c r="BT11" s="469"/>
      <c r="BU11" s="470"/>
      <c r="BV11" s="468">
        <v>66084</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2">
      <c r="A12" s="187"/>
      <c r="B12" s="584" t="s">
        <v>130</v>
      </c>
      <c r="C12" s="585"/>
      <c r="D12" s="585"/>
      <c r="E12" s="585"/>
      <c r="F12" s="585"/>
      <c r="G12" s="585"/>
      <c r="H12" s="585"/>
      <c r="I12" s="585"/>
      <c r="J12" s="585"/>
      <c r="K12" s="586"/>
      <c r="L12" s="593" t="s">
        <v>131</v>
      </c>
      <c r="M12" s="594"/>
      <c r="N12" s="594"/>
      <c r="O12" s="594"/>
      <c r="P12" s="594"/>
      <c r="Q12" s="595"/>
      <c r="R12" s="596">
        <v>23191</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135</v>
      </c>
      <c r="AV12" s="526"/>
      <c r="AW12" s="526"/>
      <c r="AX12" s="526"/>
      <c r="AY12" s="448" t="s">
        <v>136</v>
      </c>
      <c r="AZ12" s="449"/>
      <c r="BA12" s="449"/>
      <c r="BB12" s="449"/>
      <c r="BC12" s="449"/>
      <c r="BD12" s="449"/>
      <c r="BE12" s="449"/>
      <c r="BF12" s="449"/>
      <c r="BG12" s="449"/>
      <c r="BH12" s="449"/>
      <c r="BI12" s="449"/>
      <c r="BJ12" s="449"/>
      <c r="BK12" s="449"/>
      <c r="BL12" s="449"/>
      <c r="BM12" s="450"/>
      <c r="BN12" s="468">
        <v>180000</v>
      </c>
      <c r="BO12" s="469"/>
      <c r="BP12" s="469"/>
      <c r="BQ12" s="469"/>
      <c r="BR12" s="469"/>
      <c r="BS12" s="469"/>
      <c r="BT12" s="469"/>
      <c r="BU12" s="470"/>
      <c r="BV12" s="468">
        <v>400000</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138</v>
      </c>
      <c r="CU12" s="582"/>
      <c r="CV12" s="582"/>
      <c r="CW12" s="582"/>
      <c r="CX12" s="582"/>
      <c r="CY12" s="582"/>
      <c r="CZ12" s="582"/>
      <c r="DA12" s="583"/>
      <c r="DB12" s="581" t="s">
        <v>138</v>
      </c>
      <c r="DC12" s="582"/>
      <c r="DD12" s="582"/>
      <c r="DE12" s="582"/>
      <c r="DF12" s="582"/>
      <c r="DG12" s="582"/>
      <c r="DH12" s="582"/>
      <c r="DI12" s="583"/>
      <c r="DJ12" s="186"/>
      <c r="DK12" s="186"/>
      <c r="DL12" s="186"/>
      <c r="DM12" s="186"/>
      <c r="DN12" s="186"/>
      <c r="DO12" s="186"/>
    </row>
    <row r="13" spans="1:119" ht="18.75" customHeight="1" x14ac:dyDescent="0.2">
      <c r="A13" s="187"/>
      <c r="B13" s="587"/>
      <c r="C13" s="588"/>
      <c r="D13" s="588"/>
      <c r="E13" s="588"/>
      <c r="F13" s="588"/>
      <c r="G13" s="588"/>
      <c r="H13" s="588"/>
      <c r="I13" s="588"/>
      <c r="J13" s="588"/>
      <c r="K13" s="589"/>
      <c r="L13" s="197"/>
      <c r="M13" s="568" t="s">
        <v>139</v>
      </c>
      <c r="N13" s="569"/>
      <c r="O13" s="569"/>
      <c r="P13" s="569"/>
      <c r="Q13" s="570"/>
      <c r="R13" s="571">
        <v>22994</v>
      </c>
      <c r="S13" s="572"/>
      <c r="T13" s="572"/>
      <c r="U13" s="572"/>
      <c r="V13" s="573"/>
      <c r="W13" s="559" t="s">
        <v>140</v>
      </c>
      <c r="X13" s="481"/>
      <c r="Y13" s="481"/>
      <c r="Z13" s="481"/>
      <c r="AA13" s="481"/>
      <c r="AB13" s="482"/>
      <c r="AC13" s="444">
        <v>1805</v>
      </c>
      <c r="AD13" s="445"/>
      <c r="AE13" s="445"/>
      <c r="AF13" s="445"/>
      <c r="AG13" s="446"/>
      <c r="AH13" s="444">
        <v>1995</v>
      </c>
      <c r="AI13" s="445"/>
      <c r="AJ13" s="445"/>
      <c r="AK13" s="445"/>
      <c r="AL13" s="447"/>
      <c r="AM13" s="537" t="s">
        <v>141</v>
      </c>
      <c r="AN13" s="442"/>
      <c r="AO13" s="442"/>
      <c r="AP13" s="442"/>
      <c r="AQ13" s="442"/>
      <c r="AR13" s="442"/>
      <c r="AS13" s="442"/>
      <c r="AT13" s="443"/>
      <c r="AU13" s="525" t="s">
        <v>135</v>
      </c>
      <c r="AV13" s="526"/>
      <c r="AW13" s="526"/>
      <c r="AX13" s="526"/>
      <c r="AY13" s="448" t="s">
        <v>142</v>
      </c>
      <c r="AZ13" s="449"/>
      <c r="BA13" s="449"/>
      <c r="BB13" s="449"/>
      <c r="BC13" s="449"/>
      <c r="BD13" s="449"/>
      <c r="BE13" s="449"/>
      <c r="BF13" s="449"/>
      <c r="BG13" s="449"/>
      <c r="BH13" s="449"/>
      <c r="BI13" s="449"/>
      <c r="BJ13" s="449"/>
      <c r="BK13" s="449"/>
      <c r="BL13" s="449"/>
      <c r="BM13" s="450"/>
      <c r="BN13" s="468">
        <v>353524</v>
      </c>
      <c r="BO13" s="469"/>
      <c r="BP13" s="469"/>
      <c r="BQ13" s="469"/>
      <c r="BR13" s="469"/>
      <c r="BS13" s="469"/>
      <c r="BT13" s="469"/>
      <c r="BU13" s="470"/>
      <c r="BV13" s="468">
        <v>-290109</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10</v>
      </c>
      <c r="CU13" s="439"/>
      <c r="CV13" s="439"/>
      <c r="CW13" s="439"/>
      <c r="CX13" s="439"/>
      <c r="CY13" s="439"/>
      <c r="CZ13" s="439"/>
      <c r="DA13" s="440"/>
      <c r="DB13" s="438">
        <v>11</v>
      </c>
      <c r="DC13" s="439"/>
      <c r="DD13" s="439"/>
      <c r="DE13" s="439"/>
      <c r="DF13" s="439"/>
      <c r="DG13" s="439"/>
      <c r="DH13" s="439"/>
      <c r="DI13" s="440"/>
      <c r="DJ13" s="186"/>
      <c r="DK13" s="186"/>
      <c r="DL13" s="186"/>
      <c r="DM13" s="186"/>
      <c r="DN13" s="186"/>
      <c r="DO13" s="186"/>
    </row>
    <row r="14" spans="1:119" ht="18.75" customHeight="1" thickBot="1" x14ac:dyDescent="0.25">
      <c r="A14" s="187"/>
      <c r="B14" s="587"/>
      <c r="C14" s="588"/>
      <c r="D14" s="588"/>
      <c r="E14" s="588"/>
      <c r="F14" s="588"/>
      <c r="G14" s="588"/>
      <c r="H14" s="588"/>
      <c r="I14" s="588"/>
      <c r="J14" s="588"/>
      <c r="K14" s="589"/>
      <c r="L14" s="561" t="s">
        <v>144</v>
      </c>
      <c r="M14" s="605"/>
      <c r="N14" s="605"/>
      <c r="O14" s="605"/>
      <c r="P14" s="605"/>
      <c r="Q14" s="606"/>
      <c r="R14" s="571">
        <v>23664</v>
      </c>
      <c r="S14" s="572"/>
      <c r="T14" s="572"/>
      <c r="U14" s="572"/>
      <c r="V14" s="573"/>
      <c r="W14" s="574"/>
      <c r="X14" s="484"/>
      <c r="Y14" s="484"/>
      <c r="Z14" s="484"/>
      <c r="AA14" s="484"/>
      <c r="AB14" s="485"/>
      <c r="AC14" s="564">
        <v>14.4</v>
      </c>
      <c r="AD14" s="565"/>
      <c r="AE14" s="565"/>
      <c r="AF14" s="565"/>
      <c r="AG14" s="566"/>
      <c r="AH14" s="564">
        <v>15.2</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v>95.2</v>
      </c>
      <c r="CU14" s="576"/>
      <c r="CV14" s="576"/>
      <c r="CW14" s="576"/>
      <c r="CX14" s="576"/>
      <c r="CY14" s="576"/>
      <c r="CZ14" s="576"/>
      <c r="DA14" s="577"/>
      <c r="DB14" s="575">
        <v>108.1</v>
      </c>
      <c r="DC14" s="576"/>
      <c r="DD14" s="576"/>
      <c r="DE14" s="576"/>
      <c r="DF14" s="576"/>
      <c r="DG14" s="576"/>
      <c r="DH14" s="576"/>
      <c r="DI14" s="577"/>
      <c r="DJ14" s="186"/>
      <c r="DK14" s="186"/>
      <c r="DL14" s="186"/>
      <c r="DM14" s="186"/>
      <c r="DN14" s="186"/>
      <c r="DO14" s="186"/>
    </row>
    <row r="15" spans="1:119" ht="18.75" customHeight="1" x14ac:dyDescent="0.2">
      <c r="A15" s="187"/>
      <c r="B15" s="587"/>
      <c r="C15" s="588"/>
      <c r="D15" s="588"/>
      <c r="E15" s="588"/>
      <c r="F15" s="588"/>
      <c r="G15" s="588"/>
      <c r="H15" s="588"/>
      <c r="I15" s="588"/>
      <c r="J15" s="588"/>
      <c r="K15" s="589"/>
      <c r="L15" s="197"/>
      <c r="M15" s="568" t="s">
        <v>139</v>
      </c>
      <c r="N15" s="569"/>
      <c r="O15" s="569"/>
      <c r="P15" s="569"/>
      <c r="Q15" s="570"/>
      <c r="R15" s="571">
        <v>23486</v>
      </c>
      <c r="S15" s="572"/>
      <c r="T15" s="572"/>
      <c r="U15" s="572"/>
      <c r="V15" s="573"/>
      <c r="W15" s="559" t="s">
        <v>146</v>
      </c>
      <c r="X15" s="481"/>
      <c r="Y15" s="481"/>
      <c r="Z15" s="481"/>
      <c r="AA15" s="481"/>
      <c r="AB15" s="482"/>
      <c r="AC15" s="444">
        <v>4653</v>
      </c>
      <c r="AD15" s="445"/>
      <c r="AE15" s="445"/>
      <c r="AF15" s="445"/>
      <c r="AG15" s="446"/>
      <c r="AH15" s="444">
        <v>4814</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2283251</v>
      </c>
      <c r="BO15" s="464"/>
      <c r="BP15" s="464"/>
      <c r="BQ15" s="464"/>
      <c r="BR15" s="464"/>
      <c r="BS15" s="464"/>
      <c r="BT15" s="464"/>
      <c r="BU15" s="465"/>
      <c r="BV15" s="463">
        <v>2485027</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37.200000000000003</v>
      </c>
      <c r="AD16" s="565"/>
      <c r="AE16" s="565"/>
      <c r="AF16" s="565"/>
      <c r="AG16" s="566"/>
      <c r="AH16" s="564">
        <v>36.799999999999997</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6536875</v>
      </c>
      <c r="BO16" s="469"/>
      <c r="BP16" s="469"/>
      <c r="BQ16" s="469"/>
      <c r="BR16" s="469"/>
      <c r="BS16" s="469"/>
      <c r="BT16" s="469"/>
      <c r="BU16" s="470"/>
      <c r="BV16" s="468">
        <v>6346558</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5">
      <c r="A17" s="187"/>
      <c r="B17" s="590"/>
      <c r="C17" s="591"/>
      <c r="D17" s="591"/>
      <c r="E17" s="591"/>
      <c r="F17" s="591"/>
      <c r="G17" s="591"/>
      <c r="H17" s="591"/>
      <c r="I17" s="591"/>
      <c r="J17" s="591"/>
      <c r="K17" s="592"/>
      <c r="L17" s="202"/>
      <c r="M17" s="553" t="s">
        <v>152</v>
      </c>
      <c r="N17" s="554"/>
      <c r="O17" s="554"/>
      <c r="P17" s="554"/>
      <c r="Q17" s="555"/>
      <c r="R17" s="556" t="s">
        <v>153</v>
      </c>
      <c r="S17" s="557"/>
      <c r="T17" s="557"/>
      <c r="U17" s="557"/>
      <c r="V17" s="558"/>
      <c r="W17" s="559" t="s">
        <v>154</v>
      </c>
      <c r="X17" s="481"/>
      <c r="Y17" s="481"/>
      <c r="Z17" s="481"/>
      <c r="AA17" s="481"/>
      <c r="AB17" s="482"/>
      <c r="AC17" s="444">
        <v>6058</v>
      </c>
      <c r="AD17" s="445"/>
      <c r="AE17" s="445"/>
      <c r="AF17" s="445"/>
      <c r="AG17" s="446"/>
      <c r="AH17" s="444">
        <v>6286</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2833463</v>
      </c>
      <c r="BO17" s="469"/>
      <c r="BP17" s="469"/>
      <c r="BQ17" s="469"/>
      <c r="BR17" s="469"/>
      <c r="BS17" s="469"/>
      <c r="BT17" s="469"/>
      <c r="BU17" s="470"/>
      <c r="BV17" s="468">
        <v>3140322</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5">
      <c r="A18" s="187"/>
      <c r="B18" s="530" t="s">
        <v>156</v>
      </c>
      <c r="C18" s="531"/>
      <c r="D18" s="531"/>
      <c r="E18" s="532"/>
      <c r="F18" s="532"/>
      <c r="G18" s="532"/>
      <c r="H18" s="532"/>
      <c r="I18" s="532"/>
      <c r="J18" s="532"/>
      <c r="K18" s="532"/>
      <c r="L18" s="533">
        <v>196.98</v>
      </c>
      <c r="M18" s="533"/>
      <c r="N18" s="533"/>
      <c r="O18" s="533"/>
      <c r="P18" s="533"/>
      <c r="Q18" s="533"/>
      <c r="R18" s="534"/>
      <c r="S18" s="534"/>
      <c r="T18" s="534"/>
      <c r="U18" s="534"/>
      <c r="V18" s="535"/>
      <c r="W18" s="549"/>
      <c r="X18" s="550"/>
      <c r="Y18" s="550"/>
      <c r="Z18" s="550"/>
      <c r="AA18" s="550"/>
      <c r="AB18" s="560"/>
      <c r="AC18" s="432">
        <v>48.4</v>
      </c>
      <c r="AD18" s="433"/>
      <c r="AE18" s="433"/>
      <c r="AF18" s="433"/>
      <c r="AG18" s="536"/>
      <c r="AH18" s="432">
        <v>48</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6281896</v>
      </c>
      <c r="BO18" s="469"/>
      <c r="BP18" s="469"/>
      <c r="BQ18" s="469"/>
      <c r="BR18" s="469"/>
      <c r="BS18" s="469"/>
      <c r="BT18" s="469"/>
      <c r="BU18" s="470"/>
      <c r="BV18" s="468">
        <v>6724734</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5">
      <c r="A19" s="187"/>
      <c r="B19" s="530" t="s">
        <v>158</v>
      </c>
      <c r="C19" s="531"/>
      <c r="D19" s="531"/>
      <c r="E19" s="532"/>
      <c r="F19" s="532"/>
      <c r="G19" s="532"/>
      <c r="H19" s="532"/>
      <c r="I19" s="532"/>
      <c r="J19" s="532"/>
      <c r="K19" s="532"/>
      <c r="L19" s="538">
        <v>114</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11544446</v>
      </c>
      <c r="BO19" s="469"/>
      <c r="BP19" s="469"/>
      <c r="BQ19" s="469"/>
      <c r="BR19" s="469"/>
      <c r="BS19" s="469"/>
      <c r="BT19" s="469"/>
      <c r="BU19" s="470"/>
      <c r="BV19" s="468">
        <v>9323439</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5">
      <c r="A20" s="187"/>
      <c r="B20" s="530" t="s">
        <v>160</v>
      </c>
      <c r="C20" s="531"/>
      <c r="D20" s="531"/>
      <c r="E20" s="532"/>
      <c r="F20" s="532"/>
      <c r="G20" s="532"/>
      <c r="H20" s="532"/>
      <c r="I20" s="532"/>
      <c r="J20" s="532"/>
      <c r="K20" s="532"/>
      <c r="L20" s="538">
        <v>7579</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2">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5">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2">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13771684</v>
      </c>
      <c r="BO23" s="469"/>
      <c r="BP23" s="469"/>
      <c r="BQ23" s="469"/>
      <c r="BR23" s="469"/>
      <c r="BS23" s="469"/>
      <c r="BT23" s="469"/>
      <c r="BU23" s="470"/>
      <c r="BV23" s="468">
        <v>13886648</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5">
      <c r="A24" s="187"/>
      <c r="B24" s="500"/>
      <c r="C24" s="501"/>
      <c r="D24" s="502"/>
      <c r="E24" s="441" t="s">
        <v>169</v>
      </c>
      <c r="F24" s="442"/>
      <c r="G24" s="442"/>
      <c r="H24" s="442"/>
      <c r="I24" s="442"/>
      <c r="J24" s="442"/>
      <c r="K24" s="443"/>
      <c r="L24" s="444">
        <v>1</v>
      </c>
      <c r="M24" s="445"/>
      <c r="N24" s="445"/>
      <c r="O24" s="445"/>
      <c r="P24" s="446"/>
      <c r="Q24" s="444">
        <v>9200</v>
      </c>
      <c r="R24" s="445"/>
      <c r="S24" s="445"/>
      <c r="T24" s="445"/>
      <c r="U24" s="445"/>
      <c r="V24" s="446"/>
      <c r="W24" s="510"/>
      <c r="X24" s="501"/>
      <c r="Y24" s="502"/>
      <c r="Z24" s="441" t="s">
        <v>170</v>
      </c>
      <c r="AA24" s="442"/>
      <c r="AB24" s="442"/>
      <c r="AC24" s="442"/>
      <c r="AD24" s="442"/>
      <c r="AE24" s="442"/>
      <c r="AF24" s="442"/>
      <c r="AG24" s="443"/>
      <c r="AH24" s="444">
        <v>229</v>
      </c>
      <c r="AI24" s="445"/>
      <c r="AJ24" s="445"/>
      <c r="AK24" s="445"/>
      <c r="AL24" s="446"/>
      <c r="AM24" s="444">
        <v>735777</v>
      </c>
      <c r="AN24" s="445"/>
      <c r="AO24" s="445"/>
      <c r="AP24" s="445"/>
      <c r="AQ24" s="445"/>
      <c r="AR24" s="446"/>
      <c r="AS24" s="444">
        <v>3213</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11893193</v>
      </c>
      <c r="BO24" s="469"/>
      <c r="BP24" s="469"/>
      <c r="BQ24" s="469"/>
      <c r="BR24" s="469"/>
      <c r="BS24" s="469"/>
      <c r="BT24" s="469"/>
      <c r="BU24" s="470"/>
      <c r="BV24" s="468">
        <v>11865774</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2">
      <c r="A25" s="187"/>
      <c r="B25" s="500"/>
      <c r="C25" s="501"/>
      <c r="D25" s="502"/>
      <c r="E25" s="441" t="s">
        <v>172</v>
      </c>
      <c r="F25" s="442"/>
      <c r="G25" s="442"/>
      <c r="H25" s="442"/>
      <c r="I25" s="442"/>
      <c r="J25" s="442"/>
      <c r="K25" s="443"/>
      <c r="L25" s="444">
        <v>1</v>
      </c>
      <c r="M25" s="445"/>
      <c r="N25" s="445"/>
      <c r="O25" s="445"/>
      <c r="P25" s="446"/>
      <c r="Q25" s="444">
        <v>6900</v>
      </c>
      <c r="R25" s="445"/>
      <c r="S25" s="445"/>
      <c r="T25" s="445"/>
      <c r="U25" s="445"/>
      <c r="V25" s="446"/>
      <c r="W25" s="510"/>
      <c r="X25" s="501"/>
      <c r="Y25" s="502"/>
      <c r="Z25" s="441" t="s">
        <v>173</v>
      </c>
      <c r="AA25" s="442"/>
      <c r="AB25" s="442"/>
      <c r="AC25" s="442"/>
      <c r="AD25" s="442"/>
      <c r="AE25" s="442"/>
      <c r="AF25" s="442"/>
      <c r="AG25" s="443"/>
      <c r="AH25" s="444">
        <v>44</v>
      </c>
      <c r="AI25" s="445"/>
      <c r="AJ25" s="445"/>
      <c r="AK25" s="445"/>
      <c r="AL25" s="446"/>
      <c r="AM25" s="444">
        <v>125224</v>
      </c>
      <c r="AN25" s="445"/>
      <c r="AO25" s="445"/>
      <c r="AP25" s="445"/>
      <c r="AQ25" s="445"/>
      <c r="AR25" s="446"/>
      <c r="AS25" s="444">
        <v>2846</v>
      </c>
      <c r="AT25" s="445"/>
      <c r="AU25" s="445"/>
      <c r="AV25" s="445"/>
      <c r="AW25" s="445"/>
      <c r="AX25" s="447"/>
      <c r="AY25" s="460" t="s">
        <v>174</v>
      </c>
      <c r="AZ25" s="461"/>
      <c r="BA25" s="461"/>
      <c r="BB25" s="461"/>
      <c r="BC25" s="461"/>
      <c r="BD25" s="461"/>
      <c r="BE25" s="461"/>
      <c r="BF25" s="461"/>
      <c r="BG25" s="461"/>
      <c r="BH25" s="461"/>
      <c r="BI25" s="461"/>
      <c r="BJ25" s="461"/>
      <c r="BK25" s="461"/>
      <c r="BL25" s="461"/>
      <c r="BM25" s="462"/>
      <c r="BN25" s="463">
        <v>1581938</v>
      </c>
      <c r="BO25" s="464"/>
      <c r="BP25" s="464"/>
      <c r="BQ25" s="464"/>
      <c r="BR25" s="464"/>
      <c r="BS25" s="464"/>
      <c r="BT25" s="464"/>
      <c r="BU25" s="465"/>
      <c r="BV25" s="463">
        <v>1192235</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2">
      <c r="A26" s="187"/>
      <c r="B26" s="500"/>
      <c r="C26" s="501"/>
      <c r="D26" s="502"/>
      <c r="E26" s="441" t="s">
        <v>175</v>
      </c>
      <c r="F26" s="442"/>
      <c r="G26" s="442"/>
      <c r="H26" s="442"/>
      <c r="I26" s="442"/>
      <c r="J26" s="442"/>
      <c r="K26" s="443"/>
      <c r="L26" s="444">
        <v>1</v>
      </c>
      <c r="M26" s="445"/>
      <c r="N26" s="445"/>
      <c r="O26" s="445"/>
      <c r="P26" s="446"/>
      <c r="Q26" s="444">
        <v>5600</v>
      </c>
      <c r="R26" s="445"/>
      <c r="S26" s="445"/>
      <c r="T26" s="445"/>
      <c r="U26" s="445"/>
      <c r="V26" s="446"/>
      <c r="W26" s="510"/>
      <c r="X26" s="501"/>
      <c r="Y26" s="502"/>
      <c r="Z26" s="441" t="s">
        <v>176</v>
      </c>
      <c r="AA26" s="523"/>
      <c r="AB26" s="523"/>
      <c r="AC26" s="523"/>
      <c r="AD26" s="523"/>
      <c r="AE26" s="523"/>
      <c r="AF26" s="523"/>
      <c r="AG26" s="524"/>
      <c r="AH26" s="444">
        <v>13</v>
      </c>
      <c r="AI26" s="445"/>
      <c r="AJ26" s="445"/>
      <c r="AK26" s="445"/>
      <c r="AL26" s="446"/>
      <c r="AM26" s="444">
        <v>41405</v>
      </c>
      <c r="AN26" s="445"/>
      <c r="AO26" s="445"/>
      <c r="AP26" s="445"/>
      <c r="AQ26" s="445"/>
      <c r="AR26" s="446"/>
      <c r="AS26" s="444">
        <v>3185</v>
      </c>
      <c r="AT26" s="445"/>
      <c r="AU26" s="445"/>
      <c r="AV26" s="445"/>
      <c r="AW26" s="445"/>
      <c r="AX26" s="447"/>
      <c r="AY26" s="477" t="s">
        <v>177</v>
      </c>
      <c r="AZ26" s="478"/>
      <c r="BA26" s="478"/>
      <c r="BB26" s="478"/>
      <c r="BC26" s="478"/>
      <c r="BD26" s="478"/>
      <c r="BE26" s="478"/>
      <c r="BF26" s="478"/>
      <c r="BG26" s="478"/>
      <c r="BH26" s="478"/>
      <c r="BI26" s="478"/>
      <c r="BJ26" s="478"/>
      <c r="BK26" s="478"/>
      <c r="BL26" s="478"/>
      <c r="BM26" s="479"/>
      <c r="BN26" s="468" t="s">
        <v>138</v>
      </c>
      <c r="BO26" s="469"/>
      <c r="BP26" s="469"/>
      <c r="BQ26" s="469"/>
      <c r="BR26" s="469"/>
      <c r="BS26" s="469"/>
      <c r="BT26" s="469"/>
      <c r="BU26" s="470"/>
      <c r="BV26" s="468" t="s">
        <v>138</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5">
      <c r="A27" s="187"/>
      <c r="B27" s="500"/>
      <c r="C27" s="501"/>
      <c r="D27" s="502"/>
      <c r="E27" s="441" t="s">
        <v>178</v>
      </c>
      <c r="F27" s="442"/>
      <c r="G27" s="442"/>
      <c r="H27" s="442"/>
      <c r="I27" s="442"/>
      <c r="J27" s="442"/>
      <c r="K27" s="443"/>
      <c r="L27" s="444">
        <v>1</v>
      </c>
      <c r="M27" s="445"/>
      <c r="N27" s="445"/>
      <c r="O27" s="445"/>
      <c r="P27" s="446"/>
      <c r="Q27" s="444">
        <v>4350</v>
      </c>
      <c r="R27" s="445"/>
      <c r="S27" s="445"/>
      <c r="T27" s="445"/>
      <c r="U27" s="445"/>
      <c r="V27" s="446"/>
      <c r="W27" s="510"/>
      <c r="X27" s="501"/>
      <c r="Y27" s="502"/>
      <c r="Z27" s="441" t="s">
        <v>179</v>
      </c>
      <c r="AA27" s="442"/>
      <c r="AB27" s="442"/>
      <c r="AC27" s="442"/>
      <c r="AD27" s="442"/>
      <c r="AE27" s="442"/>
      <c r="AF27" s="442"/>
      <c r="AG27" s="443"/>
      <c r="AH27" s="444">
        <v>2</v>
      </c>
      <c r="AI27" s="445"/>
      <c r="AJ27" s="445"/>
      <c r="AK27" s="445"/>
      <c r="AL27" s="446"/>
      <c r="AM27" s="444" t="s">
        <v>180</v>
      </c>
      <c r="AN27" s="445"/>
      <c r="AO27" s="445"/>
      <c r="AP27" s="445"/>
      <c r="AQ27" s="445"/>
      <c r="AR27" s="446"/>
      <c r="AS27" s="444" t="s">
        <v>180</v>
      </c>
      <c r="AT27" s="445"/>
      <c r="AU27" s="445"/>
      <c r="AV27" s="445"/>
      <c r="AW27" s="445"/>
      <c r="AX27" s="447"/>
      <c r="AY27" s="474" t="s">
        <v>181</v>
      </c>
      <c r="AZ27" s="475"/>
      <c r="BA27" s="475"/>
      <c r="BB27" s="475"/>
      <c r="BC27" s="475"/>
      <c r="BD27" s="475"/>
      <c r="BE27" s="475"/>
      <c r="BF27" s="475"/>
      <c r="BG27" s="475"/>
      <c r="BH27" s="475"/>
      <c r="BI27" s="475"/>
      <c r="BJ27" s="475"/>
      <c r="BK27" s="475"/>
      <c r="BL27" s="475"/>
      <c r="BM27" s="476"/>
      <c r="BN27" s="471">
        <v>164026</v>
      </c>
      <c r="BO27" s="472"/>
      <c r="BP27" s="472"/>
      <c r="BQ27" s="472"/>
      <c r="BR27" s="472"/>
      <c r="BS27" s="472"/>
      <c r="BT27" s="472"/>
      <c r="BU27" s="473"/>
      <c r="BV27" s="471">
        <v>164017</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2">
      <c r="A28" s="187"/>
      <c r="B28" s="500"/>
      <c r="C28" s="501"/>
      <c r="D28" s="502"/>
      <c r="E28" s="441" t="s">
        <v>182</v>
      </c>
      <c r="F28" s="442"/>
      <c r="G28" s="442"/>
      <c r="H28" s="442"/>
      <c r="I28" s="442"/>
      <c r="J28" s="442"/>
      <c r="K28" s="443"/>
      <c r="L28" s="444">
        <v>1</v>
      </c>
      <c r="M28" s="445"/>
      <c r="N28" s="445"/>
      <c r="O28" s="445"/>
      <c r="P28" s="446"/>
      <c r="Q28" s="444">
        <v>3850</v>
      </c>
      <c r="R28" s="445"/>
      <c r="S28" s="445"/>
      <c r="T28" s="445"/>
      <c r="U28" s="445"/>
      <c r="V28" s="446"/>
      <c r="W28" s="510"/>
      <c r="X28" s="501"/>
      <c r="Y28" s="502"/>
      <c r="Z28" s="441" t="s">
        <v>183</v>
      </c>
      <c r="AA28" s="442"/>
      <c r="AB28" s="442"/>
      <c r="AC28" s="442"/>
      <c r="AD28" s="442"/>
      <c r="AE28" s="442"/>
      <c r="AF28" s="442"/>
      <c r="AG28" s="443"/>
      <c r="AH28" s="444" t="s">
        <v>138</v>
      </c>
      <c r="AI28" s="445"/>
      <c r="AJ28" s="445"/>
      <c r="AK28" s="445"/>
      <c r="AL28" s="446"/>
      <c r="AM28" s="444" t="s">
        <v>138</v>
      </c>
      <c r="AN28" s="445"/>
      <c r="AO28" s="445"/>
      <c r="AP28" s="445"/>
      <c r="AQ28" s="445"/>
      <c r="AR28" s="446"/>
      <c r="AS28" s="444" t="s">
        <v>138</v>
      </c>
      <c r="AT28" s="445"/>
      <c r="AU28" s="445"/>
      <c r="AV28" s="445"/>
      <c r="AW28" s="445"/>
      <c r="AX28" s="447"/>
      <c r="AY28" s="451" t="s">
        <v>184</v>
      </c>
      <c r="AZ28" s="452"/>
      <c r="BA28" s="452"/>
      <c r="BB28" s="453"/>
      <c r="BC28" s="460" t="s">
        <v>48</v>
      </c>
      <c r="BD28" s="461"/>
      <c r="BE28" s="461"/>
      <c r="BF28" s="461"/>
      <c r="BG28" s="461"/>
      <c r="BH28" s="461"/>
      <c r="BI28" s="461"/>
      <c r="BJ28" s="461"/>
      <c r="BK28" s="461"/>
      <c r="BL28" s="461"/>
      <c r="BM28" s="462"/>
      <c r="BN28" s="463">
        <v>920061</v>
      </c>
      <c r="BO28" s="464"/>
      <c r="BP28" s="464"/>
      <c r="BQ28" s="464"/>
      <c r="BR28" s="464"/>
      <c r="BS28" s="464"/>
      <c r="BT28" s="464"/>
      <c r="BU28" s="465"/>
      <c r="BV28" s="463">
        <v>749952</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2">
      <c r="A29" s="187"/>
      <c r="B29" s="500"/>
      <c r="C29" s="501"/>
      <c r="D29" s="502"/>
      <c r="E29" s="441" t="s">
        <v>185</v>
      </c>
      <c r="F29" s="442"/>
      <c r="G29" s="442"/>
      <c r="H29" s="442"/>
      <c r="I29" s="442"/>
      <c r="J29" s="442"/>
      <c r="K29" s="443"/>
      <c r="L29" s="444">
        <v>14</v>
      </c>
      <c r="M29" s="445"/>
      <c r="N29" s="445"/>
      <c r="O29" s="445"/>
      <c r="P29" s="446"/>
      <c r="Q29" s="444">
        <v>3600</v>
      </c>
      <c r="R29" s="445"/>
      <c r="S29" s="445"/>
      <c r="T29" s="445"/>
      <c r="U29" s="445"/>
      <c r="V29" s="446"/>
      <c r="W29" s="511"/>
      <c r="X29" s="512"/>
      <c r="Y29" s="513"/>
      <c r="Z29" s="441" t="s">
        <v>186</v>
      </c>
      <c r="AA29" s="442"/>
      <c r="AB29" s="442"/>
      <c r="AC29" s="442"/>
      <c r="AD29" s="442"/>
      <c r="AE29" s="442"/>
      <c r="AF29" s="442"/>
      <c r="AG29" s="443"/>
      <c r="AH29" s="444">
        <v>231</v>
      </c>
      <c r="AI29" s="445"/>
      <c r="AJ29" s="445"/>
      <c r="AK29" s="445"/>
      <c r="AL29" s="446"/>
      <c r="AM29" s="444">
        <v>743555</v>
      </c>
      <c r="AN29" s="445"/>
      <c r="AO29" s="445"/>
      <c r="AP29" s="445"/>
      <c r="AQ29" s="445"/>
      <c r="AR29" s="446"/>
      <c r="AS29" s="444">
        <v>3219</v>
      </c>
      <c r="AT29" s="445"/>
      <c r="AU29" s="445"/>
      <c r="AV29" s="445"/>
      <c r="AW29" s="445"/>
      <c r="AX29" s="447"/>
      <c r="AY29" s="454"/>
      <c r="AZ29" s="455"/>
      <c r="BA29" s="455"/>
      <c r="BB29" s="456"/>
      <c r="BC29" s="448" t="s">
        <v>187</v>
      </c>
      <c r="BD29" s="449"/>
      <c r="BE29" s="449"/>
      <c r="BF29" s="449"/>
      <c r="BG29" s="449"/>
      <c r="BH29" s="449"/>
      <c r="BI29" s="449"/>
      <c r="BJ29" s="449"/>
      <c r="BK29" s="449"/>
      <c r="BL29" s="449"/>
      <c r="BM29" s="450"/>
      <c r="BN29" s="468">
        <v>74202</v>
      </c>
      <c r="BO29" s="469"/>
      <c r="BP29" s="469"/>
      <c r="BQ29" s="469"/>
      <c r="BR29" s="469"/>
      <c r="BS29" s="469"/>
      <c r="BT29" s="469"/>
      <c r="BU29" s="470"/>
      <c r="BV29" s="468">
        <v>100567</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5">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188</v>
      </c>
      <c r="X30" s="521"/>
      <c r="Y30" s="521"/>
      <c r="Z30" s="521"/>
      <c r="AA30" s="521"/>
      <c r="AB30" s="521"/>
      <c r="AC30" s="521"/>
      <c r="AD30" s="521"/>
      <c r="AE30" s="521"/>
      <c r="AF30" s="521"/>
      <c r="AG30" s="522"/>
      <c r="AH30" s="432">
        <v>98.2</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1207214</v>
      </c>
      <c r="BO30" s="472"/>
      <c r="BP30" s="472"/>
      <c r="BQ30" s="472"/>
      <c r="BR30" s="472"/>
      <c r="BS30" s="472"/>
      <c r="BT30" s="472"/>
      <c r="BU30" s="473"/>
      <c r="BV30" s="471">
        <v>672058</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31" t="s">
        <v>195</v>
      </c>
      <c r="D33" s="431"/>
      <c r="E33" s="430" t="s">
        <v>196</v>
      </c>
      <c r="F33" s="430"/>
      <c r="G33" s="430"/>
      <c r="H33" s="430"/>
      <c r="I33" s="430"/>
      <c r="J33" s="430"/>
      <c r="K33" s="430"/>
      <c r="L33" s="430"/>
      <c r="M33" s="430"/>
      <c r="N33" s="430"/>
      <c r="O33" s="430"/>
      <c r="P33" s="430"/>
      <c r="Q33" s="430"/>
      <c r="R33" s="430"/>
      <c r="S33" s="430"/>
      <c r="T33" s="216"/>
      <c r="U33" s="431" t="s">
        <v>195</v>
      </c>
      <c r="V33" s="431"/>
      <c r="W33" s="430" t="s">
        <v>196</v>
      </c>
      <c r="X33" s="430"/>
      <c r="Y33" s="430"/>
      <c r="Z33" s="430"/>
      <c r="AA33" s="430"/>
      <c r="AB33" s="430"/>
      <c r="AC33" s="430"/>
      <c r="AD33" s="430"/>
      <c r="AE33" s="430"/>
      <c r="AF33" s="430"/>
      <c r="AG33" s="430"/>
      <c r="AH33" s="430"/>
      <c r="AI33" s="430"/>
      <c r="AJ33" s="430"/>
      <c r="AK33" s="430"/>
      <c r="AL33" s="216"/>
      <c r="AM33" s="431" t="s">
        <v>195</v>
      </c>
      <c r="AN33" s="431"/>
      <c r="AO33" s="430" t="s">
        <v>196</v>
      </c>
      <c r="AP33" s="430"/>
      <c r="AQ33" s="430"/>
      <c r="AR33" s="430"/>
      <c r="AS33" s="430"/>
      <c r="AT33" s="430"/>
      <c r="AU33" s="430"/>
      <c r="AV33" s="430"/>
      <c r="AW33" s="430"/>
      <c r="AX33" s="430"/>
      <c r="AY33" s="430"/>
      <c r="AZ33" s="430"/>
      <c r="BA33" s="430"/>
      <c r="BB33" s="430"/>
      <c r="BC33" s="430"/>
      <c r="BD33" s="217"/>
      <c r="BE33" s="430" t="s">
        <v>197</v>
      </c>
      <c r="BF33" s="430"/>
      <c r="BG33" s="430" t="s">
        <v>198</v>
      </c>
      <c r="BH33" s="430"/>
      <c r="BI33" s="430"/>
      <c r="BJ33" s="430"/>
      <c r="BK33" s="430"/>
      <c r="BL33" s="430"/>
      <c r="BM33" s="430"/>
      <c r="BN33" s="430"/>
      <c r="BO33" s="430"/>
      <c r="BP33" s="430"/>
      <c r="BQ33" s="430"/>
      <c r="BR33" s="430"/>
      <c r="BS33" s="430"/>
      <c r="BT33" s="430"/>
      <c r="BU33" s="430"/>
      <c r="BV33" s="217"/>
      <c r="BW33" s="431" t="s">
        <v>197</v>
      </c>
      <c r="BX33" s="431"/>
      <c r="BY33" s="430" t="s">
        <v>199</v>
      </c>
      <c r="BZ33" s="430"/>
      <c r="CA33" s="430"/>
      <c r="CB33" s="430"/>
      <c r="CC33" s="430"/>
      <c r="CD33" s="430"/>
      <c r="CE33" s="430"/>
      <c r="CF33" s="430"/>
      <c r="CG33" s="430"/>
      <c r="CH33" s="430"/>
      <c r="CI33" s="430"/>
      <c r="CJ33" s="430"/>
      <c r="CK33" s="430"/>
      <c r="CL33" s="430"/>
      <c r="CM33" s="430"/>
      <c r="CN33" s="216"/>
      <c r="CO33" s="431" t="s">
        <v>195</v>
      </c>
      <c r="CP33" s="431"/>
      <c r="CQ33" s="430" t="s">
        <v>200</v>
      </c>
      <c r="CR33" s="430"/>
      <c r="CS33" s="430"/>
      <c r="CT33" s="430"/>
      <c r="CU33" s="430"/>
      <c r="CV33" s="430"/>
      <c r="CW33" s="430"/>
      <c r="CX33" s="430"/>
      <c r="CY33" s="430"/>
      <c r="CZ33" s="430"/>
      <c r="DA33" s="430"/>
      <c r="DB33" s="430"/>
      <c r="DC33" s="430"/>
      <c r="DD33" s="430"/>
      <c r="DE33" s="430"/>
      <c r="DF33" s="216"/>
      <c r="DG33" s="429" t="s">
        <v>201</v>
      </c>
      <c r="DH33" s="429"/>
      <c r="DI33" s="218"/>
      <c r="DJ33" s="186"/>
      <c r="DK33" s="186"/>
      <c r="DL33" s="186"/>
      <c r="DM33" s="186"/>
      <c r="DN33" s="186"/>
      <c r="DO33" s="186"/>
    </row>
    <row r="34" spans="1:119" ht="32.25" customHeight="1" x14ac:dyDescent="0.2">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村山市国民健康保険事業特別会計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IF('各会計、関係団体の財政状況及び健全化判断比率'!B31="","",'各会計、関係団体の財政状況及び健全化判断比率'!B31)</f>
        <v>村山市水道事業会計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8</v>
      </c>
      <c r="BX34" s="427"/>
      <c r="BY34" s="426" t="str">
        <f>IF('各会計、関係団体の財政状況及び健全化判断比率'!B68="","",'各会計、関係団体の財政状況及び健全化判断比率'!B68)</f>
        <v>北村山広域行政事務組合</v>
      </c>
      <c r="BZ34" s="426"/>
      <c r="CA34" s="426"/>
      <c r="CB34" s="426"/>
      <c r="CC34" s="426"/>
      <c r="CD34" s="426"/>
      <c r="CE34" s="426"/>
      <c r="CF34" s="426"/>
      <c r="CG34" s="426"/>
      <c r="CH34" s="426"/>
      <c r="CI34" s="426"/>
      <c r="CJ34" s="426"/>
      <c r="CK34" s="426"/>
      <c r="CL34" s="426"/>
      <c r="CM34" s="426"/>
      <c r="CN34" s="214"/>
      <c r="CO34" s="427">
        <f>IF(CQ34="","",MAX(C34:D43,U34:V43,AM34:AN43,BE34:BF43,BW34:BX43)+1)</f>
        <v>17</v>
      </c>
      <c r="CP34" s="427"/>
      <c r="CQ34" s="426" t="str">
        <f>IF('各会計、関係団体の財政状況及び健全化判断比率'!BS7="","",'各会計、関係団体の財政状況及び健全化判断比率'!BS7)</f>
        <v>村山市余暇開発公社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〇</v>
      </c>
      <c r="DH34" s="428"/>
      <c r="DI34" s="218"/>
      <c r="DJ34" s="186"/>
      <c r="DK34" s="186"/>
      <c r="DL34" s="186"/>
      <c r="DM34" s="186"/>
      <c r="DN34" s="186"/>
      <c r="DO34" s="186"/>
    </row>
    <row r="35" spans="1:119" ht="32.25" customHeight="1" x14ac:dyDescent="0.2">
      <c r="A35" s="187"/>
      <c r="B35" s="213"/>
      <c r="C35" s="427">
        <f>IF(E35="","",C34+1)</f>
        <v>2</v>
      </c>
      <c r="D35" s="427"/>
      <c r="E35" s="426" t="str">
        <f>IF('各会計、関係団体の財政状況及び健全化判断比率'!B8="","",'各会計、関係団体の財政状況及び健全化判断比率'!B8)</f>
        <v>村山市土地区画整理事業特別会計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村山市介護保険事業特別会計</v>
      </c>
      <c r="X35" s="426"/>
      <c r="Y35" s="426"/>
      <c r="Z35" s="426"/>
      <c r="AA35" s="426"/>
      <c r="AB35" s="426"/>
      <c r="AC35" s="426"/>
      <c r="AD35" s="426"/>
      <c r="AE35" s="426"/>
      <c r="AF35" s="426"/>
      <c r="AG35" s="426"/>
      <c r="AH35" s="426"/>
      <c r="AI35" s="426"/>
      <c r="AJ35" s="426"/>
      <c r="AK35" s="426"/>
      <c r="AL35" s="214"/>
      <c r="AM35" s="427">
        <f t="shared" ref="AM35:AM43" si="0">IF(AO35="","",AM34+1)</f>
        <v>7</v>
      </c>
      <c r="AN35" s="427"/>
      <c r="AO35" s="426" t="str">
        <f>IF('各会計、関係団体の財政状況及び健全化判断比率'!B32="","",'各会計、関係団体の財政状況及び健全化判断比率'!B32)</f>
        <v>村山市下水道事業会計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9</v>
      </c>
      <c r="BX35" s="427"/>
      <c r="BY35" s="426" t="str">
        <f>IF('各会計、関係団体の財政状況及び健全化判断比率'!B69="","",'各会計、関係団体の財政状況及び健全化判断比率'!B69)</f>
        <v>東根市外二市一町共立衛生処理組合</v>
      </c>
      <c r="BZ35" s="426"/>
      <c r="CA35" s="426"/>
      <c r="CB35" s="426"/>
      <c r="CC35" s="426"/>
      <c r="CD35" s="426"/>
      <c r="CE35" s="426"/>
      <c r="CF35" s="426"/>
      <c r="CG35" s="426"/>
      <c r="CH35" s="426"/>
      <c r="CI35" s="426"/>
      <c r="CJ35" s="426"/>
      <c r="CK35" s="426"/>
      <c r="CL35" s="426"/>
      <c r="CM35" s="426"/>
      <c r="CN35" s="214"/>
      <c r="CO35" s="427">
        <f t="shared" ref="CO35:CO43" si="3">IF(CQ35="","",CO34+1)</f>
        <v>18</v>
      </c>
      <c r="CP35" s="427"/>
      <c r="CQ35" s="426" t="str">
        <f>IF('各会計、関係団体の財政状況及び健全化判断比率'!BS8="","",'各会計、関係団体の財政状況及び健全化判断比率'!BS8)</f>
        <v>村山市スポーツ協会</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2">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村山市後期高齢者医療事業特別会計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10</v>
      </c>
      <c r="BX36" s="427"/>
      <c r="BY36" s="426" t="str">
        <f>IF('各会計、関係団体の財政状況及び健全化判断比率'!B70="","",'各会計、関係団体の財政状況及び健全化判断比率'!B70)</f>
        <v>山形県消防補償等組合</v>
      </c>
      <c r="BZ36" s="426"/>
      <c r="CA36" s="426"/>
      <c r="CB36" s="426"/>
      <c r="CC36" s="426"/>
      <c r="CD36" s="426"/>
      <c r="CE36" s="426"/>
      <c r="CF36" s="426"/>
      <c r="CG36" s="426"/>
      <c r="CH36" s="426"/>
      <c r="CI36" s="426"/>
      <c r="CJ36" s="426"/>
      <c r="CK36" s="426"/>
      <c r="CL36" s="426"/>
      <c r="CM36" s="426"/>
      <c r="CN36" s="214"/>
      <c r="CO36" s="427">
        <f t="shared" si="3"/>
        <v>19</v>
      </c>
      <c r="CP36" s="427"/>
      <c r="CQ36" s="426" t="str">
        <f>IF('各会計、関係団体の財政状況及び健全化判断比率'!BS9="","",'各会計、関係団体の財政状況及び健全化判断比率'!BS9)</f>
        <v>村山市土地開発公社</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2">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11</v>
      </c>
      <c r="BX37" s="427"/>
      <c r="BY37" s="426" t="str">
        <f>IF('各会計、関係団体の財政状況及び健全化判断比率'!B71="","",'各会計、関係団体の財政状況及び健全化判断比率'!B71)</f>
        <v>山形県自治会館管理組合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2">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12</v>
      </c>
      <c r="BX38" s="427"/>
      <c r="BY38" s="426" t="str">
        <f>IF('各会計、関係団体の財政状況及び健全化判断比率'!B72="","",'各会計、関係団体の財政状況及び健全化判断比率'!B72)</f>
        <v>河北町ほか２市広域斎場事務組合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2">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13</v>
      </c>
      <c r="BX39" s="427"/>
      <c r="BY39" s="426" t="str">
        <f>IF('各会計、関係団体の財政状況及び健全化判断比率'!B73="","",'各会計、関係団体の財政状況及び健全化判断比率'!B73)</f>
        <v>山形県後期高齢者医療広域連合（普通会計分）</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2">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14</v>
      </c>
      <c r="BX40" s="427"/>
      <c r="BY40" s="426" t="str">
        <f>IF('各会計、関係団体の財政状況及び健全化判断比率'!B74="","",'各会計、関係団体の財政状況及び健全化判断比率'!B74)</f>
        <v>山形県後期高齢者医療広域連合（事業会計分）</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2">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15</v>
      </c>
      <c r="BX41" s="427"/>
      <c r="BY41" s="426" t="str">
        <f>IF('各会計、関係団体の財政状況及び健全化判断比率'!B75="","",'各会計、関係団体の財政状況及び健全化判断比率'!B75)</f>
        <v>北村山公立病院組合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2">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16</v>
      </c>
      <c r="BX42" s="427"/>
      <c r="BY42" s="426" t="str">
        <f>IF('各会計、関係団体の財政状況及び健全化判断比率'!B76="","",'各会計、関係団体の財政状況及び健全化判断比率'!B76)</f>
        <v>山形県市町村職員退職手当組合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2">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206</v>
      </c>
    </row>
    <row r="50" spans="5:5" x14ac:dyDescent="0.2">
      <c r="E50" s="188" t="s">
        <v>207</v>
      </c>
    </row>
    <row r="51" spans="5:5" x14ac:dyDescent="0.2">
      <c r="E51" s="188" t="s">
        <v>208</v>
      </c>
    </row>
    <row r="52" spans="5:5" x14ac:dyDescent="0.2">
      <c r="E52" s="188" t="s">
        <v>209</v>
      </c>
    </row>
    <row r="53" spans="5:5" x14ac:dyDescent="0.2"/>
    <row r="54" spans="5:5" x14ac:dyDescent="0.2"/>
    <row r="55" spans="5:5" x14ac:dyDescent="0.2"/>
    <row r="56" spans="5:5" x14ac:dyDescent="0.2"/>
  </sheetData>
  <sheetProtection algorithmName="SHA-512" hashValue="UKVgBOlw8Y8xjUK75M4IpFfIYAxFrS0U5OLSvUSxtvgcPQBYKS+xBuT9jRyGuTwtKho+W6so30exx69Bqs4Y8A==" saltValue="x8TeJfFhDvgkfTjGLrxo6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election activeCell="I39" activeCellId="1" sqref="I34:I37 I39:I40"/>
    </sheetView>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2">
      <c r="A34" s="22"/>
      <c r="B34" s="31"/>
      <c r="C34" s="1250" t="s">
        <v>571</v>
      </c>
      <c r="D34" s="1250"/>
      <c r="E34" s="1251"/>
      <c r="F34" s="32">
        <v>18.059999999999999</v>
      </c>
      <c r="G34" s="33">
        <v>18.53</v>
      </c>
      <c r="H34" s="33">
        <v>19.309999999999999</v>
      </c>
      <c r="I34" s="33">
        <v>21.05</v>
      </c>
      <c r="J34" s="34">
        <v>20.63</v>
      </c>
      <c r="K34" s="22"/>
      <c r="L34" s="22"/>
      <c r="M34" s="22"/>
      <c r="N34" s="22"/>
      <c r="O34" s="22"/>
      <c r="P34" s="22"/>
    </row>
    <row r="35" spans="1:16" ht="39" customHeight="1" x14ac:dyDescent="0.2">
      <c r="A35" s="22"/>
      <c r="B35" s="35"/>
      <c r="C35" s="1244" t="s">
        <v>572</v>
      </c>
      <c r="D35" s="1245"/>
      <c r="E35" s="1246"/>
      <c r="F35" s="36">
        <v>10.57</v>
      </c>
      <c r="G35" s="37">
        <v>7.85</v>
      </c>
      <c r="H35" s="37">
        <v>9.52</v>
      </c>
      <c r="I35" s="37">
        <v>10.199999999999999</v>
      </c>
      <c r="J35" s="38">
        <v>16.68</v>
      </c>
      <c r="K35" s="22"/>
      <c r="L35" s="22"/>
      <c r="M35" s="22"/>
      <c r="N35" s="22"/>
      <c r="O35" s="22"/>
      <c r="P35" s="22"/>
    </row>
    <row r="36" spans="1:16" ht="39" customHeight="1" x14ac:dyDescent="0.2">
      <c r="A36" s="22"/>
      <c r="B36" s="35"/>
      <c r="C36" s="1244" t="s">
        <v>573</v>
      </c>
      <c r="D36" s="1245"/>
      <c r="E36" s="1246"/>
      <c r="F36" s="36">
        <v>1.76</v>
      </c>
      <c r="G36" s="37">
        <v>2.64</v>
      </c>
      <c r="H36" s="37">
        <v>0.96</v>
      </c>
      <c r="I36" s="37">
        <v>1.23</v>
      </c>
      <c r="J36" s="38">
        <v>1.44</v>
      </c>
      <c r="K36" s="22"/>
      <c r="L36" s="22"/>
      <c r="M36" s="22"/>
      <c r="N36" s="22"/>
      <c r="O36" s="22"/>
      <c r="P36" s="22"/>
    </row>
    <row r="37" spans="1:16" ht="39" customHeight="1" x14ac:dyDescent="0.2">
      <c r="A37" s="22"/>
      <c r="B37" s="35"/>
      <c r="C37" s="1244" t="s">
        <v>574</v>
      </c>
      <c r="D37" s="1245"/>
      <c r="E37" s="1246"/>
      <c r="F37" s="36">
        <v>1.02</v>
      </c>
      <c r="G37" s="37">
        <v>0.22</v>
      </c>
      <c r="H37" s="37">
        <v>0.48</v>
      </c>
      <c r="I37" s="37">
        <v>0.62</v>
      </c>
      <c r="J37" s="38">
        <v>1.1399999999999999</v>
      </c>
      <c r="K37" s="22"/>
      <c r="L37" s="22"/>
      <c r="M37" s="22"/>
      <c r="N37" s="22"/>
      <c r="O37" s="22"/>
      <c r="P37" s="22"/>
    </row>
    <row r="38" spans="1:16" ht="39" customHeight="1" x14ac:dyDescent="0.2">
      <c r="A38" s="22"/>
      <c r="B38" s="35"/>
      <c r="C38" s="1244" t="s">
        <v>575</v>
      </c>
      <c r="D38" s="1245"/>
      <c r="E38" s="1246"/>
      <c r="F38" s="36" t="s">
        <v>521</v>
      </c>
      <c r="G38" s="37" t="s">
        <v>521</v>
      </c>
      <c r="H38" s="37" t="s">
        <v>521</v>
      </c>
      <c r="I38" s="37" t="s">
        <v>521</v>
      </c>
      <c r="J38" s="38">
        <v>0.62</v>
      </c>
      <c r="K38" s="22"/>
      <c r="L38" s="22"/>
      <c r="M38" s="22"/>
      <c r="N38" s="22"/>
      <c r="O38" s="22"/>
      <c r="P38" s="22"/>
    </row>
    <row r="39" spans="1:16" ht="39" customHeight="1" x14ac:dyDescent="0.2">
      <c r="A39" s="22"/>
      <c r="B39" s="35"/>
      <c r="C39" s="1244" t="s">
        <v>576</v>
      </c>
      <c r="D39" s="1245"/>
      <c r="E39" s="1246"/>
      <c r="F39" s="36">
        <v>0.03</v>
      </c>
      <c r="G39" s="37">
        <v>0.02</v>
      </c>
      <c r="H39" s="37">
        <v>0.04</v>
      </c>
      <c r="I39" s="37">
        <v>0.05</v>
      </c>
      <c r="J39" s="38">
        <v>0.06</v>
      </c>
      <c r="K39" s="22"/>
      <c r="L39" s="22"/>
      <c r="M39" s="22"/>
      <c r="N39" s="22"/>
      <c r="O39" s="22"/>
      <c r="P39" s="22"/>
    </row>
    <row r="40" spans="1:16" ht="39" customHeight="1" x14ac:dyDescent="0.2">
      <c r="A40" s="22"/>
      <c r="B40" s="35"/>
      <c r="C40" s="1244" t="s">
        <v>577</v>
      </c>
      <c r="D40" s="1245"/>
      <c r="E40" s="1246"/>
      <c r="F40" s="36">
        <v>0</v>
      </c>
      <c r="G40" s="37">
        <v>0</v>
      </c>
      <c r="H40" s="37">
        <v>0</v>
      </c>
      <c r="I40" s="37">
        <v>0</v>
      </c>
      <c r="J40" s="38">
        <v>0</v>
      </c>
      <c r="K40" s="22"/>
      <c r="L40" s="22"/>
      <c r="M40" s="22"/>
      <c r="N40" s="22"/>
      <c r="O40" s="22"/>
      <c r="P40" s="22"/>
    </row>
    <row r="41" spans="1:16" ht="39" customHeight="1" x14ac:dyDescent="0.2">
      <c r="A41" s="22"/>
      <c r="B41" s="35"/>
      <c r="C41" s="1244"/>
      <c r="D41" s="1245"/>
      <c r="E41" s="1246"/>
      <c r="F41" s="36"/>
      <c r="G41" s="37"/>
      <c r="H41" s="37"/>
      <c r="I41" s="37"/>
      <c r="J41" s="38"/>
      <c r="K41" s="22"/>
      <c r="L41" s="22"/>
      <c r="M41" s="22"/>
      <c r="N41" s="22"/>
      <c r="O41" s="22"/>
      <c r="P41" s="22"/>
    </row>
    <row r="42" spans="1:16" ht="39" customHeight="1" x14ac:dyDescent="0.2">
      <c r="A42" s="22"/>
      <c r="B42" s="39"/>
      <c r="C42" s="1244" t="s">
        <v>578</v>
      </c>
      <c r="D42" s="1245"/>
      <c r="E42" s="1246"/>
      <c r="F42" s="36" t="s">
        <v>521</v>
      </c>
      <c r="G42" s="37" t="s">
        <v>521</v>
      </c>
      <c r="H42" s="37" t="s">
        <v>521</v>
      </c>
      <c r="I42" s="37" t="s">
        <v>521</v>
      </c>
      <c r="J42" s="38" t="s">
        <v>521</v>
      </c>
      <c r="K42" s="22"/>
      <c r="L42" s="22"/>
      <c r="M42" s="22"/>
      <c r="N42" s="22"/>
      <c r="O42" s="22"/>
      <c r="P42" s="22"/>
    </row>
    <row r="43" spans="1:16" ht="39" customHeight="1" thickBot="1" x14ac:dyDescent="0.25">
      <c r="A43" s="22"/>
      <c r="B43" s="40"/>
      <c r="C43" s="1247" t="s">
        <v>579</v>
      </c>
      <c r="D43" s="1248"/>
      <c r="E43" s="1249"/>
      <c r="F43" s="41">
        <v>0.18</v>
      </c>
      <c r="G43" s="42">
        <v>0.17</v>
      </c>
      <c r="H43" s="42">
        <v>0.17</v>
      </c>
      <c r="I43" s="42">
        <v>0.14000000000000001</v>
      </c>
      <c r="J43" s="43" t="s">
        <v>521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RsNoA3CJfr3ZhYabHW4iHl//D0Uxt7uk6xcSSVA3qxJO8L8/BasokFqKxBZuRKNZxIY9vUTQiHRbSnji9XhFcg==" saltValue="unZe5eL296UusmhbRCcbq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election activeCell="K59" sqref="K59"/>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2">
      <c r="A45" s="48"/>
      <c r="B45" s="1270" t="s">
        <v>11</v>
      </c>
      <c r="C45" s="1271"/>
      <c r="D45" s="58"/>
      <c r="E45" s="1276" t="s">
        <v>12</v>
      </c>
      <c r="F45" s="1276"/>
      <c r="G45" s="1276"/>
      <c r="H45" s="1276"/>
      <c r="I45" s="1276"/>
      <c r="J45" s="1277"/>
      <c r="K45" s="59">
        <v>1542</v>
      </c>
      <c r="L45" s="60">
        <v>1508</v>
      </c>
      <c r="M45" s="60">
        <v>1460</v>
      </c>
      <c r="N45" s="60">
        <v>1290</v>
      </c>
      <c r="O45" s="61">
        <v>1299</v>
      </c>
      <c r="P45" s="48"/>
      <c r="Q45" s="48"/>
      <c r="R45" s="48"/>
      <c r="S45" s="48"/>
      <c r="T45" s="48"/>
      <c r="U45" s="48"/>
    </row>
    <row r="46" spans="1:21" ht="30.75" customHeight="1" x14ac:dyDescent="0.2">
      <c r="A46" s="48"/>
      <c r="B46" s="1272"/>
      <c r="C46" s="1273"/>
      <c r="D46" s="62"/>
      <c r="E46" s="1254" t="s">
        <v>13</v>
      </c>
      <c r="F46" s="1254"/>
      <c r="G46" s="1254"/>
      <c r="H46" s="1254"/>
      <c r="I46" s="1254"/>
      <c r="J46" s="1255"/>
      <c r="K46" s="63" t="s">
        <v>521</v>
      </c>
      <c r="L46" s="64" t="s">
        <v>521</v>
      </c>
      <c r="M46" s="64" t="s">
        <v>521</v>
      </c>
      <c r="N46" s="64" t="s">
        <v>521</v>
      </c>
      <c r="O46" s="65" t="s">
        <v>521</v>
      </c>
      <c r="P46" s="48"/>
      <c r="Q46" s="48"/>
      <c r="R46" s="48"/>
      <c r="S46" s="48"/>
      <c r="T46" s="48"/>
      <c r="U46" s="48"/>
    </row>
    <row r="47" spans="1:21" ht="30.75" customHeight="1" x14ac:dyDescent="0.2">
      <c r="A47" s="48"/>
      <c r="B47" s="1272"/>
      <c r="C47" s="1273"/>
      <c r="D47" s="62"/>
      <c r="E47" s="1254" t="s">
        <v>14</v>
      </c>
      <c r="F47" s="1254"/>
      <c r="G47" s="1254"/>
      <c r="H47" s="1254"/>
      <c r="I47" s="1254"/>
      <c r="J47" s="1255"/>
      <c r="K47" s="63" t="s">
        <v>521</v>
      </c>
      <c r="L47" s="64" t="s">
        <v>521</v>
      </c>
      <c r="M47" s="64" t="s">
        <v>521</v>
      </c>
      <c r="N47" s="64" t="s">
        <v>521</v>
      </c>
      <c r="O47" s="65" t="s">
        <v>521</v>
      </c>
      <c r="P47" s="48"/>
      <c r="Q47" s="48"/>
      <c r="R47" s="48"/>
      <c r="S47" s="48"/>
      <c r="T47" s="48"/>
      <c r="U47" s="48"/>
    </row>
    <row r="48" spans="1:21" ht="30.75" customHeight="1" x14ac:dyDescent="0.2">
      <c r="A48" s="48"/>
      <c r="B48" s="1272"/>
      <c r="C48" s="1273"/>
      <c r="D48" s="62"/>
      <c r="E48" s="1254" t="s">
        <v>15</v>
      </c>
      <c r="F48" s="1254"/>
      <c r="G48" s="1254"/>
      <c r="H48" s="1254"/>
      <c r="I48" s="1254"/>
      <c r="J48" s="1255"/>
      <c r="K48" s="63">
        <v>520</v>
      </c>
      <c r="L48" s="64">
        <v>498</v>
      </c>
      <c r="M48" s="64">
        <v>591</v>
      </c>
      <c r="N48" s="64">
        <v>566</v>
      </c>
      <c r="O48" s="65">
        <v>475</v>
      </c>
      <c r="P48" s="48"/>
      <c r="Q48" s="48"/>
      <c r="R48" s="48"/>
      <c r="S48" s="48"/>
      <c r="T48" s="48"/>
      <c r="U48" s="48"/>
    </row>
    <row r="49" spans="1:21" ht="30.75" customHeight="1" x14ac:dyDescent="0.2">
      <c r="A49" s="48"/>
      <c r="B49" s="1272"/>
      <c r="C49" s="1273"/>
      <c r="D49" s="62"/>
      <c r="E49" s="1254" t="s">
        <v>16</v>
      </c>
      <c r="F49" s="1254"/>
      <c r="G49" s="1254"/>
      <c r="H49" s="1254"/>
      <c r="I49" s="1254"/>
      <c r="J49" s="1255"/>
      <c r="K49" s="63">
        <v>122</v>
      </c>
      <c r="L49" s="64">
        <v>131</v>
      </c>
      <c r="M49" s="64">
        <v>128</v>
      </c>
      <c r="N49" s="64">
        <v>115</v>
      </c>
      <c r="O49" s="65">
        <v>109</v>
      </c>
      <c r="P49" s="48"/>
      <c r="Q49" s="48"/>
      <c r="R49" s="48"/>
      <c r="S49" s="48"/>
      <c r="T49" s="48"/>
      <c r="U49" s="48"/>
    </row>
    <row r="50" spans="1:21" ht="30.75" customHeight="1" x14ac:dyDescent="0.2">
      <c r="A50" s="48"/>
      <c r="B50" s="1272"/>
      <c r="C50" s="1273"/>
      <c r="D50" s="62"/>
      <c r="E50" s="1254" t="s">
        <v>17</v>
      </c>
      <c r="F50" s="1254"/>
      <c r="G50" s="1254"/>
      <c r="H50" s="1254"/>
      <c r="I50" s="1254"/>
      <c r="J50" s="1255"/>
      <c r="K50" s="63">
        <v>6</v>
      </c>
      <c r="L50" s="64">
        <v>5</v>
      </c>
      <c r="M50" s="64">
        <v>5</v>
      </c>
      <c r="N50" s="64">
        <v>2</v>
      </c>
      <c r="O50" s="65">
        <v>2</v>
      </c>
      <c r="P50" s="48"/>
      <c r="Q50" s="48"/>
      <c r="R50" s="48"/>
      <c r="S50" s="48"/>
      <c r="T50" s="48"/>
      <c r="U50" s="48"/>
    </row>
    <row r="51" spans="1:21" ht="30.75" customHeight="1" x14ac:dyDescent="0.2">
      <c r="A51" s="48"/>
      <c r="B51" s="1274"/>
      <c r="C51" s="1275"/>
      <c r="D51" s="66"/>
      <c r="E51" s="1254" t="s">
        <v>18</v>
      </c>
      <c r="F51" s="1254"/>
      <c r="G51" s="1254"/>
      <c r="H51" s="1254"/>
      <c r="I51" s="1254"/>
      <c r="J51" s="1255"/>
      <c r="K51" s="63" t="s">
        <v>521</v>
      </c>
      <c r="L51" s="64" t="s">
        <v>521</v>
      </c>
      <c r="M51" s="64" t="s">
        <v>521</v>
      </c>
      <c r="N51" s="64" t="s">
        <v>521</v>
      </c>
      <c r="O51" s="65" t="s">
        <v>521</v>
      </c>
      <c r="P51" s="48"/>
      <c r="Q51" s="48"/>
      <c r="R51" s="48"/>
      <c r="S51" s="48"/>
      <c r="T51" s="48"/>
      <c r="U51" s="48"/>
    </row>
    <row r="52" spans="1:21" ht="30.75" customHeight="1" x14ac:dyDescent="0.2">
      <c r="A52" s="48"/>
      <c r="B52" s="1252" t="s">
        <v>19</v>
      </c>
      <c r="C52" s="1253"/>
      <c r="D52" s="66"/>
      <c r="E52" s="1254" t="s">
        <v>20</v>
      </c>
      <c r="F52" s="1254"/>
      <c r="G52" s="1254"/>
      <c r="H52" s="1254"/>
      <c r="I52" s="1254"/>
      <c r="J52" s="1255"/>
      <c r="K52" s="63">
        <v>1449</v>
      </c>
      <c r="L52" s="64">
        <v>1435</v>
      </c>
      <c r="M52" s="64">
        <v>1468</v>
      </c>
      <c r="N52" s="64">
        <v>1397</v>
      </c>
      <c r="O52" s="65">
        <v>1345</v>
      </c>
      <c r="P52" s="48"/>
      <c r="Q52" s="48"/>
      <c r="R52" s="48"/>
      <c r="S52" s="48"/>
      <c r="T52" s="48"/>
      <c r="U52" s="48"/>
    </row>
    <row r="53" spans="1:21" ht="30.75" customHeight="1" thickBot="1" x14ac:dyDescent="0.25">
      <c r="A53" s="48"/>
      <c r="B53" s="1256" t="s">
        <v>21</v>
      </c>
      <c r="C53" s="1257"/>
      <c r="D53" s="67"/>
      <c r="E53" s="1258" t="s">
        <v>22</v>
      </c>
      <c r="F53" s="1258"/>
      <c r="G53" s="1258"/>
      <c r="H53" s="1258"/>
      <c r="I53" s="1258"/>
      <c r="J53" s="1259"/>
      <c r="K53" s="68">
        <v>741</v>
      </c>
      <c r="L53" s="69">
        <v>707</v>
      </c>
      <c r="M53" s="69">
        <v>716</v>
      </c>
      <c r="N53" s="69">
        <v>576</v>
      </c>
      <c r="O53" s="70">
        <v>540</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5">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2">
      <c r="B57" s="1260" t="s">
        <v>25</v>
      </c>
      <c r="C57" s="1261"/>
      <c r="D57" s="1264" t="s">
        <v>26</v>
      </c>
      <c r="E57" s="1265"/>
      <c r="F57" s="1265"/>
      <c r="G57" s="1265"/>
      <c r="H57" s="1265"/>
      <c r="I57" s="1265"/>
      <c r="J57" s="1266"/>
      <c r="K57" s="83" t="s">
        <v>608</v>
      </c>
      <c r="L57" s="84" t="s">
        <v>608</v>
      </c>
      <c r="M57" s="84" t="s">
        <v>608</v>
      </c>
      <c r="N57" s="84" t="s">
        <v>608</v>
      </c>
      <c r="O57" s="85" t="s">
        <v>608</v>
      </c>
    </row>
    <row r="58" spans="1:21" ht="31.5" customHeight="1" thickBot="1" x14ac:dyDescent="0.25">
      <c r="B58" s="1262"/>
      <c r="C58" s="1263"/>
      <c r="D58" s="1267" t="s">
        <v>27</v>
      </c>
      <c r="E58" s="1268"/>
      <c r="F58" s="1268"/>
      <c r="G58" s="1268"/>
      <c r="H58" s="1268"/>
      <c r="I58" s="1268"/>
      <c r="J58" s="1269"/>
      <c r="K58" s="86" t="s">
        <v>608</v>
      </c>
      <c r="L58" s="87" t="s">
        <v>608</v>
      </c>
      <c r="M58" s="87" t="s">
        <v>608</v>
      </c>
      <c r="N58" s="87" t="s">
        <v>608</v>
      </c>
      <c r="O58" s="88" t="s">
        <v>608</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TESvUTBSlSfWLakFaFnNeJ3GpLeSla88/fj3RYXEmpdCc+uDzhUgyxf3LOJWtwKezTpEgFWgcHmwqhQoqhKSg==" saltValue="0jbm6z4xrHhHkenRZH4FU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562</v>
      </c>
      <c r="J40" s="100" t="s">
        <v>563</v>
      </c>
      <c r="K40" s="100" t="s">
        <v>564</v>
      </c>
      <c r="L40" s="100" t="s">
        <v>565</v>
      </c>
      <c r="M40" s="101" t="s">
        <v>566</v>
      </c>
    </row>
    <row r="41" spans="2:13" ht="27.75" customHeight="1" x14ac:dyDescent="0.2">
      <c r="B41" s="1290" t="s">
        <v>30</v>
      </c>
      <c r="C41" s="1291"/>
      <c r="D41" s="102"/>
      <c r="E41" s="1292" t="s">
        <v>31</v>
      </c>
      <c r="F41" s="1292"/>
      <c r="G41" s="1292"/>
      <c r="H41" s="1293"/>
      <c r="I41" s="103">
        <v>13927</v>
      </c>
      <c r="J41" s="104">
        <v>13931</v>
      </c>
      <c r="K41" s="104">
        <v>13919</v>
      </c>
      <c r="L41" s="104">
        <v>13887</v>
      </c>
      <c r="M41" s="105">
        <v>13772</v>
      </c>
    </row>
    <row r="42" spans="2:13" ht="27.75" customHeight="1" x14ac:dyDescent="0.2">
      <c r="B42" s="1280"/>
      <c r="C42" s="1281"/>
      <c r="D42" s="106"/>
      <c r="E42" s="1284" t="s">
        <v>32</v>
      </c>
      <c r="F42" s="1284"/>
      <c r="G42" s="1284"/>
      <c r="H42" s="1285"/>
      <c r="I42" s="107">
        <v>6</v>
      </c>
      <c r="J42" s="108">
        <v>3</v>
      </c>
      <c r="K42" s="108" t="s">
        <v>521</v>
      </c>
      <c r="L42" s="108" t="s">
        <v>521</v>
      </c>
      <c r="M42" s="109" t="s">
        <v>521</v>
      </c>
    </row>
    <row r="43" spans="2:13" ht="27.75" customHeight="1" x14ac:dyDescent="0.2">
      <c r="B43" s="1280"/>
      <c r="C43" s="1281"/>
      <c r="D43" s="106"/>
      <c r="E43" s="1284" t="s">
        <v>33</v>
      </c>
      <c r="F43" s="1284"/>
      <c r="G43" s="1284"/>
      <c r="H43" s="1285"/>
      <c r="I43" s="107">
        <v>7704</v>
      </c>
      <c r="J43" s="108">
        <v>7391</v>
      </c>
      <c r="K43" s="108">
        <v>6948</v>
      </c>
      <c r="L43" s="108">
        <v>6585</v>
      </c>
      <c r="M43" s="109">
        <v>6136</v>
      </c>
    </row>
    <row r="44" spans="2:13" ht="27.75" customHeight="1" x14ac:dyDescent="0.2">
      <c r="B44" s="1280"/>
      <c r="C44" s="1281"/>
      <c r="D44" s="106"/>
      <c r="E44" s="1284" t="s">
        <v>34</v>
      </c>
      <c r="F44" s="1284"/>
      <c r="G44" s="1284"/>
      <c r="H44" s="1285"/>
      <c r="I44" s="107">
        <v>533</v>
      </c>
      <c r="J44" s="108">
        <v>431</v>
      </c>
      <c r="K44" s="108">
        <v>365</v>
      </c>
      <c r="L44" s="108">
        <v>362</v>
      </c>
      <c r="M44" s="109">
        <v>357</v>
      </c>
    </row>
    <row r="45" spans="2:13" ht="27.75" customHeight="1" x14ac:dyDescent="0.2">
      <c r="B45" s="1280"/>
      <c r="C45" s="1281"/>
      <c r="D45" s="106"/>
      <c r="E45" s="1284" t="s">
        <v>35</v>
      </c>
      <c r="F45" s="1284"/>
      <c r="G45" s="1284"/>
      <c r="H45" s="1285"/>
      <c r="I45" s="107">
        <v>2483</v>
      </c>
      <c r="J45" s="108">
        <v>2444</v>
      </c>
      <c r="K45" s="108">
        <v>2336</v>
      </c>
      <c r="L45" s="108">
        <v>2261</v>
      </c>
      <c r="M45" s="109">
        <v>2215</v>
      </c>
    </row>
    <row r="46" spans="2:13" ht="27.75" customHeight="1" x14ac:dyDescent="0.2">
      <c r="B46" s="1280"/>
      <c r="C46" s="1281"/>
      <c r="D46" s="110"/>
      <c r="E46" s="1284" t="s">
        <v>36</v>
      </c>
      <c r="F46" s="1284"/>
      <c r="G46" s="1284"/>
      <c r="H46" s="1285"/>
      <c r="I46" s="107" t="s">
        <v>521</v>
      </c>
      <c r="J46" s="108" t="s">
        <v>521</v>
      </c>
      <c r="K46" s="108" t="s">
        <v>521</v>
      </c>
      <c r="L46" s="108" t="s">
        <v>521</v>
      </c>
      <c r="M46" s="109">
        <v>150</v>
      </c>
    </row>
    <row r="47" spans="2:13" ht="27.75" customHeight="1" x14ac:dyDescent="0.2">
      <c r="B47" s="1280"/>
      <c r="C47" s="1281"/>
      <c r="D47" s="111"/>
      <c r="E47" s="1294" t="s">
        <v>37</v>
      </c>
      <c r="F47" s="1295"/>
      <c r="G47" s="1295"/>
      <c r="H47" s="1296"/>
      <c r="I47" s="107" t="s">
        <v>521</v>
      </c>
      <c r="J47" s="108" t="s">
        <v>521</v>
      </c>
      <c r="K47" s="108" t="s">
        <v>521</v>
      </c>
      <c r="L47" s="108" t="s">
        <v>521</v>
      </c>
      <c r="M47" s="109" t="s">
        <v>521</v>
      </c>
    </row>
    <row r="48" spans="2:13" ht="27.75" customHeight="1" x14ac:dyDescent="0.2">
      <c r="B48" s="1280"/>
      <c r="C48" s="1281"/>
      <c r="D48" s="106"/>
      <c r="E48" s="1284" t="s">
        <v>38</v>
      </c>
      <c r="F48" s="1284"/>
      <c r="G48" s="1284"/>
      <c r="H48" s="1285"/>
      <c r="I48" s="107" t="s">
        <v>521</v>
      </c>
      <c r="J48" s="108" t="s">
        <v>521</v>
      </c>
      <c r="K48" s="108" t="s">
        <v>521</v>
      </c>
      <c r="L48" s="108" t="s">
        <v>521</v>
      </c>
      <c r="M48" s="109" t="s">
        <v>521</v>
      </c>
    </row>
    <row r="49" spans="2:13" ht="27.75" customHeight="1" x14ac:dyDescent="0.2">
      <c r="B49" s="1282"/>
      <c r="C49" s="1283"/>
      <c r="D49" s="106"/>
      <c r="E49" s="1284" t="s">
        <v>39</v>
      </c>
      <c r="F49" s="1284"/>
      <c r="G49" s="1284"/>
      <c r="H49" s="1285"/>
      <c r="I49" s="107" t="s">
        <v>521</v>
      </c>
      <c r="J49" s="108" t="s">
        <v>521</v>
      </c>
      <c r="K49" s="108" t="s">
        <v>521</v>
      </c>
      <c r="L49" s="108" t="s">
        <v>521</v>
      </c>
      <c r="M49" s="109" t="s">
        <v>521</v>
      </c>
    </row>
    <row r="50" spans="2:13" ht="27.75" customHeight="1" x14ac:dyDescent="0.2">
      <c r="B50" s="1278" t="s">
        <v>40</v>
      </c>
      <c r="C50" s="1279"/>
      <c r="D50" s="112"/>
      <c r="E50" s="1284" t="s">
        <v>41</v>
      </c>
      <c r="F50" s="1284"/>
      <c r="G50" s="1284"/>
      <c r="H50" s="1285"/>
      <c r="I50" s="107">
        <v>2368</v>
      </c>
      <c r="J50" s="108">
        <v>2414</v>
      </c>
      <c r="K50" s="108">
        <v>2244</v>
      </c>
      <c r="L50" s="108">
        <v>2054</v>
      </c>
      <c r="M50" s="109">
        <v>2507</v>
      </c>
    </row>
    <row r="51" spans="2:13" ht="27.75" customHeight="1" x14ac:dyDescent="0.2">
      <c r="B51" s="1280"/>
      <c r="C51" s="1281"/>
      <c r="D51" s="106"/>
      <c r="E51" s="1284" t="s">
        <v>42</v>
      </c>
      <c r="F51" s="1284"/>
      <c r="G51" s="1284"/>
      <c r="H51" s="1285"/>
      <c r="I51" s="107">
        <v>2053</v>
      </c>
      <c r="J51" s="108">
        <v>1870</v>
      </c>
      <c r="K51" s="108">
        <v>1682</v>
      </c>
      <c r="L51" s="108">
        <v>1494</v>
      </c>
      <c r="M51" s="109">
        <v>1372</v>
      </c>
    </row>
    <row r="52" spans="2:13" ht="27.75" customHeight="1" x14ac:dyDescent="0.2">
      <c r="B52" s="1282"/>
      <c r="C52" s="1283"/>
      <c r="D52" s="106"/>
      <c r="E52" s="1284" t="s">
        <v>43</v>
      </c>
      <c r="F52" s="1284"/>
      <c r="G52" s="1284"/>
      <c r="H52" s="1285"/>
      <c r="I52" s="107">
        <v>13229</v>
      </c>
      <c r="J52" s="108">
        <v>13129</v>
      </c>
      <c r="K52" s="108">
        <v>13261</v>
      </c>
      <c r="L52" s="108">
        <v>12994</v>
      </c>
      <c r="M52" s="109">
        <v>12850</v>
      </c>
    </row>
    <row r="53" spans="2:13" ht="27.75" customHeight="1" thickBot="1" x14ac:dyDescent="0.25">
      <c r="B53" s="1286" t="s">
        <v>44</v>
      </c>
      <c r="C53" s="1287"/>
      <c r="D53" s="113"/>
      <c r="E53" s="1288" t="s">
        <v>45</v>
      </c>
      <c r="F53" s="1288"/>
      <c r="G53" s="1288"/>
      <c r="H53" s="1289"/>
      <c r="I53" s="114">
        <v>7002</v>
      </c>
      <c r="J53" s="115">
        <v>6789</v>
      </c>
      <c r="K53" s="115">
        <v>6380</v>
      </c>
      <c r="L53" s="115">
        <v>6553</v>
      </c>
      <c r="M53" s="116">
        <v>5900</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GxwguTk9iqvduMgpyD+46LEqTCdw9JYsVSy+4YeeKAD5vGg6GN0+p9C9Fm/f8NUKw00niD1soHkPjOgl9uOTjw==" saltValue="7XsPi5ZolDJ/d+D7fsety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election activeCell="G59" sqref="G59"/>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564</v>
      </c>
      <c r="G54" s="125" t="s">
        <v>565</v>
      </c>
      <c r="H54" s="126" t="s">
        <v>566</v>
      </c>
    </row>
    <row r="55" spans="2:8" ht="52.5" customHeight="1" x14ac:dyDescent="0.2">
      <c r="B55" s="127"/>
      <c r="C55" s="1305" t="s">
        <v>48</v>
      </c>
      <c r="D55" s="1305"/>
      <c r="E55" s="1306"/>
      <c r="F55" s="128">
        <v>880</v>
      </c>
      <c r="G55" s="128">
        <v>750</v>
      </c>
      <c r="H55" s="129">
        <v>920</v>
      </c>
    </row>
    <row r="56" spans="2:8" ht="52.5" customHeight="1" x14ac:dyDescent="0.2">
      <c r="B56" s="130"/>
      <c r="C56" s="1307" t="s">
        <v>49</v>
      </c>
      <c r="D56" s="1307"/>
      <c r="E56" s="1308"/>
      <c r="F56" s="131">
        <v>89</v>
      </c>
      <c r="G56" s="131">
        <v>101</v>
      </c>
      <c r="H56" s="132">
        <v>74</v>
      </c>
    </row>
    <row r="57" spans="2:8" ht="53.25" customHeight="1" x14ac:dyDescent="0.2">
      <c r="B57" s="130"/>
      <c r="C57" s="1309" t="s">
        <v>50</v>
      </c>
      <c r="D57" s="1309"/>
      <c r="E57" s="1310"/>
      <c r="F57" s="133">
        <v>724</v>
      </c>
      <c r="G57" s="133">
        <v>672</v>
      </c>
      <c r="H57" s="134">
        <v>1207</v>
      </c>
    </row>
    <row r="58" spans="2:8" ht="45.75" customHeight="1" x14ac:dyDescent="0.2">
      <c r="B58" s="135"/>
      <c r="C58" s="1297" t="s">
        <v>586</v>
      </c>
      <c r="D58" s="1298"/>
      <c r="E58" s="1299"/>
      <c r="F58" s="136">
        <v>404</v>
      </c>
      <c r="G58" s="136">
        <v>430</v>
      </c>
      <c r="H58" s="137">
        <v>810</v>
      </c>
    </row>
    <row r="59" spans="2:8" ht="45.75" customHeight="1" x14ac:dyDescent="0.2">
      <c r="B59" s="135"/>
      <c r="C59" s="1297" t="s">
        <v>590</v>
      </c>
      <c r="D59" s="1298"/>
      <c r="E59" s="1299"/>
      <c r="F59" s="136" t="s">
        <v>607</v>
      </c>
      <c r="G59" s="136" t="s">
        <v>607</v>
      </c>
      <c r="H59" s="137">
        <v>150</v>
      </c>
    </row>
    <row r="60" spans="2:8" ht="45.75" customHeight="1" x14ac:dyDescent="0.2">
      <c r="B60" s="135"/>
      <c r="C60" s="1297" t="s">
        <v>587</v>
      </c>
      <c r="D60" s="1298"/>
      <c r="E60" s="1299"/>
      <c r="F60" s="136">
        <v>187</v>
      </c>
      <c r="G60" s="136">
        <v>104</v>
      </c>
      <c r="H60" s="137">
        <v>104</v>
      </c>
    </row>
    <row r="61" spans="2:8" ht="45.75" customHeight="1" x14ac:dyDescent="0.2">
      <c r="B61" s="135"/>
      <c r="C61" s="1297" t="s">
        <v>588</v>
      </c>
      <c r="D61" s="1298"/>
      <c r="E61" s="1299"/>
      <c r="F61" s="136">
        <v>63</v>
      </c>
      <c r="G61" s="136">
        <v>67</v>
      </c>
      <c r="H61" s="137">
        <v>69</v>
      </c>
    </row>
    <row r="62" spans="2:8" ht="45.75" customHeight="1" thickBot="1" x14ac:dyDescent="0.25">
      <c r="B62" s="138"/>
      <c r="C62" s="1300" t="s">
        <v>589</v>
      </c>
      <c r="D62" s="1301"/>
      <c r="E62" s="1302"/>
      <c r="F62" s="139">
        <v>30</v>
      </c>
      <c r="G62" s="139">
        <v>30</v>
      </c>
      <c r="H62" s="140">
        <v>30</v>
      </c>
    </row>
    <row r="63" spans="2:8" ht="52.5" customHeight="1" thickBot="1" x14ac:dyDescent="0.25">
      <c r="B63" s="141"/>
      <c r="C63" s="1303" t="s">
        <v>51</v>
      </c>
      <c r="D63" s="1303"/>
      <c r="E63" s="1304"/>
      <c r="F63" s="142">
        <v>1693</v>
      </c>
      <c r="G63" s="142">
        <v>1523</v>
      </c>
      <c r="H63" s="143">
        <v>2201</v>
      </c>
    </row>
    <row r="64" spans="2:8" ht="15" customHeight="1" x14ac:dyDescent="0.2"/>
  </sheetData>
  <sheetProtection algorithmName="SHA-512" hashValue="yjAjtffUlB1ASs4wEE6AZOgWhjNnJm6JovNWyllQdoSQNKEBT6v3RU7rx/kdlsK0ZNfauN8MvPlWwkHDCOkvvw==" saltValue="Loe3Gv5pA7SOLdk9v/LU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0" customHeight="1" zeroHeight="1" x14ac:dyDescent="0.2"/>
  <cols>
    <col min="1" max="1" width="6.33203125" style="388" customWidth="1"/>
    <col min="2" max="107" width="2.44140625" style="388" customWidth="1"/>
    <col min="108" max="108" width="6.109375" style="390" customWidth="1"/>
    <col min="109" max="109" width="5.88671875" style="389" customWidth="1"/>
    <col min="110" max="110" width="19.109375" style="388" hidden="1"/>
    <col min="111" max="115" width="12.6640625" style="388" hidden="1"/>
    <col min="116" max="349" width="8.6640625" style="388" hidden="1"/>
    <col min="350" max="355" width="14.88671875" style="388" hidden="1"/>
    <col min="356" max="357" width="15.88671875" style="388" hidden="1"/>
    <col min="358" max="363" width="16.109375" style="388" hidden="1"/>
    <col min="364" max="364" width="6.109375" style="388" hidden="1"/>
    <col min="365" max="365" width="3" style="388" hidden="1"/>
    <col min="366" max="605" width="8.6640625" style="388" hidden="1"/>
    <col min="606" max="611" width="14.88671875" style="388" hidden="1"/>
    <col min="612" max="613" width="15.88671875" style="388" hidden="1"/>
    <col min="614" max="619" width="16.109375" style="388" hidden="1"/>
    <col min="620" max="620" width="6.109375" style="388" hidden="1"/>
    <col min="621" max="621" width="3" style="388" hidden="1"/>
    <col min="622" max="861" width="8.6640625" style="388" hidden="1"/>
    <col min="862" max="867" width="14.88671875" style="388" hidden="1"/>
    <col min="868" max="869" width="15.88671875" style="388" hidden="1"/>
    <col min="870" max="875" width="16.109375" style="388" hidden="1"/>
    <col min="876" max="876" width="6.109375" style="388" hidden="1"/>
    <col min="877" max="877" width="3" style="388" hidden="1"/>
    <col min="878" max="1117" width="8.6640625" style="388" hidden="1"/>
    <col min="1118" max="1123" width="14.88671875" style="388" hidden="1"/>
    <col min="1124" max="1125" width="15.88671875" style="388" hidden="1"/>
    <col min="1126" max="1131" width="16.109375" style="388" hidden="1"/>
    <col min="1132" max="1132" width="6.109375" style="388" hidden="1"/>
    <col min="1133" max="1133" width="3" style="388" hidden="1"/>
    <col min="1134" max="1373" width="8.6640625" style="388" hidden="1"/>
    <col min="1374" max="1379" width="14.88671875" style="388" hidden="1"/>
    <col min="1380" max="1381" width="15.88671875" style="388" hidden="1"/>
    <col min="1382" max="1387" width="16.109375" style="388" hidden="1"/>
    <col min="1388" max="1388" width="6.109375" style="388" hidden="1"/>
    <col min="1389" max="1389" width="3" style="388" hidden="1"/>
    <col min="1390" max="1629" width="8.6640625" style="388" hidden="1"/>
    <col min="1630" max="1635" width="14.88671875" style="388" hidden="1"/>
    <col min="1636" max="1637" width="15.88671875" style="388" hidden="1"/>
    <col min="1638" max="1643" width="16.109375" style="388" hidden="1"/>
    <col min="1644" max="1644" width="6.109375" style="388" hidden="1"/>
    <col min="1645" max="1645" width="3" style="388" hidden="1"/>
    <col min="1646" max="1885" width="8.6640625" style="388" hidden="1"/>
    <col min="1886" max="1891" width="14.88671875" style="388" hidden="1"/>
    <col min="1892" max="1893" width="15.88671875" style="388" hidden="1"/>
    <col min="1894" max="1899" width="16.109375" style="388" hidden="1"/>
    <col min="1900" max="1900" width="6.109375" style="388" hidden="1"/>
    <col min="1901" max="1901" width="3" style="388" hidden="1"/>
    <col min="1902" max="2141" width="8.6640625" style="388" hidden="1"/>
    <col min="2142" max="2147" width="14.88671875" style="388" hidden="1"/>
    <col min="2148" max="2149" width="15.88671875" style="388" hidden="1"/>
    <col min="2150" max="2155" width="16.109375" style="388" hidden="1"/>
    <col min="2156" max="2156" width="6.109375" style="388" hidden="1"/>
    <col min="2157" max="2157" width="3" style="388" hidden="1"/>
    <col min="2158" max="2397" width="8.6640625" style="388" hidden="1"/>
    <col min="2398" max="2403" width="14.88671875" style="388" hidden="1"/>
    <col min="2404" max="2405" width="15.88671875" style="388" hidden="1"/>
    <col min="2406" max="2411" width="16.109375" style="388" hidden="1"/>
    <col min="2412" max="2412" width="6.109375" style="388" hidden="1"/>
    <col min="2413" max="2413" width="3" style="388" hidden="1"/>
    <col min="2414" max="2653" width="8.6640625" style="388" hidden="1"/>
    <col min="2654" max="2659" width="14.88671875" style="388" hidden="1"/>
    <col min="2660" max="2661" width="15.88671875" style="388" hidden="1"/>
    <col min="2662" max="2667" width="16.109375" style="388" hidden="1"/>
    <col min="2668" max="2668" width="6.109375" style="388" hidden="1"/>
    <col min="2669" max="2669" width="3" style="388" hidden="1"/>
    <col min="2670" max="2909" width="8.6640625" style="388" hidden="1"/>
    <col min="2910" max="2915" width="14.88671875" style="388" hidden="1"/>
    <col min="2916" max="2917" width="15.88671875" style="388" hidden="1"/>
    <col min="2918" max="2923" width="16.109375" style="388" hidden="1"/>
    <col min="2924" max="2924" width="6.109375" style="388" hidden="1"/>
    <col min="2925" max="2925" width="3" style="388" hidden="1"/>
    <col min="2926" max="3165" width="8.6640625" style="388" hidden="1"/>
    <col min="3166" max="3171" width="14.88671875" style="388" hidden="1"/>
    <col min="3172" max="3173" width="15.88671875" style="388" hidden="1"/>
    <col min="3174" max="3179" width="16.109375" style="388" hidden="1"/>
    <col min="3180" max="3180" width="6.109375" style="388" hidden="1"/>
    <col min="3181" max="3181" width="3" style="388" hidden="1"/>
    <col min="3182" max="3421" width="8.6640625" style="388" hidden="1"/>
    <col min="3422" max="3427" width="14.88671875" style="388" hidden="1"/>
    <col min="3428" max="3429" width="15.88671875" style="388" hidden="1"/>
    <col min="3430" max="3435" width="16.109375" style="388" hidden="1"/>
    <col min="3436" max="3436" width="6.109375" style="388" hidden="1"/>
    <col min="3437" max="3437" width="3" style="388" hidden="1"/>
    <col min="3438" max="3677" width="8.6640625" style="388" hidden="1"/>
    <col min="3678" max="3683" width="14.88671875" style="388" hidden="1"/>
    <col min="3684" max="3685" width="15.88671875" style="388" hidden="1"/>
    <col min="3686" max="3691" width="16.109375" style="388" hidden="1"/>
    <col min="3692" max="3692" width="6.109375" style="388" hidden="1"/>
    <col min="3693" max="3693" width="3" style="388" hidden="1"/>
    <col min="3694" max="3933" width="8.6640625" style="388" hidden="1"/>
    <col min="3934" max="3939" width="14.88671875" style="388" hidden="1"/>
    <col min="3940" max="3941" width="15.88671875" style="388" hidden="1"/>
    <col min="3942" max="3947" width="16.109375" style="388" hidden="1"/>
    <col min="3948" max="3948" width="6.109375" style="388" hidden="1"/>
    <col min="3949" max="3949" width="3" style="388" hidden="1"/>
    <col min="3950" max="4189" width="8.6640625" style="388" hidden="1"/>
    <col min="4190" max="4195" width="14.88671875" style="388" hidden="1"/>
    <col min="4196" max="4197" width="15.88671875" style="388" hidden="1"/>
    <col min="4198" max="4203" width="16.109375" style="388" hidden="1"/>
    <col min="4204" max="4204" width="6.109375" style="388" hidden="1"/>
    <col min="4205" max="4205" width="3" style="388" hidden="1"/>
    <col min="4206" max="4445" width="8.6640625" style="388" hidden="1"/>
    <col min="4446" max="4451" width="14.88671875" style="388" hidden="1"/>
    <col min="4452" max="4453" width="15.88671875" style="388" hidden="1"/>
    <col min="4454" max="4459" width="16.109375" style="388" hidden="1"/>
    <col min="4460" max="4460" width="6.109375" style="388" hidden="1"/>
    <col min="4461" max="4461" width="3" style="388" hidden="1"/>
    <col min="4462" max="4701" width="8.6640625" style="388" hidden="1"/>
    <col min="4702" max="4707" width="14.88671875" style="388" hidden="1"/>
    <col min="4708" max="4709" width="15.88671875" style="388" hidden="1"/>
    <col min="4710" max="4715" width="16.109375" style="388" hidden="1"/>
    <col min="4716" max="4716" width="6.109375" style="388" hidden="1"/>
    <col min="4717" max="4717" width="3" style="388" hidden="1"/>
    <col min="4718" max="4957" width="8.6640625" style="388" hidden="1"/>
    <col min="4958" max="4963" width="14.88671875" style="388" hidden="1"/>
    <col min="4964" max="4965" width="15.88671875" style="388" hidden="1"/>
    <col min="4966" max="4971" width="16.109375" style="388" hidden="1"/>
    <col min="4972" max="4972" width="6.109375" style="388" hidden="1"/>
    <col min="4973" max="4973" width="3" style="388" hidden="1"/>
    <col min="4974" max="5213" width="8.6640625" style="388" hidden="1"/>
    <col min="5214" max="5219" width="14.88671875" style="388" hidden="1"/>
    <col min="5220" max="5221" width="15.88671875" style="388" hidden="1"/>
    <col min="5222" max="5227" width="16.109375" style="388" hidden="1"/>
    <col min="5228" max="5228" width="6.109375" style="388" hidden="1"/>
    <col min="5229" max="5229" width="3" style="388" hidden="1"/>
    <col min="5230" max="5469" width="8.6640625" style="388" hidden="1"/>
    <col min="5470" max="5475" width="14.88671875" style="388" hidden="1"/>
    <col min="5476" max="5477" width="15.88671875" style="388" hidden="1"/>
    <col min="5478" max="5483" width="16.109375" style="388" hidden="1"/>
    <col min="5484" max="5484" width="6.109375" style="388" hidden="1"/>
    <col min="5485" max="5485" width="3" style="388" hidden="1"/>
    <col min="5486" max="5725" width="8.6640625" style="388" hidden="1"/>
    <col min="5726" max="5731" width="14.88671875" style="388" hidden="1"/>
    <col min="5732" max="5733" width="15.88671875" style="388" hidden="1"/>
    <col min="5734" max="5739" width="16.109375" style="388" hidden="1"/>
    <col min="5740" max="5740" width="6.109375" style="388" hidden="1"/>
    <col min="5741" max="5741" width="3" style="388" hidden="1"/>
    <col min="5742" max="5981" width="8.6640625" style="388" hidden="1"/>
    <col min="5982" max="5987" width="14.88671875" style="388" hidden="1"/>
    <col min="5988" max="5989" width="15.88671875" style="388" hidden="1"/>
    <col min="5990" max="5995" width="16.109375" style="388" hidden="1"/>
    <col min="5996" max="5996" width="6.109375" style="388" hidden="1"/>
    <col min="5997" max="5997" width="3" style="388" hidden="1"/>
    <col min="5998" max="6237" width="8.6640625" style="388" hidden="1"/>
    <col min="6238" max="6243" width="14.88671875" style="388" hidden="1"/>
    <col min="6244" max="6245" width="15.88671875" style="388" hidden="1"/>
    <col min="6246" max="6251" width="16.109375" style="388" hidden="1"/>
    <col min="6252" max="6252" width="6.109375" style="388" hidden="1"/>
    <col min="6253" max="6253" width="3" style="388" hidden="1"/>
    <col min="6254" max="6493" width="8.6640625" style="388" hidden="1"/>
    <col min="6494" max="6499" width="14.88671875" style="388" hidden="1"/>
    <col min="6500" max="6501" width="15.88671875" style="388" hidden="1"/>
    <col min="6502" max="6507" width="16.109375" style="388" hidden="1"/>
    <col min="6508" max="6508" width="6.109375" style="388" hidden="1"/>
    <col min="6509" max="6509" width="3" style="388" hidden="1"/>
    <col min="6510" max="6749" width="8.6640625" style="388" hidden="1"/>
    <col min="6750" max="6755" width="14.88671875" style="388" hidden="1"/>
    <col min="6756" max="6757" width="15.88671875" style="388" hidden="1"/>
    <col min="6758" max="6763" width="16.109375" style="388" hidden="1"/>
    <col min="6764" max="6764" width="6.109375" style="388" hidden="1"/>
    <col min="6765" max="6765" width="3" style="388" hidden="1"/>
    <col min="6766" max="7005" width="8.6640625" style="388" hidden="1"/>
    <col min="7006" max="7011" width="14.88671875" style="388" hidden="1"/>
    <col min="7012" max="7013" width="15.88671875" style="388" hidden="1"/>
    <col min="7014" max="7019" width="16.109375" style="388" hidden="1"/>
    <col min="7020" max="7020" width="6.109375" style="388" hidden="1"/>
    <col min="7021" max="7021" width="3" style="388" hidden="1"/>
    <col min="7022" max="7261" width="8.6640625" style="388" hidden="1"/>
    <col min="7262" max="7267" width="14.88671875" style="388" hidden="1"/>
    <col min="7268" max="7269" width="15.88671875" style="388" hidden="1"/>
    <col min="7270" max="7275" width="16.109375" style="388" hidden="1"/>
    <col min="7276" max="7276" width="6.109375" style="388" hidden="1"/>
    <col min="7277" max="7277" width="3" style="388" hidden="1"/>
    <col min="7278" max="7517" width="8.6640625" style="388" hidden="1"/>
    <col min="7518" max="7523" width="14.88671875" style="388" hidden="1"/>
    <col min="7524" max="7525" width="15.88671875" style="388" hidden="1"/>
    <col min="7526" max="7531" width="16.109375" style="388" hidden="1"/>
    <col min="7532" max="7532" width="6.109375" style="388" hidden="1"/>
    <col min="7533" max="7533" width="3" style="388" hidden="1"/>
    <col min="7534" max="7773" width="8.6640625" style="388" hidden="1"/>
    <col min="7774" max="7779" width="14.88671875" style="388" hidden="1"/>
    <col min="7780" max="7781" width="15.88671875" style="388" hidden="1"/>
    <col min="7782" max="7787" width="16.109375" style="388" hidden="1"/>
    <col min="7788" max="7788" width="6.109375" style="388" hidden="1"/>
    <col min="7789" max="7789" width="3" style="388" hidden="1"/>
    <col min="7790" max="8029" width="8.6640625" style="388" hidden="1"/>
    <col min="8030" max="8035" width="14.88671875" style="388" hidden="1"/>
    <col min="8036" max="8037" width="15.88671875" style="388" hidden="1"/>
    <col min="8038" max="8043" width="16.109375" style="388" hidden="1"/>
    <col min="8044" max="8044" width="6.109375" style="388" hidden="1"/>
    <col min="8045" max="8045" width="3" style="388" hidden="1"/>
    <col min="8046" max="8285" width="8.6640625" style="388" hidden="1"/>
    <col min="8286" max="8291" width="14.88671875" style="388" hidden="1"/>
    <col min="8292" max="8293" width="15.88671875" style="388" hidden="1"/>
    <col min="8294" max="8299" width="16.109375" style="388" hidden="1"/>
    <col min="8300" max="8300" width="6.109375" style="388" hidden="1"/>
    <col min="8301" max="8301" width="3" style="388" hidden="1"/>
    <col min="8302" max="8541" width="8.6640625" style="388" hidden="1"/>
    <col min="8542" max="8547" width="14.88671875" style="388" hidden="1"/>
    <col min="8548" max="8549" width="15.88671875" style="388" hidden="1"/>
    <col min="8550" max="8555" width="16.109375" style="388" hidden="1"/>
    <col min="8556" max="8556" width="6.109375" style="388" hidden="1"/>
    <col min="8557" max="8557" width="3" style="388" hidden="1"/>
    <col min="8558" max="8797" width="8.6640625" style="388" hidden="1"/>
    <col min="8798" max="8803" width="14.88671875" style="388" hidden="1"/>
    <col min="8804" max="8805" width="15.88671875" style="388" hidden="1"/>
    <col min="8806" max="8811" width="16.109375" style="388" hidden="1"/>
    <col min="8812" max="8812" width="6.109375" style="388" hidden="1"/>
    <col min="8813" max="8813" width="3" style="388" hidden="1"/>
    <col min="8814" max="9053" width="8.6640625" style="388" hidden="1"/>
    <col min="9054" max="9059" width="14.88671875" style="388" hidden="1"/>
    <col min="9060" max="9061" width="15.88671875" style="388" hidden="1"/>
    <col min="9062" max="9067" width="16.109375" style="388" hidden="1"/>
    <col min="9068" max="9068" width="6.109375" style="388" hidden="1"/>
    <col min="9069" max="9069" width="3" style="388" hidden="1"/>
    <col min="9070" max="9309" width="8.6640625" style="388" hidden="1"/>
    <col min="9310" max="9315" width="14.88671875" style="388" hidden="1"/>
    <col min="9316" max="9317" width="15.88671875" style="388" hidden="1"/>
    <col min="9318" max="9323" width="16.109375" style="388" hidden="1"/>
    <col min="9324" max="9324" width="6.109375" style="388" hidden="1"/>
    <col min="9325" max="9325" width="3" style="388" hidden="1"/>
    <col min="9326" max="9565" width="8.6640625" style="388" hidden="1"/>
    <col min="9566" max="9571" width="14.88671875" style="388" hidden="1"/>
    <col min="9572" max="9573" width="15.88671875" style="388" hidden="1"/>
    <col min="9574" max="9579" width="16.109375" style="388" hidden="1"/>
    <col min="9580" max="9580" width="6.109375" style="388" hidden="1"/>
    <col min="9581" max="9581" width="3" style="388" hidden="1"/>
    <col min="9582" max="9821" width="8.6640625" style="388" hidden="1"/>
    <col min="9822" max="9827" width="14.88671875" style="388" hidden="1"/>
    <col min="9828" max="9829" width="15.88671875" style="388" hidden="1"/>
    <col min="9830" max="9835" width="16.109375" style="388" hidden="1"/>
    <col min="9836" max="9836" width="6.109375" style="388" hidden="1"/>
    <col min="9837" max="9837" width="3" style="388" hidden="1"/>
    <col min="9838" max="10077" width="8.6640625" style="388" hidden="1"/>
    <col min="10078" max="10083" width="14.88671875" style="388" hidden="1"/>
    <col min="10084" max="10085" width="15.88671875" style="388" hidden="1"/>
    <col min="10086" max="10091" width="16.109375" style="388" hidden="1"/>
    <col min="10092" max="10092" width="6.109375" style="388" hidden="1"/>
    <col min="10093" max="10093" width="3" style="388" hidden="1"/>
    <col min="10094" max="10333" width="8.6640625" style="388" hidden="1"/>
    <col min="10334" max="10339" width="14.88671875" style="388" hidden="1"/>
    <col min="10340" max="10341" width="15.88671875" style="388" hidden="1"/>
    <col min="10342" max="10347" width="16.109375" style="388" hidden="1"/>
    <col min="10348" max="10348" width="6.109375" style="388" hidden="1"/>
    <col min="10349" max="10349" width="3" style="388" hidden="1"/>
    <col min="10350" max="10589" width="8.6640625" style="388" hidden="1"/>
    <col min="10590" max="10595" width="14.88671875" style="388" hidden="1"/>
    <col min="10596" max="10597" width="15.88671875" style="388" hidden="1"/>
    <col min="10598" max="10603" width="16.109375" style="388" hidden="1"/>
    <col min="10604" max="10604" width="6.109375" style="388" hidden="1"/>
    <col min="10605" max="10605" width="3" style="388" hidden="1"/>
    <col min="10606" max="10845" width="8.6640625" style="388" hidden="1"/>
    <col min="10846" max="10851" width="14.88671875" style="388" hidden="1"/>
    <col min="10852" max="10853" width="15.88671875" style="388" hidden="1"/>
    <col min="10854" max="10859" width="16.109375" style="388" hidden="1"/>
    <col min="10860" max="10860" width="6.109375" style="388" hidden="1"/>
    <col min="10861" max="10861" width="3" style="388" hidden="1"/>
    <col min="10862" max="11101" width="8.6640625" style="388" hidden="1"/>
    <col min="11102" max="11107" width="14.88671875" style="388" hidden="1"/>
    <col min="11108" max="11109" width="15.88671875" style="388" hidden="1"/>
    <col min="11110" max="11115" width="16.109375" style="388" hidden="1"/>
    <col min="11116" max="11116" width="6.109375" style="388" hidden="1"/>
    <col min="11117" max="11117" width="3" style="388" hidden="1"/>
    <col min="11118" max="11357" width="8.6640625" style="388" hidden="1"/>
    <col min="11358" max="11363" width="14.88671875" style="388" hidden="1"/>
    <col min="11364" max="11365" width="15.88671875" style="388" hidden="1"/>
    <col min="11366" max="11371" width="16.109375" style="388" hidden="1"/>
    <col min="11372" max="11372" width="6.109375" style="388" hidden="1"/>
    <col min="11373" max="11373" width="3" style="388" hidden="1"/>
    <col min="11374" max="11613" width="8.6640625" style="388" hidden="1"/>
    <col min="11614" max="11619" width="14.88671875" style="388" hidden="1"/>
    <col min="11620" max="11621" width="15.88671875" style="388" hidden="1"/>
    <col min="11622" max="11627" width="16.109375" style="388" hidden="1"/>
    <col min="11628" max="11628" width="6.109375" style="388" hidden="1"/>
    <col min="11629" max="11629" width="3" style="388" hidden="1"/>
    <col min="11630" max="11869" width="8.6640625" style="388" hidden="1"/>
    <col min="11870" max="11875" width="14.88671875" style="388" hidden="1"/>
    <col min="11876" max="11877" width="15.88671875" style="388" hidden="1"/>
    <col min="11878" max="11883" width="16.109375" style="388" hidden="1"/>
    <col min="11884" max="11884" width="6.109375" style="388" hidden="1"/>
    <col min="11885" max="11885" width="3" style="388" hidden="1"/>
    <col min="11886" max="12125" width="8.6640625" style="388" hidden="1"/>
    <col min="12126" max="12131" width="14.88671875" style="388" hidden="1"/>
    <col min="12132" max="12133" width="15.88671875" style="388" hidden="1"/>
    <col min="12134" max="12139" width="16.109375" style="388" hidden="1"/>
    <col min="12140" max="12140" width="6.109375" style="388" hidden="1"/>
    <col min="12141" max="12141" width="3" style="388" hidden="1"/>
    <col min="12142" max="12381" width="8.6640625" style="388" hidden="1"/>
    <col min="12382" max="12387" width="14.88671875" style="388" hidden="1"/>
    <col min="12388" max="12389" width="15.88671875" style="388" hidden="1"/>
    <col min="12390" max="12395" width="16.109375" style="388" hidden="1"/>
    <col min="12396" max="12396" width="6.109375" style="388" hidden="1"/>
    <col min="12397" max="12397" width="3" style="388" hidden="1"/>
    <col min="12398" max="12637" width="8.6640625" style="388" hidden="1"/>
    <col min="12638" max="12643" width="14.88671875" style="388" hidden="1"/>
    <col min="12644" max="12645" width="15.88671875" style="388" hidden="1"/>
    <col min="12646" max="12651" width="16.109375" style="388" hidden="1"/>
    <col min="12652" max="12652" width="6.109375" style="388" hidden="1"/>
    <col min="12653" max="12653" width="3" style="388" hidden="1"/>
    <col min="12654" max="12893" width="8.6640625" style="388" hidden="1"/>
    <col min="12894" max="12899" width="14.88671875" style="388" hidden="1"/>
    <col min="12900" max="12901" width="15.88671875" style="388" hidden="1"/>
    <col min="12902" max="12907" width="16.109375" style="388" hidden="1"/>
    <col min="12908" max="12908" width="6.109375" style="388" hidden="1"/>
    <col min="12909" max="12909" width="3" style="388" hidden="1"/>
    <col min="12910" max="13149" width="8.6640625" style="388" hidden="1"/>
    <col min="13150" max="13155" width="14.88671875" style="388" hidden="1"/>
    <col min="13156" max="13157" width="15.88671875" style="388" hidden="1"/>
    <col min="13158" max="13163" width="16.109375" style="388" hidden="1"/>
    <col min="13164" max="13164" width="6.109375" style="388" hidden="1"/>
    <col min="13165" max="13165" width="3" style="388" hidden="1"/>
    <col min="13166" max="13405" width="8.6640625" style="388" hidden="1"/>
    <col min="13406" max="13411" width="14.88671875" style="388" hidden="1"/>
    <col min="13412" max="13413" width="15.88671875" style="388" hidden="1"/>
    <col min="13414" max="13419" width="16.109375" style="388" hidden="1"/>
    <col min="13420" max="13420" width="6.109375" style="388" hidden="1"/>
    <col min="13421" max="13421" width="3" style="388" hidden="1"/>
    <col min="13422" max="13661" width="8.6640625" style="388" hidden="1"/>
    <col min="13662" max="13667" width="14.88671875" style="388" hidden="1"/>
    <col min="13668" max="13669" width="15.88671875" style="388" hidden="1"/>
    <col min="13670" max="13675" width="16.109375" style="388" hidden="1"/>
    <col min="13676" max="13676" width="6.109375" style="388" hidden="1"/>
    <col min="13677" max="13677" width="3" style="388" hidden="1"/>
    <col min="13678" max="13917" width="8.6640625" style="388" hidden="1"/>
    <col min="13918" max="13923" width="14.88671875" style="388" hidden="1"/>
    <col min="13924" max="13925" width="15.88671875" style="388" hidden="1"/>
    <col min="13926" max="13931" width="16.109375" style="388" hidden="1"/>
    <col min="13932" max="13932" width="6.109375" style="388" hidden="1"/>
    <col min="13933" max="13933" width="3" style="388" hidden="1"/>
    <col min="13934" max="14173" width="8.6640625" style="388" hidden="1"/>
    <col min="14174" max="14179" width="14.88671875" style="388" hidden="1"/>
    <col min="14180" max="14181" width="15.88671875" style="388" hidden="1"/>
    <col min="14182" max="14187" width="16.109375" style="388" hidden="1"/>
    <col min="14188" max="14188" width="6.109375" style="388" hidden="1"/>
    <col min="14189" max="14189" width="3" style="388" hidden="1"/>
    <col min="14190" max="14429" width="8.6640625" style="388" hidden="1"/>
    <col min="14430" max="14435" width="14.88671875" style="388" hidden="1"/>
    <col min="14436" max="14437" width="15.88671875" style="388" hidden="1"/>
    <col min="14438" max="14443" width="16.109375" style="388" hidden="1"/>
    <col min="14444" max="14444" width="6.109375" style="388" hidden="1"/>
    <col min="14445" max="14445" width="3" style="388" hidden="1"/>
    <col min="14446" max="14685" width="8.6640625" style="388" hidden="1"/>
    <col min="14686" max="14691" width="14.88671875" style="388" hidden="1"/>
    <col min="14692" max="14693" width="15.88671875" style="388" hidden="1"/>
    <col min="14694" max="14699" width="16.109375" style="388" hidden="1"/>
    <col min="14700" max="14700" width="6.109375" style="388" hidden="1"/>
    <col min="14701" max="14701" width="3" style="388" hidden="1"/>
    <col min="14702" max="14941" width="8.6640625" style="388" hidden="1"/>
    <col min="14942" max="14947" width="14.88671875" style="388" hidden="1"/>
    <col min="14948" max="14949" width="15.88671875" style="388" hidden="1"/>
    <col min="14950" max="14955" width="16.109375" style="388" hidden="1"/>
    <col min="14956" max="14956" width="6.109375" style="388" hidden="1"/>
    <col min="14957" max="14957" width="3" style="388" hidden="1"/>
    <col min="14958" max="15197" width="8.6640625" style="388" hidden="1"/>
    <col min="15198" max="15203" width="14.88671875" style="388" hidden="1"/>
    <col min="15204" max="15205" width="15.88671875" style="388" hidden="1"/>
    <col min="15206" max="15211" width="16.109375" style="388" hidden="1"/>
    <col min="15212" max="15212" width="6.109375" style="388" hidden="1"/>
    <col min="15213" max="15213" width="3" style="388" hidden="1"/>
    <col min="15214" max="15453" width="8.6640625" style="388" hidden="1"/>
    <col min="15454" max="15459" width="14.88671875" style="388" hidden="1"/>
    <col min="15460" max="15461" width="15.88671875" style="388" hidden="1"/>
    <col min="15462" max="15467" width="16.109375" style="388" hidden="1"/>
    <col min="15468" max="15468" width="6.109375" style="388" hidden="1"/>
    <col min="15469" max="15469" width="3" style="388" hidden="1"/>
    <col min="15470" max="15709" width="8.6640625" style="388" hidden="1"/>
    <col min="15710" max="15715" width="14.88671875" style="388" hidden="1"/>
    <col min="15716" max="15717" width="15.88671875" style="388" hidden="1"/>
    <col min="15718" max="15723" width="16.109375" style="388" hidden="1"/>
    <col min="15724" max="15724" width="6.109375" style="388" hidden="1"/>
    <col min="15725" max="15725" width="3" style="388" hidden="1"/>
    <col min="15726" max="15965" width="8.6640625" style="388" hidden="1"/>
    <col min="15966" max="15971" width="14.88671875" style="388" hidden="1"/>
    <col min="15972" max="15973" width="15.88671875" style="388" hidden="1"/>
    <col min="15974" max="15979" width="16.109375" style="388" hidden="1"/>
    <col min="15980" max="15980" width="6.109375" style="388" hidden="1"/>
    <col min="15981" max="15981" width="3" style="388" hidden="1"/>
    <col min="15982" max="16221" width="8.6640625" style="388" hidden="1"/>
    <col min="16222" max="16227" width="14.88671875" style="388" hidden="1"/>
    <col min="16228" max="16229" width="15.88671875" style="388" hidden="1"/>
    <col min="16230" max="16235" width="16.109375" style="388" hidden="1"/>
    <col min="16236" max="16236" width="6.109375" style="388" hidden="1"/>
    <col min="16237" max="16237" width="3" style="388" hidden="1"/>
    <col min="16238" max="16384" width="8.6640625" style="388" hidden="1"/>
  </cols>
  <sheetData>
    <row r="1" spans="1:143" ht="42.75" customHeight="1" x14ac:dyDescent="0.2">
      <c r="A1" s="425"/>
      <c r="B1" s="424"/>
      <c r="DD1" s="388"/>
      <c r="DE1" s="388"/>
    </row>
    <row r="2" spans="1:143" ht="25.5" customHeight="1" x14ac:dyDescent="0.2">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2">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2" x14ac:dyDescent="0.2">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620</v>
      </c>
    </row>
    <row r="11" spans="1:143" s="292" customFormat="1" ht="13.2" x14ac:dyDescent="0.2">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620</v>
      </c>
    </row>
    <row r="13" spans="1:143" s="292" customFormat="1" ht="13.2" x14ac:dyDescent="0.2">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88"/>
      <c r="DE19" s="388"/>
    </row>
    <row r="20" spans="1:351" ht="13.2" x14ac:dyDescent="0.2">
      <c r="DD20" s="388"/>
      <c r="DE20" s="388"/>
    </row>
    <row r="21" spans="1:351" ht="16.2" x14ac:dyDescent="0.2">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6.2" x14ac:dyDescent="0.2">
      <c r="B22" s="389"/>
      <c r="MM22" s="420"/>
    </row>
    <row r="23" spans="1:351" ht="13.2" x14ac:dyDescent="0.2">
      <c r="B23" s="389"/>
    </row>
    <row r="24" spans="1:351" ht="13.2" x14ac:dyDescent="0.2">
      <c r="B24" s="389"/>
    </row>
    <row r="25" spans="1:351" ht="13.2" x14ac:dyDescent="0.2">
      <c r="B25" s="389"/>
    </row>
    <row r="26" spans="1:351" ht="13.2" x14ac:dyDescent="0.2">
      <c r="B26" s="389"/>
    </row>
    <row r="27" spans="1:351" ht="13.2" x14ac:dyDescent="0.2">
      <c r="B27" s="389"/>
    </row>
    <row r="28" spans="1:351" ht="13.2" x14ac:dyDescent="0.2">
      <c r="B28" s="389"/>
    </row>
    <row r="29" spans="1:351" ht="13.2" x14ac:dyDescent="0.2">
      <c r="B29" s="389"/>
    </row>
    <row r="30" spans="1:351" ht="13.2" x14ac:dyDescent="0.2">
      <c r="B30" s="389"/>
    </row>
    <row r="31" spans="1:351" ht="13.2" x14ac:dyDescent="0.2">
      <c r="B31" s="389"/>
    </row>
    <row r="32" spans="1:351" ht="13.2" x14ac:dyDescent="0.2">
      <c r="B32" s="389"/>
    </row>
    <row r="33" spans="2:109" ht="13.2" x14ac:dyDescent="0.2">
      <c r="B33" s="389"/>
    </row>
    <row r="34" spans="2:109" ht="13.2" x14ac:dyDescent="0.2">
      <c r="B34" s="389"/>
    </row>
    <row r="35" spans="2:109" ht="13.2" x14ac:dyDescent="0.2">
      <c r="B35" s="389"/>
    </row>
    <row r="36" spans="2:109" ht="13.2" x14ac:dyDescent="0.2">
      <c r="B36" s="389"/>
    </row>
    <row r="37" spans="2:109" ht="13.2" x14ac:dyDescent="0.2">
      <c r="B37" s="389"/>
    </row>
    <row r="38" spans="2:109" ht="13.2" x14ac:dyDescent="0.2">
      <c r="B38" s="389"/>
    </row>
    <row r="39" spans="2:109" ht="13.2" x14ac:dyDescent="0.2">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2" x14ac:dyDescent="0.2">
      <c r="B40" s="409"/>
      <c r="DD40" s="409"/>
      <c r="DE40" s="388"/>
    </row>
    <row r="41" spans="2:109" ht="16.2" x14ac:dyDescent="0.2">
      <c r="B41" s="419" t="s">
        <v>619</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2" x14ac:dyDescent="0.2">
      <c r="B42" s="389"/>
      <c r="G42" s="405"/>
      <c r="I42" s="404"/>
      <c r="J42" s="404"/>
      <c r="K42" s="404"/>
      <c r="AM42" s="405"/>
      <c r="AN42" s="405" t="s">
        <v>616</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2">
      <c r="B43" s="389"/>
      <c r="AN43" s="1324" t="s">
        <v>621</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ht="13.2" x14ac:dyDescent="0.2">
      <c r="B44" s="389"/>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ht="13.2" x14ac:dyDescent="0.2">
      <c r="B45" s="389"/>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ht="13.2" x14ac:dyDescent="0.2">
      <c r="B46" s="389"/>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ht="13.2" x14ac:dyDescent="0.2">
      <c r="B47" s="389"/>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ht="13.2" x14ac:dyDescent="0.2">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2" x14ac:dyDescent="0.2">
      <c r="B49" s="389"/>
      <c r="AN49" s="388" t="s">
        <v>615</v>
      </c>
    </row>
    <row r="50" spans="1:109" ht="13.2" x14ac:dyDescent="0.2">
      <c r="B50" s="389"/>
      <c r="G50" s="1314"/>
      <c r="H50" s="1314"/>
      <c r="I50" s="1314"/>
      <c r="J50" s="1314"/>
      <c r="K50" s="398"/>
      <c r="L50" s="398"/>
      <c r="M50" s="397"/>
      <c r="N50" s="397"/>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8" t="s">
        <v>562</v>
      </c>
      <c r="BQ50" s="1318"/>
      <c r="BR50" s="1318"/>
      <c r="BS50" s="1318"/>
      <c r="BT50" s="1318"/>
      <c r="BU50" s="1318"/>
      <c r="BV50" s="1318"/>
      <c r="BW50" s="1318"/>
      <c r="BX50" s="1318" t="s">
        <v>563</v>
      </c>
      <c r="BY50" s="1318"/>
      <c r="BZ50" s="1318"/>
      <c r="CA50" s="1318"/>
      <c r="CB50" s="1318"/>
      <c r="CC50" s="1318"/>
      <c r="CD50" s="1318"/>
      <c r="CE50" s="1318"/>
      <c r="CF50" s="1318" t="s">
        <v>564</v>
      </c>
      <c r="CG50" s="1318"/>
      <c r="CH50" s="1318"/>
      <c r="CI50" s="1318"/>
      <c r="CJ50" s="1318"/>
      <c r="CK50" s="1318"/>
      <c r="CL50" s="1318"/>
      <c r="CM50" s="1318"/>
      <c r="CN50" s="1318" t="s">
        <v>565</v>
      </c>
      <c r="CO50" s="1318"/>
      <c r="CP50" s="1318"/>
      <c r="CQ50" s="1318"/>
      <c r="CR50" s="1318"/>
      <c r="CS50" s="1318"/>
      <c r="CT50" s="1318"/>
      <c r="CU50" s="1318"/>
      <c r="CV50" s="1318" t="s">
        <v>566</v>
      </c>
      <c r="CW50" s="1318"/>
      <c r="CX50" s="1318"/>
      <c r="CY50" s="1318"/>
      <c r="CZ50" s="1318"/>
      <c r="DA50" s="1318"/>
      <c r="DB50" s="1318"/>
      <c r="DC50" s="1318"/>
    </row>
    <row r="51" spans="1:109" ht="13.5" customHeight="1" x14ac:dyDescent="0.2">
      <c r="B51" s="389"/>
      <c r="G51" s="1322"/>
      <c r="H51" s="1322"/>
      <c r="I51" s="1323"/>
      <c r="J51" s="1323"/>
      <c r="K51" s="1313"/>
      <c r="L51" s="1313"/>
      <c r="M51" s="1313"/>
      <c r="N51" s="1313"/>
      <c r="AM51" s="396"/>
      <c r="AN51" s="1311" t="s">
        <v>614</v>
      </c>
      <c r="AO51" s="1311"/>
      <c r="AP51" s="1311"/>
      <c r="AQ51" s="1311"/>
      <c r="AR51" s="1311"/>
      <c r="AS51" s="1311"/>
      <c r="AT51" s="1311"/>
      <c r="AU51" s="1311"/>
      <c r="AV51" s="1311"/>
      <c r="AW51" s="1311"/>
      <c r="AX51" s="1311"/>
      <c r="AY51" s="1311"/>
      <c r="AZ51" s="1311"/>
      <c r="BA51" s="1311"/>
      <c r="BB51" s="1311" t="s">
        <v>612</v>
      </c>
      <c r="BC51" s="1311"/>
      <c r="BD51" s="1311"/>
      <c r="BE51" s="1311"/>
      <c r="BF51" s="1311"/>
      <c r="BG51" s="1311"/>
      <c r="BH51" s="1311"/>
      <c r="BI51" s="1311"/>
      <c r="BJ51" s="1311"/>
      <c r="BK51" s="1311"/>
      <c r="BL51" s="1311"/>
      <c r="BM51" s="1311"/>
      <c r="BN51" s="1311"/>
      <c r="BO51" s="1311"/>
      <c r="BP51" s="1312">
        <v>115.2</v>
      </c>
      <c r="BQ51" s="1312"/>
      <c r="BR51" s="1312"/>
      <c r="BS51" s="1312"/>
      <c r="BT51" s="1312"/>
      <c r="BU51" s="1312"/>
      <c r="BV51" s="1312"/>
      <c r="BW51" s="1312"/>
      <c r="BX51" s="1312">
        <v>113</v>
      </c>
      <c r="BY51" s="1312"/>
      <c r="BZ51" s="1312"/>
      <c r="CA51" s="1312"/>
      <c r="CB51" s="1312"/>
      <c r="CC51" s="1312"/>
      <c r="CD51" s="1312"/>
      <c r="CE51" s="1312"/>
      <c r="CF51" s="1312">
        <v>105.1</v>
      </c>
      <c r="CG51" s="1312"/>
      <c r="CH51" s="1312"/>
      <c r="CI51" s="1312"/>
      <c r="CJ51" s="1312"/>
      <c r="CK51" s="1312"/>
      <c r="CL51" s="1312"/>
      <c r="CM51" s="1312"/>
      <c r="CN51" s="1312">
        <v>108.1</v>
      </c>
      <c r="CO51" s="1312"/>
      <c r="CP51" s="1312"/>
      <c r="CQ51" s="1312"/>
      <c r="CR51" s="1312"/>
      <c r="CS51" s="1312"/>
      <c r="CT51" s="1312"/>
      <c r="CU51" s="1312"/>
      <c r="CV51" s="1312">
        <v>95.2</v>
      </c>
      <c r="CW51" s="1312"/>
      <c r="CX51" s="1312"/>
      <c r="CY51" s="1312"/>
      <c r="CZ51" s="1312"/>
      <c r="DA51" s="1312"/>
      <c r="DB51" s="1312"/>
      <c r="DC51" s="1312"/>
    </row>
    <row r="52" spans="1:109" ht="13.2" x14ac:dyDescent="0.2">
      <c r="B52" s="389"/>
      <c r="G52" s="1322"/>
      <c r="H52" s="1322"/>
      <c r="I52" s="1323"/>
      <c r="J52" s="1323"/>
      <c r="K52" s="1313"/>
      <c r="L52" s="1313"/>
      <c r="M52" s="1313"/>
      <c r="N52" s="1313"/>
      <c r="AM52" s="396"/>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ht="13.2" x14ac:dyDescent="0.2">
      <c r="A53" s="404"/>
      <c r="B53" s="389"/>
      <c r="G53" s="1322"/>
      <c r="H53" s="1322"/>
      <c r="I53" s="1314"/>
      <c r="J53" s="1314"/>
      <c r="K53" s="1313"/>
      <c r="L53" s="1313"/>
      <c r="M53" s="1313"/>
      <c r="N53" s="1313"/>
      <c r="AM53" s="396"/>
      <c r="AN53" s="1311"/>
      <c r="AO53" s="1311"/>
      <c r="AP53" s="1311"/>
      <c r="AQ53" s="1311"/>
      <c r="AR53" s="1311"/>
      <c r="AS53" s="1311"/>
      <c r="AT53" s="1311"/>
      <c r="AU53" s="1311"/>
      <c r="AV53" s="1311"/>
      <c r="AW53" s="1311"/>
      <c r="AX53" s="1311"/>
      <c r="AY53" s="1311"/>
      <c r="AZ53" s="1311"/>
      <c r="BA53" s="1311"/>
      <c r="BB53" s="1311" t="s">
        <v>618</v>
      </c>
      <c r="BC53" s="1311"/>
      <c r="BD53" s="1311"/>
      <c r="BE53" s="1311"/>
      <c r="BF53" s="1311"/>
      <c r="BG53" s="1311"/>
      <c r="BH53" s="1311"/>
      <c r="BI53" s="1311"/>
      <c r="BJ53" s="1311"/>
      <c r="BK53" s="1311"/>
      <c r="BL53" s="1311"/>
      <c r="BM53" s="1311"/>
      <c r="BN53" s="1311"/>
      <c r="BO53" s="1311"/>
      <c r="BP53" s="1312">
        <v>51.3</v>
      </c>
      <c r="BQ53" s="1312"/>
      <c r="BR53" s="1312"/>
      <c r="BS53" s="1312"/>
      <c r="BT53" s="1312"/>
      <c r="BU53" s="1312"/>
      <c r="BV53" s="1312"/>
      <c r="BW53" s="1312"/>
      <c r="BX53" s="1312">
        <v>53.3</v>
      </c>
      <c r="BY53" s="1312"/>
      <c r="BZ53" s="1312"/>
      <c r="CA53" s="1312"/>
      <c r="CB53" s="1312"/>
      <c r="CC53" s="1312"/>
      <c r="CD53" s="1312"/>
      <c r="CE53" s="1312"/>
      <c r="CF53" s="1312">
        <v>53.4</v>
      </c>
      <c r="CG53" s="1312"/>
      <c r="CH53" s="1312"/>
      <c r="CI53" s="1312"/>
      <c r="CJ53" s="1312"/>
      <c r="CK53" s="1312"/>
      <c r="CL53" s="1312"/>
      <c r="CM53" s="1312"/>
      <c r="CN53" s="1312">
        <v>54.7</v>
      </c>
      <c r="CO53" s="1312"/>
      <c r="CP53" s="1312"/>
      <c r="CQ53" s="1312"/>
      <c r="CR53" s="1312"/>
      <c r="CS53" s="1312"/>
      <c r="CT53" s="1312"/>
      <c r="CU53" s="1312"/>
      <c r="CV53" s="1312">
        <v>55.1</v>
      </c>
      <c r="CW53" s="1312"/>
      <c r="CX53" s="1312"/>
      <c r="CY53" s="1312"/>
      <c r="CZ53" s="1312"/>
      <c r="DA53" s="1312"/>
      <c r="DB53" s="1312"/>
      <c r="DC53" s="1312"/>
    </row>
    <row r="54" spans="1:109" ht="13.2" x14ac:dyDescent="0.2">
      <c r="A54" s="404"/>
      <c r="B54" s="389"/>
      <c r="G54" s="1322"/>
      <c r="H54" s="1322"/>
      <c r="I54" s="1314"/>
      <c r="J54" s="1314"/>
      <c r="K54" s="1313"/>
      <c r="L54" s="1313"/>
      <c r="M54" s="1313"/>
      <c r="N54" s="1313"/>
      <c r="AM54" s="396"/>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ht="13.2" x14ac:dyDescent="0.2">
      <c r="A55" s="404"/>
      <c r="B55" s="389"/>
      <c r="G55" s="1314"/>
      <c r="H55" s="1314"/>
      <c r="I55" s="1314"/>
      <c r="J55" s="1314"/>
      <c r="K55" s="1313"/>
      <c r="L55" s="1313"/>
      <c r="M55" s="1313"/>
      <c r="N55" s="1313"/>
      <c r="AN55" s="1318" t="s">
        <v>613</v>
      </c>
      <c r="AO55" s="1318"/>
      <c r="AP55" s="1318"/>
      <c r="AQ55" s="1318"/>
      <c r="AR55" s="1318"/>
      <c r="AS55" s="1318"/>
      <c r="AT55" s="1318"/>
      <c r="AU55" s="1318"/>
      <c r="AV55" s="1318"/>
      <c r="AW55" s="1318"/>
      <c r="AX55" s="1318"/>
      <c r="AY55" s="1318"/>
      <c r="AZ55" s="1318"/>
      <c r="BA55" s="1318"/>
      <c r="BB55" s="1311" t="s">
        <v>612</v>
      </c>
      <c r="BC55" s="1311"/>
      <c r="BD55" s="1311"/>
      <c r="BE55" s="1311"/>
      <c r="BF55" s="1311"/>
      <c r="BG55" s="1311"/>
      <c r="BH55" s="1311"/>
      <c r="BI55" s="1311"/>
      <c r="BJ55" s="1311"/>
      <c r="BK55" s="1311"/>
      <c r="BL55" s="1311"/>
      <c r="BM55" s="1311"/>
      <c r="BN55" s="1311"/>
      <c r="BO55" s="1311"/>
      <c r="BP55" s="1312">
        <v>20.2</v>
      </c>
      <c r="BQ55" s="1312"/>
      <c r="BR55" s="1312"/>
      <c r="BS55" s="1312"/>
      <c r="BT55" s="1312"/>
      <c r="BU55" s="1312"/>
      <c r="BV55" s="1312"/>
      <c r="BW55" s="1312"/>
      <c r="BX55" s="1312">
        <v>19</v>
      </c>
      <c r="BY55" s="1312"/>
      <c r="BZ55" s="1312"/>
      <c r="CA55" s="1312"/>
      <c r="CB55" s="1312"/>
      <c r="CC55" s="1312"/>
      <c r="CD55" s="1312"/>
      <c r="CE55" s="1312"/>
      <c r="CF55" s="1312">
        <v>15.4</v>
      </c>
      <c r="CG55" s="1312"/>
      <c r="CH55" s="1312"/>
      <c r="CI55" s="1312"/>
      <c r="CJ55" s="1312"/>
      <c r="CK55" s="1312"/>
      <c r="CL55" s="1312"/>
      <c r="CM55" s="1312"/>
      <c r="CN55" s="1312">
        <v>14.9</v>
      </c>
      <c r="CO55" s="1312"/>
      <c r="CP55" s="1312"/>
      <c r="CQ55" s="1312"/>
      <c r="CR55" s="1312"/>
      <c r="CS55" s="1312"/>
      <c r="CT55" s="1312"/>
      <c r="CU55" s="1312"/>
      <c r="CV55" s="1312">
        <v>14.5</v>
      </c>
      <c r="CW55" s="1312"/>
      <c r="CX55" s="1312"/>
      <c r="CY55" s="1312"/>
      <c r="CZ55" s="1312"/>
      <c r="DA55" s="1312"/>
      <c r="DB55" s="1312"/>
      <c r="DC55" s="1312"/>
    </row>
    <row r="56" spans="1:109" ht="13.2" x14ac:dyDescent="0.2">
      <c r="A56" s="404"/>
      <c r="B56" s="389"/>
      <c r="G56" s="1314"/>
      <c r="H56" s="1314"/>
      <c r="I56" s="1314"/>
      <c r="J56" s="1314"/>
      <c r="K56" s="1313"/>
      <c r="L56" s="1313"/>
      <c r="M56" s="1313"/>
      <c r="N56" s="1313"/>
      <c r="AN56" s="1318"/>
      <c r="AO56" s="1318"/>
      <c r="AP56" s="1318"/>
      <c r="AQ56" s="1318"/>
      <c r="AR56" s="1318"/>
      <c r="AS56" s="1318"/>
      <c r="AT56" s="1318"/>
      <c r="AU56" s="1318"/>
      <c r="AV56" s="1318"/>
      <c r="AW56" s="1318"/>
      <c r="AX56" s="1318"/>
      <c r="AY56" s="1318"/>
      <c r="AZ56" s="1318"/>
      <c r="BA56" s="1318"/>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4" customFormat="1" ht="13.2" x14ac:dyDescent="0.2">
      <c r="B57" s="410"/>
      <c r="G57" s="1314"/>
      <c r="H57" s="1314"/>
      <c r="I57" s="1316"/>
      <c r="J57" s="1316"/>
      <c r="K57" s="1313"/>
      <c r="L57" s="1313"/>
      <c r="M57" s="1313"/>
      <c r="N57" s="1313"/>
      <c r="AM57" s="388"/>
      <c r="AN57" s="1318"/>
      <c r="AO57" s="1318"/>
      <c r="AP57" s="1318"/>
      <c r="AQ57" s="1318"/>
      <c r="AR57" s="1318"/>
      <c r="AS57" s="1318"/>
      <c r="AT57" s="1318"/>
      <c r="AU57" s="1318"/>
      <c r="AV57" s="1318"/>
      <c r="AW57" s="1318"/>
      <c r="AX57" s="1318"/>
      <c r="AY57" s="1318"/>
      <c r="AZ57" s="1318"/>
      <c r="BA57" s="1318"/>
      <c r="BB57" s="1311" t="s">
        <v>618</v>
      </c>
      <c r="BC57" s="1311"/>
      <c r="BD57" s="1311"/>
      <c r="BE57" s="1311"/>
      <c r="BF57" s="1311"/>
      <c r="BG57" s="1311"/>
      <c r="BH57" s="1311"/>
      <c r="BI57" s="1311"/>
      <c r="BJ57" s="1311"/>
      <c r="BK57" s="1311"/>
      <c r="BL57" s="1311"/>
      <c r="BM57" s="1311"/>
      <c r="BN57" s="1311"/>
      <c r="BO57" s="1311"/>
      <c r="BP57" s="1312">
        <v>53.6</v>
      </c>
      <c r="BQ57" s="1312"/>
      <c r="BR57" s="1312"/>
      <c r="BS57" s="1312"/>
      <c r="BT57" s="1312"/>
      <c r="BU57" s="1312"/>
      <c r="BV57" s="1312"/>
      <c r="BW57" s="1312"/>
      <c r="BX57" s="1312">
        <v>56.1</v>
      </c>
      <c r="BY57" s="1312"/>
      <c r="BZ57" s="1312"/>
      <c r="CA57" s="1312"/>
      <c r="CB57" s="1312"/>
      <c r="CC57" s="1312"/>
      <c r="CD57" s="1312"/>
      <c r="CE57" s="1312"/>
      <c r="CF57" s="1312">
        <v>57.5</v>
      </c>
      <c r="CG57" s="1312"/>
      <c r="CH57" s="1312"/>
      <c r="CI57" s="1312"/>
      <c r="CJ57" s="1312"/>
      <c r="CK57" s="1312"/>
      <c r="CL57" s="1312"/>
      <c r="CM57" s="1312"/>
      <c r="CN57" s="1312">
        <v>58.5</v>
      </c>
      <c r="CO57" s="1312"/>
      <c r="CP57" s="1312"/>
      <c r="CQ57" s="1312"/>
      <c r="CR57" s="1312"/>
      <c r="CS57" s="1312"/>
      <c r="CT57" s="1312"/>
      <c r="CU57" s="1312"/>
      <c r="CV57" s="1312">
        <v>58.9</v>
      </c>
      <c r="CW57" s="1312"/>
      <c r="CX57" s="1312"/>
      <c r="CY57" s="1312"/>
      <c r="CZ57" s="1312"/>
      <c r="DA57" s="1312"/>
      <c r="DB57" s="1312"/>
      <c r="DC57" s="1312"/>
      <c r="DD57" s="415"/>
      <c r="DE57" s="410"/>
    </row>
    <row r="58" spans="1:109" s="404" customFormat="1" ht="13.2" x14ac:dyDescent="0.2">
      <c r="A58" s="388"/>
      <c r="B58" s="410"/>
      <c r="G58" s="1314"/>
      <c r="H58" s="1314"/>
      <c r="I58" s="1316"/>
      <c r="J58" s="1316"/>
      <c r="K58" s="1313"/>
      <c r="L58" s="1313"/>
      <c r="M58" s="1313"/>
      <c r="N58" s="1313"/>
      <c r="AM58" s="388"/>
      <c r="AN58" s="1318"/>
      <c r="AO58" s="1318"/>
      <c r="AP58" s="1318"/>
      <c r="AQ58" s="1318"/>
      <c r="AR58" s="1318"/>
      <c r="AS58" s="1318"/>
      <c r="AT58" s="1318"/>
      <c r="AU58" s="1318"/>
      <c r="AV58" s="1318"/>
      <c r="AW58" s="1318"/>
      <c r="AX58" s="1318"/>
      <c r="AY58" s="1318"/>
      <c r="AZ58" s="1318"/>
      <c r="BA58" s="1318"/>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15"/>
      <c r="DE58" s="410"/>
    </row>
    <row r="59" spans="1:109" s="404" customFormat="1" ht="13.2" x14ac:dyDescent="0.2">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2" x14ac:dyDescent="0.2">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2" x14ac:dyDescent="0.2">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2" x14ac:dyDescent="0.2">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6.2" x14ac:dyDescent="0.2">
      <c r="B63" s="408" t="s">
        <v>617</v>
      </c>
    </row>
    <row r="64" spans="1:109" ht="13.2" x14ac:dyDescent="0.2">
      <c r="B64" s="389"/>
      <c r="G64" s="405"/>
      <c r="I64" s="407"/>
      <c r="J64" s="407"/>
      <c r="K64" s="407"/>
      <c r="L64" s="407"/>
      <c r="M64" s="407"/>
      <c r="N64" s="406"/>
      <c r="AM64" s="405"/>
      <c r="AN64" s="405" t="s">
        <v>616</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2" x14ac:dyDescent="0.2">
      <c r="B65" s="389"/>
      <c r="AN65" s="1324" t="s">
        <v>622</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ht="13.2" x14ac:dyDescent="0.2">
      <c r="B66" s="389"/>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ht="13.2" x14ac:dyDescent="0.2">
      <c r="B67" s="389"/>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ht="13.2" x14ac:dyDescent="0.2">
      <c r="B68" s="389"/>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ht="13.2" x14ac:dyDescent="0.2">
      <c r="B69" s="389"/>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ht="13.2" x14ac:dyDescent="0.2">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2" x14ac:dyDescent="0.2">
      <c r="B71" s="389"/>
      <c r="G71" s="399"/>
      <c r="I71" s="402"/>
      <c r="J71" s="401"/>
      <c r="K71" s="401"/>
      <c r="L71" s="400"/>
      <c r="M71" s="401"/>
      <c r="N71" s="400"/>
      <c r="AM71" s="399"/>
      <c r="AN71" s="388" t="s">
        <v>615</v>
      </c>
    </row>
    <row r="72" spans="2:107" ht="13.2" x14ac:dyDescent="0.2">
      <c r="B72" s="389"/>
      <c r="G72" s="1314"/>
      <c r="H72" s="1314"/>
      <c r="I72" s="1314"/>
      <c r="J72" s="1314"/>
      <c r="K72" s="398"/>
      <c r="L72" s="398"/>
      <c r="M72" s="397"/>
      <c r="N72" s="397"/>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8" t="s">
        <v>562</v>
      </c>
      <c r="BQ72" s="1318"/>
      <c r="BR72" s="1318"/>
      <c r="BS72" s="1318"/>
      <c r="BT72" s="1318"/>
      <c r="BU72" s="1318"/>
      <c r="BV72" s="1318"/>
      <c r="BW72" s="1318"/>
      <c r="BX72" s="1318" t="s">
        <v>563</v>
      </c>
      <c r="BY72" s="1318"/>
      <c r="BZ72" s="1318"/>
      <c r="CA72" s="1318"/>
      <c r="CB72" s="1318"/>
      <c r="CC72" s="1318"/>
      <c r="CD72" s="1318"/>
      <c r="CE72" s="1318"/>
      <c r="CF72" s="1318" t="s">
        <v>564</v>
      </c>
      <c r="CG72" s="1318"/>
      <c r="CH72" s="1318"/>
      <c r="CI72" s="1318"/>
      <c r="CJ72" s="1318"/>
      <c r="CK72" s="1318"/>
      <c r="CL72" s="1318"/>
      <c r="CM72" s="1318"/>
      <c r="CN72" s="1318" t="s">
        <v>565</v>
      </c>
      <c r="CO72" s="1318"/>
      <c r="CP72" s="1318"/>
      <c r="CQ72" s="1318"/>
      <c r="CR72" s="1318"/>
      <c r="CS72" s="1318"/>
      <c r="CT72" s="1318"/>
      <c r="CU72" s="1318"/>
      <c r="CV72" s="1318" t="s">
        <v>566</v>
      </c>
      <c r="CW72" s="1318"/>
      <c r="CX72" s="1318"/>
      <c r="CY72" s="1318"/>
      <c r="CZ72" s="1318"/>
      <c r="DA72" s="1318"/>
      <c r="DB72" s="1318"/>
      <c r="DC72" s="1318"/>
    </row>
    <row r="73" spans="2:107" ht="13.2" x14ac:dyDescent="0.2">
      <c r="B73" s="389"/>
      <c r="G73" s="1322"/>
      <c r="H73" s="1322"/>
      <c r="I73" s="1322"/>
      <c r="J73" s="1322"/>
      <c r="K73" s="1315"/>
      <c r="L73" s="1315"/>
      <c r="M73" s="1315"/>
      <c r="N73" s="1315"/>
      <c r="AM73" s="396"/>
      <c r="AN73" s="1311" t="s">
        <v>614</v>
      </c>
      <c r="AO73" s="1311"/>
      <c r="AP73" s="1311"/>
      <c r="AQ73" s="1311"/>
      <c r="AR73" s="1311"/>
      <c r="AS73" s="1311"/>
      <c r="AT73" s="1311"/>
      <c r="AU73" s="1311"/>
      <c r="AV73" s="1311"/>
      <c r="AW73" s="1311"/>
      <c r="AX73" s="1311"/>
      <c r="AY73" s="1311"/>
      <c r="AZ73" s="1311"/>
      <c r="BA73" s="1311"/>
      <c r="BB73" s="1311" t="s">
        <v>612</v>
      </c>
      <c r="BC73" s="1311"/>
      <c r="BD73" s="1311"/>
      <c r="BE73" s="1311"/>
      <c r="BF73" s="1311"/>
      <c r="BG73" s="1311"/>
      <c r="BH73" s="1311"/>
      <c r="BI73" s="1311"/>
      <c r="BJ73" s="1311"/>
      <c r="BK73" s="1311"/>
      <c r="BL73" s="1311"/>
      <c r="BM73" s="1311"/>
      <c r="BN73" s="1311"/>
      <c r="BO73" s="1311"/>
      <c r="BP73" s="1312">
        <v>115.2</v>
      </c>
      <c r="BQ73" s="1312"/>
      <c r="BR73" s="1312"/>
      <c r="BS73" s="1312"/>
      <c r="BT73" s="1312"/>
      <c r="BU73" s="1312"/>
      <c r="BV73" s="1312"/>
      <c r="BW73" s="1312"/>
      <c r="BX73" s="1312">
        <v>113</v>
      </c>
      <c r="BY73" s="1312"/>
      <c r="BZ73" s="1312"/>
      <c r="CA73" s="1312"/>
      <c r="CB73" s="1312"/>
      <c r="CC73" s="1312"/>
      <c r="CD73" s="1312"/>
      <c r="CE73" s="1312"/>
      <c r="CF73" s="1312">
        <v>105.1</v>
      </c>
      <c r="CG73" s="1312"/>
      <c r="CH73" s="1312"/>
      <c r="CI73" s="1312"/>
      <c r="CJ73" s="1312"/>
      <c r="CK73" s="1312"/>
      <c r="CL73" s="1312"/>
      <c r="CM73" s="1312"/>
      <c r="CN73" s="1312">
        <v>108.1</v>
      </c>
      <c r="CO73" s="1312"/>
      <c r="CP73" s="1312"/>
      <c r="CQ73" s="1312"/>
      <c r="CR73" s="1312"/>
      <c r="CS73" s="1312"/>
      <c r="CT73" s="1312"/>
      <c r="CU73" s="1312"/>
      <c r="CV73" s="1312">
        <v>95.2</v>
      </c>
      <c r="CW73" s="1312"/>
      <c r="CX73" s="1312"/>
      <c r="CY73" s="1312"/>
      <c r="CZ73" s="1312"/>
      <c r="DA73" s="1312"/>
      <c r="DB73" s="1312"/>
      <c r="DC73" s="1312"/>
    </row>
    <row r="74" spans="2:107" ht="13.2" x14ac:dyDescent="0.2">
      <c r="B74" s="389"/>
      <c r="G74" s="1322"/>
      <c r="H74" s="1322"/>
      <c r="I74" s="1322"/>
      <c r="J74" s="1322"/>
      <c r="K74" s="1315"/>
      <c r="L74" s="1315"/>
      <c r="M74" s="1315"/>
      <c r="N74" s="1315"/>
      <c r="AM74" s="396"/>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ht="13.2" x14ac:dyDescent="0.2">
      <c r="B75" s="389"/>
      <c r="G75" s="1322"/>
      <c r="H75" s="1322"/>
      <c r="I75" s="1314"/>
      <c r="J75" s="1314"/>
      <c r="K75" s="1313"/>
      <c r="L75" s="1313"/>
      <c r="M75" s="1313"/>
      <c r="N75" s="1313"/>
      <c r="AM75" s="396"/>
      <c r="AN75" s="1311"/>
      <c r="AO75" s="1311"/>
      <c r="AP75" s="1311"/>
      <c r="AQ75" s="1311"/>
      <c r="AR75" s="1311"/>
      <c r="AS75" s="1311"/>
      <c r="AT75" s="1311"/>
      <c r="AU75" s="1311"/>
      <c r="AV75" s="1311"/>
      <c r="AW75" s="1311"/>
      <c r="AX75" s="1311"/>
      <c r="AY75" s="1311"/>
      <c r="AZ75" s="1311"/>
      <c r="BA75" s="1311"/>
      <c r="BB75" s="1311" t="s">
        <v>611</v>
      </c>
      <c r="BC75" s="1311"/>
      <c r="BD75" s="1311"/>
      <c r="BE75" s="1311"/>
      <c r="BF75" s="1311"/>
      <c r="BG75" s="1311"/>
      <c r="BH75" s="1311"/>
      <c r="BI75" s="1311"/>
      <c r="BJ75" s="1311"/>
      <c r="BK75" s="1311"/>
      <c r="BL75" s="1311"/>
      <c r="BM75" s="1311"/>
      <c r="BN75" s="1311"/>
      <c r="BO75" s="1311"/>
      <c r="BP75" s="1312">
        <v>12.9</v>
      </c>
      <c r="BQ75" s="1312"/>
      <c r="BR75" s="1312"/>
      <c r="BS75" s="1312"/>
      <c r="BT75" s="1312"/>
      <c r="BU75" s="1312"/>
      <c r="BV75" s="1312"/>
      <c r="BW75" s="1312"/>
      <c r="BX75" s="1312">
        <v>12.2</v>
      </c>
      <c r="BY75" s="1312"/>
      <c r="BZ75" s="1312"/>
      <c r="CA75" s="1312"/>
      <c r="CB75" s="1312"/>
      <c r="CC75" s="1312"/>
      <c r="CD75" s="1312"/>
      <c r="CE75" s="1312"/>
      <c r="CF75" s="1312">
        <v>11.9</v>
      </c>
      <c r="CG75" s="1312"/>
      <c r="CH75" s="1312"/>
      <c r="CI75" s="1312"/>
      <c r="CJ75" s="1312"/>
      <c r="CK75" s="1312"/>
      <c r="CL75" s="1312"/>
      <c r="CM75" s="1312"/>
      <c r="CN75" s="1312">
        <v>11</v>
      </c>
      <c r="CO75" s="1312"/>
      <c r="CP75" s="1312"/>
      <c r="CQ75" s="1312"/>
      <c r="CR75" s="1312"/>
      <c r="CS75" s="1312"/>
      <c r="CT75" s="1312"/>
      <c r="CU75" s="1312"/>
      <c r="CV75" s="1312">
        <v>10</v>
      </c>
      <c r="CW75" s="1312"/>
      <c r="CX75" s="1312"/>
      <c r="CY75" s="1312"/>
      <c r="CZ75" s="1312"/>
      <c r="DA75" s="1312"/>
      <c r="DB75" s="1312"/>
      <c r="DC75" s="1312"/>
    </row>
    <row r="76" spans="2:107" ht="13.2" x14ac:dyDescent="0.2">
      <c r="B76" s="389"/>
      <c r="G76" s="1322"/>
      <c r="H76" s="1322"/>
      <c r="I76" s="1314"/>
      <c r="J76" s="1314"/>
      <c r="K76" s="1313"/>
      <c r="L76" s="1313"/>
      <c r="M76" s="1313"/>
      <c r="N76" s="1313"/>
      <c r="AM76" s="396"/>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ht="13.2" x14ac:dyDescent="0.2">
      <c r="B77" s="389"/>
      <c r="G77" s="1314"/>
      <c r="H77" s="1314"/>
      <c r="I77" s="1314"/>
      <c r="J77" s="1314"/>
      <c r="K77" s="1315"/>
      <c r="L77" s="1315"/>
      <c r="M77" s="1315"/>
      <c r="N77" s="1315"/>
      <c r="AN77" s="1318" t="s">
        <v>613</v>
      </c>
      <c r="AO77" s="1318"/>
      <c r="AP77" s="1318"/>
      <c r="AQ77" s="1318"/>
      <c r="AR77" s="1318"/>
      <c r="AS77" s="1318"/>
      <c r="AT77" s="1318"/>
      <c r="AU77" s="1318"/>
      <c r="AV77" s="1318"/>
      <c r="AW77" s="1318"/>
      <c r="AX77" s="1318"/>
      <c r="AY77" s="1318"/>
      <c r="AZ77" s="1318"/>
      <c r="BA77" s="1318"/>
      <c r="BB77" s="1311" t="s">
        <v>612</v>
      </c>
      <c r="BC77" s="1311"/>
      <c r="BD77" s="1311"/>
      <c r="BE77" s="1311"/>
      <c r="BF77" s="1311"/>
      <c r="BG77" s="1311"/>
      <c r="BH77" s="1311"/>
      <c r="BI77" s="1311"/>
      <c r="BJ77" s="1311"/>
      <c r="BK77" s="1311"/>
      <c r="BL77" s="1311"/>
      <c r="BM77" s="1311"/>
      <c r="BN77" s="1311"/>
      <c r="BO77" s="1311"/>
      <c r="BP77" s="1312">
        <v>20.2</v>
      </c>
      <c r="BQ77" s="1312"/>
      <c r="BR77" s="1312"/>
      <c r="BS77" s="1312"/>
      <c r="BT77" s="1312"/>
      <c r="BU77" s="1312"/>
      <c r="BV77" s="1312"/>
      <c r="BW77" s="1312"/>
      <c r="BX77" s="1312">
        <v>19</v>
      </c>
      <c r="BY77" s="1312"/>
      <c r="BZ77" s="1312"/>
      <c r="CA77" s="1312"/>
      <c r="CB77" s="1312"/>
      <c r="CC77" s="1312"/>
      <c r="CD77" s="1312"/>
      <c r="CE77" s="1312"/>
      <c r="CF77" s="1312">
        <v>15.4</v>
      </c>
      <c r="CG77" s="1312"/>
      <c r="CH77" s="1312"/>
      <c r="CI77" s="1312"/>
      <c r="CJ77" s="1312"/>
      <c r="CK77" s="1312"/>
      <c r="CL77" s="1312"/>
      <c r="CM77" s="1312"/>
      <c r="CN77" s="1312">
        <v>14.9</v>
      </c>
      <c r="CO77" s="1312"/>
      <c r="CP77" s="1312"/>
      <c r="CQ77" s="1312"/>
      <c r="CR77" s="1312"/>
      <c r="CS77" s="1312"/>
      <c r="CT77" s="1312"/>
      <c r="CU77" s="1312"/>
      <c r="CV77" s="1312">
        <v>14.5</v>
      </c>
      <c r="CW77" s="1312"/>
      <c r="CX77" s="1312"/>
      <c r="CY77" s="1312"/>
      <c r="CZ77" s="1312"/>
      <c r="DA77" s="1312"/>
      <c r="DB77" s="1312"/>
      <c r="DC77" s="1312"/>
    </row>
    <row r="78" spans="2:107" ht="13.2" x14ac:dyDescent="0.2">
      <c r="B78" s="389"/>
      <c r="G78" s="1314"/>
      <c r="H78" s="1314"/>
      <c r="I78" s="1314"/>
      <c r="J78" s="1314"/>
      <c r="K78" s="1315"/>
      <c r="L78" s="1315"/>
      <c r="M78" s="1315"/>
      <c r="N78" s="1315"/>
      <c r="AN78" s="1318"/>
      <c r="AO78" s="1318"/>
      <c r="AP78" s="1318"/>
      <c r="AQ78" s="1318"/>
      <c r="AR78" s="1318"/>
      <c r="AS78" s="1318"/>
      <c r="AT78" s="1318"/>
      <c r="AU78" s="1318"/>
      <c r="AV78" s="1318"/>
      <c r="AW78" s="1318"/>
      <c r="AX78" s="1318"/>
      <c r="AY78" s="1318"/>
      <c r="AZ78" s="1318"/>
      <c r="BA78" s="1318"/>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ht="13.2" x14ac:dyDescent="0.2">
      <c r="B79" s="389"/>
      <c r="G79" s="1314"/>
      <c r="H79" s="1314"/>
      <c r="I79" s="1316"/>
      <c r="J79" s="1316"/>
      <c r="K79" s="1317"/>
      <c r="L79" s="1317"/>
      <c r="M79" s="1317"/>
      <c r="N79" s="1317"/>
      <c r="AN79" s="1318"/>
      <c r="AO79" s="1318"/>
      <c r="AP79" s="1318"/>
      <c r="AQ79" s="1318"/>
      <c r="AR79" s="1318"/>
      <c r="AS79" s="1318"/>
      <c r="AT79" s="1318"/>
      <c r="AU79" s="1318"/>
      <c r="AV79" s="1318"/>
      <c r="AW79" s="1318"/>
      <c r="AX79" s="1318"/>
      <c r="AY79" s="1318"/>
      <c r="AZ79" s="1318"/>
      <c r="BA79" s="1318"/>
      <c r="BB79" s="1311" t="s">
        <v>611</v>
      </c>
      <c r="BC79" s="1311"/>
      <c r="BD79" s="1311"/>
      <c r="BE79" s="1311"/>
      <c r="BF79" s="1311"/>
      <c r="BG79" s="1311"/>
      <c r="BH79" s="1311"/>
      <c r="BI79" s="1311"/>
      <c r="BJ79" s="1311"/>
      <c r="BK79" s="1311"/>
      <c r="BL79" s="1311"/>
      <c r="BM79" s="1311"/>
      <c r="BN79" s="1311"/>
      <c r="BO79" s="1311"/>
      <c r="BP79" s="1312">
        <v>8.6</v>
      </c>
      <c r="BQ79" s="1312"/>
      <c r="BR79" s="1312"/>
      <c r="BS79" s="1312"/>
      <c r="BT79" s="1312"/>
      <c r="BU79" s="1312"/>
      <c r="BV79" s="1312"/>
      <c r="BW79" s="1312"/>
      <c r="BX79" s="1312">
        <v>8.5</v>
      </c>
      <c r="BY79" s="1312"/>
      <c r="BZ79" s="1312"/>
      <c r="CA79" s="1312"/>
      <c r="CB79" s="1312"/>
      <c r="CC79" s="1312"/>
      <c r="CD79" s="1312"/>
      <c r="CE79" s="1312"/>
      <c r="CF79" s="1312">
        <v>8.5</v>
      </c>
      <c r="CG79" s="1312"/>
      <c r="CH79" s="1312"/>
      <c r="CI79" s="1312"/>
      <c r="CJ79" s="1312"/>
      <c r="CK79" s="1312"/>
      <c r="CL79" s="1312"/>
      <c r="CM79" s="1312"/>
      <c r="CN79" s="1312">
        <v>8.5</v>
      </c>
      <c r="CO79" s="1312"/>
      <c r="CP79" s="1312"/>
      <c r="CQ79" s="1312"/>
      <c r="CR79" s="1312"/>
      <c r="CS79" s="1312"/>
      <c r="CT79" s="1312"/>
      <c r="CU79" s="1312"/>
      <c r="CV79" s="1312">
        <v>8.4</v>
      </c>
      <c r="CW79" s="1312"/>
      <c r="CX79" s="1312"/>
      <c r="CY79" s="1312"/>
      <c r="CZ79" s="1312"/>
      <c r="DA79" s="1312"/>
      <c r="DB79" s="1312"/>
      <c r="DC79" s="1312"/>
    </row>
    <row r="80" spans="2:107" ht="13.2" x14ac:dyDescent="0.2">
      <c r="B80" s="389"/>
      <c r="G80" s="1314"/>
      <c r="H80" s="1314"/>
      <c r="I80" s="1316"/>
      <c r="J80" s="1316"/>
      <c r="K80" s="1317"/>
      <c r="L80" s="1317"/>
      <c r="M80" s="1317"/>
      <c r="N80" s="1317"/>
      <c r="AN80" s="1318"/>
      <c r="AO80" s="1318"/>
      <c r="AP80" s="1318"/>
      <c r="AQ80" s="1318"/>
      <c r="AR80" s="1318"/>
      <c r="AS80" s="1318"/>
      <c r="AT80" s="1318"/>
      <c r="AU80" s="1318"/>
      <c r="AV80" s="1318"/>
      <c r="AW80" s="1318"/>
      <c r="AX80" s="1318"/>
      <c r="AY80" s="1318"/>
      <c r="AZ80" s="1318"/>
      <c r="BA80" s="1318"/>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ht="13.2" x14ac:dyDescent="0.2">
      <c r="B81" s="389"/>
    </row>
    <row r="82" spans="2:109" ht="16.2" x14ac:dyDescent="0.2">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2" x14ac:dyDescent="0.2">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2" x14ac:dyDescent="0.2">
      <c r="DD84" s="388"/>
      <c r="DE84" s="388"/>
    </row>
    <row r="85" spans="2:109" ht="13.2" x14ac:dyDescent="0.2">
      <c r="DD85" s="388"/>
      <c r="DE85" s="388"/>
    </row>
    <row r="86" spans="2:109" ht="13.2" hidden="1" x14ac:dyDescent="0.2">
      <c r="DD86" s="388"/>
      <c r="DE86" s="388"/>
    </row>
    <row r="87" spans="2:109" ht="13.2" hidden="1" x14ac:dyDescent="0.2">
      <c r="K87" s="391"/>
      <c r="AQ87" s="391"/>
      <c r="BC87" s="391"/>
      <c r="BO87" s="391"/>
      <c r="CA87" s="391"/>
      <c r="CM87" s="391"/>
      <c r="CY87" s="391"/>
      <c r="DD87" s="388"/>
      <c r="DE87" s="388"/>
    </row>
    <row r="88" spans="2:109" ht="13.2" hidden="1" x14ac:dyDescent="0.2">
      <c r="DD88" s="388"/>
      <c r="DE88" s="388"/>
    </row>
    <row r="89" spans="2:109" ht="13.2" hidden="1" x14ac:dyDescent="0.2">
      <c r="DD89" s="388"/>
      <c r="DE89" s="388"/>
    </row>
    <row r="90" spans="2:109" ht="13.2" hidden="1" x14ac:dyDescent="0.2">
      <c r="DD90" s="388"/>
      <c r="DE90" s="388"/>
    </row>
    <row r="91" spans="2:109" ht="13.2"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H2zfsqnnKddJ+qI2BsOGCUtMxKSAEdvgiJmBHmAp+NS8m0SSThWW0U12bm4g3t6y8/yNuD/45beaX8CWouqTag==" saltValue="suLArTs4njHTa4l9Du9tT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40" zoomScaleNormal="40" zoomScaleSheetLayoutView="70"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509</v>
      </c>
    </row>
  </sheetData>
  <sheetProtection algorithmName="SHA-512" hashValue="wrzlOcxAVh4saNdVk2v9xzXVAaiZmZsEIihy0CeFHl3mnfYI+O3AcKyMav+PcCsI0JExTfqUpiuZBGQ65RKsRA==" saltValue="eF2EbHH66FVJLXLPz6lP1w==" spinCount="100000" sheet="1" objects="1" scenarios="1"/>
  <dataConsolidate/>
  <phoneticPr fontId="2"/>
  <printOptions horizontalCentered="1" verticalCentered="1"/>
  <pageMargins left="0" right="0" top="0.19685039370078741" bottom="0" header="0.39370078740157483" footer="0"/>
  <pageSetup paperSize="8" scale="51"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55"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509</v>
      </c>
    </row>
  </sheetData>
  <sheetProtection algorithmName="SHA-512" hashValue="pY8ckXIB/pgwzPyo9Fj0euEIxJpvfXkR2DDzDDlqGFfORcDdmikZ2iA8xqJTRLtsZop7kFn8RRaAFYms06uLzg==" saltValue="OacXMMAuDucHtIxIgiyCeA==" spinCount="100000" sheet="1" objects="1" scenarios="1"/>
  <dataConsolidate/>
  <phoneticPr fontId="2"/>
  <printOptions horizontalCentered="1" verticalCentered="1"/>
  <pageMargins left="0" right="0" top="0.19685039370078741" bottom="0" header="0.39370078740157483" footer="0"/>
  <pageSetup paperSize="8" scale="51"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559</v>
      </c>
      <c r="G2" s="157"/>
      <c r="H2" s="158"/>
    </row>
    <row r="3" spans="1:8" x14ac:dyDescent="0.2">
      <c r="A3" s="154" t="s">
        <v>552</v>
      </c>
      <c r="B3" s="159"/>
      <c r="C3" s="160"/>
      <c r="D3" s="161">
        <v>68500</v>
      </c>
      <c r="E3" s="162"/>
      <c r="F3" s="163">
        <v>78864</v>
      </c>
      <c r="G3" s="164"/>
      <c r="H3" s="165"/>
    </row>
    <row r="4" spans="1:8" x14ac:dyDescent="0.2">
      <c r="A4" s="166"/>
      <c r="B4" s="167"/>
      <c r="C4" s="168"/>
      <c r="D4" s="169">
        <v>36421</v>
      </c>
      <c r="E4" s="170"/>
      <c r="F4" s="171">
        <v>46136</v>
      </c>
      <c r="G4" s="172"/>
      <c r="H4" s="173"/>
    </row>
    <row r="5" spans="1:8" x14ac:dyDescent="0.2">
      <c r="A5" s="154" t="s">
        <v>554</v>
      </c>
      <c r="B5" s="159"/>
      <c r="C5" s="160"/>
      <c r="D5" s="161">
        <v>79625</v>
      </c>
      <c r="E5" s="162"/>
      <c r="F5" s="163">
        <v>85042</v>
      </c>
      <c r="G5" s="164"/>
      <c r="H5" s="165"/>
    </row>
    <row r="6" spans="1:8" x14ac:dyDescent="0.2">
      <c r="A6" s="166"/>
      <c r="B6" s="167"/>
      <c r="C6" s="168"/>
      <c r="D6" s="169">
        <v>32900</v>
      </c>
      <c r="E6" s="170"/>
      <c r="F6" s="171">
        <v>50806</v>
      </c>
      <c r="G6" s="172"/>
      <c r="H6" s="173"/>
    </row>
    <row r="7" spans="1:8" x14ac:dyDescent="0.2">
      <c r="A7" s="154" t="s">
        <v>555</v>
      </c>
      <c r="B7" s="159"/>
      <c r="C7" s="160"/>
      <c r="D7" s="161">
        <v>93027</v>
      </c>
      <c r="E7" s="162"/>
      <c r="F7" s="163">
        <v>83774</v>
      </c>
      <c r="G7" s="164"/>
      <c r="H7" s="165"/>
    </row>
    <row r="8" spans="1:8" x14ac:dyDescent="0.2">
      <c r="A8" s="166"/>
      <c r="B8" s="167"/>
      <c r="C8" s="168"/>
      <c r="D8" s="169">
        <v>40841</v>
      </c>
      <c r="E8" s="170"/>
      <c r="F8" s="171">
        <v>52179</v>
      </c>
      <c r="G8" s="172"/>
      <c r="H8" s="173"/>
    </row>
    <row r="9" spans="1:8" x14ac:dyDescent="0.2">
      <c r="A9" s="154" t="s">
        <v>556</v>
      </c>
      <c r="B9" s="159"/>
      <c r="C9" s="160"/>
      <c r="D9" s="161">
        <v>80838</v>
      </c>
      <c r="E9" s="162"/>
      <c r="F9" s="163">
        <v>132981</v>
      </c>
      <c r="G9" s="164"/>
      <c r="H9" s="165"/>
    </row>
    <row r="10" spans="1:8" x14ac:dyDescent="0.2">
      <c r="A10" s="166"/>
      <c r="B10" s="167"/>
      <c r="C10" s="168"/>
      <c r="D10" s="169">
        <v>41329</v>
      </c>
      <c r="E10" s="170"/>
      <c r="F10" s="171">
        <v>56973</v>
      </c>
      <c r="G10" s="172"/>
      <c r="H10" s="173"/>
    </row>
    <row r="11" spans="1:8" x14ac:dyDescent="0.2">
      <c r="A11" s="154" t="s">
        <v>557</v>
      </c>
      <c r="B11" s="159"/>
      <c r="C11" s="160"/>
      <c r="D11" s="161">
        <v>81905</v>
      </c>
      <c r="E11" s="162"/>
      <c r="F11" s="163">
        <v>128523</v>
      </c>
      <c r="G11" s="164"/>
      <c r="H11" s="165"/>
    </row>
    <row r="12" spans="1:8" x14ac:dyDescent="0.2">
      <c r="A12" s="166"/>
      <c r="B12" s="167"/>
      <c r="C12" s="174"/>
      <c r="D12" s="169">
        <v>30125</v>
      </c>
      <c r="E12" s="170"/>
      <c r="F12" s="171">
        <v>56792</v>
      </c>
      <c r="G12" s="172"/>
      <c r="H12" s="173"/>
    </row>
    <row r="13" spans="1:8" x14ac:dyDescent="0.2">
      <c r="A13" s="154"/>
      <c r="B13" s="159"/>
      <c r="C13" s="175"/>
      <c r="D13" s="176">
        <v>80779</v>
      </c>
      <c r="E13" s="177"/>
      <c r="F13" s="178">
        <v>101837</v>
      </c>
      <c r="G13" s="179"/>
      <c r="H13" s="165"/>
    </row>
    <row r="14" spans="1:8" x14ac:dyDescent="0.2">
      <c r="A14" s="166"/>
      <c r="B14" s="167"/>
      <c r="C14" s="168"/>
      <c r="D14" s="169">
        <v>36323</v>
      </c>
      <c r="E14" s="170"/>
      <c r="F14" s="171">
        <v>52577</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10.57</v>
      </c>
      <c r="C19" s="180">
        <f>ROUND(VALUE(SUBSTITUTE(実質収支比率等に係る経年分析!G$48,"▲","-")),2)</f>
        <v>7.86</v>
      </c>
      <c r="D19" s="180">
        <f>ROUND(VALUE(SUBSTITUTE(実質収支比率等に係る経年分析!H$48,"▲","-")),2)</f>
        <v>9.52</v>
      </c>
      <c r="E19" s="180">
        <f>ROUND(VALUE(SUBSTITUTE(実質収支比率等に係る経年分析!I$48,"▲","-")),2)</f>
        <v>10.199999999999999</v>
      </c>
      <c r="F19" s="180">
        <f>ROUND(VALUE(SUBSTITUTE(実質収支比率等に係る経年分析!J$48,"▲","-")),2)</f>
        <v>16.690000000000001</v>
      </c>
    </row>
    <row r="20" spans="1:11" x14ac:dyDescent="0.2">
      <c r="A20" s="180" t="s">
        <v>55</v>
      </c>
      <c r="B20" s="180">
        <f>ROUND(VALUE(SUBSTITUTE(実質収支比率等に係る経年分析!F$47,"▲","-")),2)</f>
        <v>14.69</v>
      </c>
      <c r="C20" s="180">
        <f>ROUND(VALUE(SUBSTITUTE(実質収支比率等に係る経年分析!G$47,"▲","-")),2)</f>
        <v>14.72</v>
      </c>
      <c r="D20" s="180">
        <f>ROUND(VALUE(SUBSTITUTE(実質収支比率等に係る経年分析!H$47,"▲","-")),2)</f>
        <v>12.03</v>
      </c>
      <c r="E20" s="180">
        <f>ROUND(VALUE(SUBSTITUTE(実質収支比率等に係る経年分析!I$47,"▲","-")),2)</f>
        <v>10.34</v>
      </c>
      <c r="F20" s="180">
        <f>ROUND(VALUE(SUBSTITUTE(実質収支比率等に係る経年分析!J$47,"▲","-")),2)</f>
        <v>12.5</v>
      </c>
    </row>
    <row r="21" spans="1:11" x14ac:dyDescent="0.2">
      <c r="A21" s="180" t="s">
        <v>56</v>
      </c>
      <c r="B21" s="180">
        <f>IF(ISNUMBER(VALUE(SUBSTITUTE(実質収支比率等に係る経年分析!F$49,"▲","-"))),ROUND(VALUE(SUBSTITUTE(実質収支比率等に係る経年分析!F$49,"▲","-")),2),NA())</f>
        <v>-6.12</v>
      </c>
      <c r="C21" s="180">
        <f>IF(ISNUMBER(VALUE(SUBSTITUTE(実質収支比率等に係る経年分析!G$49,"▲","-"))),ROUND(VALUE(SUBSTITUTE(実質収支比率等に係る経年分析!G$49,"▲","-")),2),NA())</f>
        <v>-6.96</v>
      </c>
      <c r="D21" s="180">
        <f>IF(ISNUMBER(VALUE(SUBSTITUTE(実質収支比率等に係る経年分析!H$49,"▲","-"))),ROUND(VALUE(SUBSTITUTE(実質収支比率等に係る経年分析!H$49,"▲","-")),2),NA())</f>
        <v>-2.4300000000000002</v>
      </c>
      <c r="E21" s="180">
        <f>IF(ISNUMBER(VALUE(SUBSTITUTE(実質収支比率等に係る経年分析!I$49,"▲","-"))),ROUND(VALUE(SUBSTITUTE(実質収支比率等に係る経年分析!I$49,"▲","-")),2),NA())</f>
        <v>-4</v>
      </c>
      <c r="F21" s="180">
        <f>IF(ISNUMBER(VALUE(SUBSTITUTE(実質収支比率等に係る経年分析!J$49,"▲","-"))),ROUND(VALUE(SUBSTITUTE(実質収支比率等に係る経年分析!J$49,"▲","-")),2),NA())</f>
        <v>4.8</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0.17</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0.14000000000000001</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str">
        <f>IF(連結実質赤字比率に係る赤字・黒字の構成分析!C$40="",NA(),連結実質赤字比率に係る赤字・黒字の構成分析!C$40)</f>
        <v>村山市土地区画整理事業特別会計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2">
      <c r="A31" s="181" t="str">
        <f>IF(連結実質赤字比率に係る赤字・黒字の構成分析!C$39="",NA(),連結実質赤字比率に係る赤字・黒字の構成分析!C$39)</f>
        <v>村山市後期高齢者医療事業特別会計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0.06</v>
      </c>
    </row>
    <row r="32" spans="1:11" x14ac:dyDescent="0.2">
      <c r="A32" s="181" t="str">
        <f>IF(連結実質赤字比率に係る赤字・黒字の構成分析!C$38="",NA(),連結実質赤字比率に係る赤字・黒字の構成分析!C$38)</f>
        <v>村山市下水道事業会計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0.62</v>
      </c>
    </row>
    <row r="33" spans="1:16" x14ac:dyDescent="0.2">
      <c r="A33" s="181" t="str">
        <f>IF(連結実質赤字比率に係る赤字・黒字の構成分析!C$37="",NA(),連結実質赤字比率に係る赤字・黒字の構成分析!C$37)</f>
        <v>村山市介護保険事業特別会計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1.1399999999999999</v>
      </c>
    </row>
    <row r="34" spans="1:16" x14ac:dyDescent="0.2">
      <c r="A34" s="181" t="str">
        <f>IF(連結実質赤字比率に係る赤字・黒字の構成分析!C$36="",NA(),連結実質赤字比率に係る赤字・黒字の構成分析!C$36)</f>
        <v>村山市国民健康保険事業特別会計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1.76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2.64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1.23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1.44</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10.57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7.85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9.52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10.199999999999999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16.68</v>
      </c>
    </row>
    <row r="36" spans="1:16" x14ac:dyDescent="0.2">
      <c r="A36" s="181" t="str">
        <f>IF(連結実質赤字比率に係る赤字・黒字の構成分析!C$34="",NA(),連結実質赤字比率に係る赤字・黒字の構成分析!C$34)</f>
        <v>村山市水道事業会計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18.059999999999999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18.53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19.309999999999999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21.05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20.63</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1449</v>
      </c>
      <c r="E42" s="182"/>
      <c r="F42" s="182"/>
      <c r="G42" s="182">
        <f>'実質公債費比率（分子）の構造'!L$52</f>
        <v>1435</v>
      </c>
      <c r="H42" s="182"/>
      <c r="I42" s="182"/>
      <c r="J42" s="182">
        <f>'実質公債費比率（分子）の構造'!M$52</f>
        <v>1468</v>
      </c>
      <c r="K42" s="182"/>
      <c r="L42" s="182"/>
      <c r="M42" s="182">
        <f>'実質公債費比率（分子）の構造'!N$52</f>
        <v>1397</v>
      </c>
      <c r="N42" s="182"/>
      <c r="O42" s="182"/>
      <c r="P42" s="182">
        <f>'実質公債費比率（分子）の構造'!O$52</f>
        <v>1345</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6</v>
      </c>
      <c r="C44" s="182"/>
      <c r="D44" s="182"/>
      <c r="E44" s="182">
        <f>'実質公債費比率（分子）の構造'!L$50</f>
        <v>5</v>
      </c>
      <c r="F44" s="182"/>
      <c r="G44" s="182"/>
      <c r="H44" s="182">
        <f>'実質公債費比率（分子）の構造'!M$50</f>
        <v>5</v>
      </c>
      <c r="I44" s="182"/>
      <c r="J44" s="182"/>
      <c r="K44" s="182">
        <f>'実質公債費比率（分子）の構造'!N$50</f>
        <v>2</v>
      </c>
      <c r="L44" s="182"/>
      <c r="M44" s="182"/>
      <c r="N44" s="182">
        <f>'実質公債費比率（分子）の構造'!O$50</f>
        <v>2</v>
      </c>
      <c r="O44" s="182"/>
      <c r="P44" s="182"/>
    </row>
    <row r="45" spans="1:16" x14ac:dyDescent="0.2">
      <c r="A45" s="182" t="s">
        <v>66</v>
      </c>
      <c r="B45" s="182">
        <f>'実質公債費比率（分子）の構造'!K$49</f>
        <v>122</v>
      </c>
      <c r="C45" s="182"/>
      <c r="D45" s="182"/>
      <c r="E45" s="182">
        <f>'実質公債費比率（分子）の構造'!L$49</f>
        <v>131</v>
      </c>
      <c r="F45" s="182"/>
      <c r="G45" s="182"/>
      <c r="H45" s="182">
        <f>'実質公債費比率（分子）の構造'!M$49</f>
        <v>128</v>
      </c>
      <c r="I45" s="182"/>
      <c r="J45" s="182"/>
      <c r="K45" s="182">
        <f>'実質公債費比率（分子）の構造'!N$49</f>
        <v>115</v>
      </c>
      <c r="L45" s="182"/>
      <c r="M45" s="182"/>
      <c r="N45" s="182">
        <f>'実質公債費比率（分子）の構造'!O$49</f>
        <v>109</v>
      </c>
      <c r="O45" s="182"/>
      <c r="P45" s="182"/>
    </row>
    <row r="46" spans="1:16" x14ac:dyDescent="0.2">
      <c r="A46" s="182" t="s">
        <v>67</v>
      </c>
      <c r="B46" s="182">
        <f>'実質公債費比率（分子）の構造'!K$48</f>
        <v>520</v>
      </c>
      <c r="C46" s="182"/>
      <c r="D46" s="182"/>
      <c r="E46" s="182">
        <f>'実質公債費比率（分子）の構造'!L$48</f>
        <v>498</v>
      </c>
      <c r="F46" s="182"/>
      <c r="G46" s="182"/>
      <c r="H46" s="182">
        <f>'実質公債費比率（分子）の構造'!M$48</f>
        <v>591</v>
      </c>
      <c r="I46" s="182"/>
      <c r="J46" s="182"/>
      <c r="K46" s="182">
        <f>'実質公債費比率（分子）の構造'!N$48</f>
        <v>566</v>
      </c>
      <c r="L46" s="182"/>
      <c r="M46" s="182"/>
      <c r="N46" s="182">
        <f>'実質公債費比率（分子）の構造'!O$48</f>
        <v>475</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1542</v>
      </c>
      <c r="C49" s="182"/>
      <c r="D49" s="182"/>
      <c r="E49" s="182">
        <f>'実質公債費比率（分子）の構造'!L$45</f>
        <v>1508</v>
      </c>
      <c r="F49" s="182"/>
      <c r="G49" s="182"/>
      <c r="H49" s="182">
        <f>'実質公債費比率（分子）の構造'!M$45</f>
        <v>1460</v>
      </c>
      <c r="I49" s="182"/>
      <c r="J49" s="182"/>
      <c r="K49" s="182">
        <f>'実質公債費比率（分子）の構造'!N$45</f>
        <v>1290</v>
      </c>
      <c r="L49" s="182"/>
      <c r="M49" s="182"/>
      <c r="N49" s="182">
        <f>'実質公債費比率（分子）の構造'!O$45</f>
        <v>1299</v>
      </c>
      <c r="O49" s="182"/>
      <c r="P49" s="182"/>
    </row>
    <row r="50" spans="1:16" x14ac:dyDescent="0.2">
      <c r="A50" s="182" t="s">
        <v>71</v>
      </c>
      <c r="B50" s="182" t="e">
        <f>NA()</f>
        <v>#N/A</v>
      </c>
      <c r="C50" s="182">
        <f>IF(ISNUMBER('実質公債費比率（分子）の構造'!K$53),'実質公債費比率（分子）の構造'!K$53,NA())</f>
        <v>741</v>
      </c>
      <c r="D50" s="182" t="e">
        <f>NA()</f>
        <v>#N/A</v>
      </c>
      <c r="E50" s="182" t="e">
        <f>NA()</f>
        <v>#N/A</v>
      </c>
      <c r="F50" s="182">
        <f>IF(ISNUMBER('実質公債費比率（分子）の構造'!L$53),'実質公債費比率（分子）の構造'!L$53,NA())</f>
        <v>707</v>
      </c>
      <c r="G50" s="182" t="e">
        <f>NA()</f>
        <v>#N/A</v>
      </c>
      <c r="H50" s="182" t="e">
        <f>NA()</f>
        <v>#N/A</v>
      </c>
      <c r="I50" s="182">
        <f>IF(ISNUMBER('実質公債費比率（分子）の構造'!M$53),'実質公債費比率（分子）の構造'!M$53,NA())</f>
        <v>716</v>
      </c>
      <c r="J50" s="182" t="e">
        <f>NA()</f>
        <v>#N/A</v>
      </c>
      <c r="K50" s="182" t="e">
        <f>NA()</f>
        <v>#N/A</v>
      </c>
      <c r="L50" s="182">
        <f>IF(ISNUMBER('実質公債費比率（分子）の構造'!N$53),'実質公債費比率（分子）の構造'!N$53,NA())</f>
        <v>576</v>
      </c>
      <c r="M50" s="182" t="e">
        <f>NA()</f>
        <v>#N/A</v>
      </c>
      <c r="N50" s="182" t="e">
        <f>NA()</f>
        <v>#N/A</v>
      </c>
      <c r="O50" s="182">
        <f>IF(ISNUMBER('実質公債費比率（分子）の構造'!O$53),'実質公債費比率（分子）の構造'!O$53,NA())</f>
        <v>540</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13229</v>
      </c>
      <c r="E56" s="181"/>
      <c r="F56" s="181"/>
      <c r="G56" s="181">
        <f>'将来負担比率（分子）の構造'!J$52</f>
        <v>13129</v>
      </c>
      <c r="H56" s="181"/>
      <c r="I56" s="181"/>
      <c r="J56" s="181">
        <f>'将来負担比率（分子）の構造'!K$52</f>
        <v>13261</v>
      </c>
      <c r="K56" s="181"/>
      <c r="L56" s="181"/>
      <c r="M56" s="181">
        <f>'将来負担比率（分子）の構造'!L$52</f>
        <v>12994</v>
      </c>
      <c r="N56" s="181"/>
      <c r="O56" s="181"/>
      <c r="P56" s="181">
        <f>'将来負担比率（分子）の構造'!M$52</f>
        <v>12850</v>
      </c>
    </row>
    <row r="57" spans="1:16" x14ac:dyDescent="0.2">
      <c r="A57" s="181" t="s">
        <v>42</v>
      </c>
      <c r="B57" s="181"/>
      <c r="C57" s="181"/>
      <c r="D57" s="181">
        <f>'将来負担比率（分子）の構造'!I$51</f>
        <v>2053</v>
      </c>
      <c r="E57" s="181"/>
      <c r="F57" s="181"/>
      <c r="G57" s="181">
        <f>'将来負担比率（分子）の構造'!J$51</f>
        <v>1870</v>
      </c>
      <c r="H57" s="181"/>
      <c r="I57" s="181"/>
      <c r="J57" s="181">
        <f>'将来負担比率（分子）の構造'!K$51</f>
        <v>1682</v>
      </c>
      <c r="K57" s="181"/>
      <c r="L57" s="181"/>
      <c r="M57" s="181">
        <f>'将来負担比率（分子）の構造'!L$51</f>
        <v>1494</v>
      </c>
      <c r="N57" s="181"/>
      <c r="O57" s="181"/>
      <c r="P57" s="181">
        <f>'将来負担比率（分子）の構造'!M$51</f>
        <v>1372</v>
      </c>
    </row>
    <row r="58" spans="1:16" x14ac:dyDescent="0.2">
      <c r="A58" s="181" t="s">
        <v>41</v>
      </c>
      <c r="B58" s="181"/>
      <c r="C58" s="181"/>
      <c r="D58" s="181">
        <f>'将来負担比率（分子）の構造'!I$50</f>
        <v>2368</v>
      </c>
      <c r="E58" s="181"/>
      <c r="F58" s="181"/>
      <c r="G58" s="181">
        <f>'将来負担比率（分子）の構造'!J$50</f>
        <v>2414</v>
      </c>
      <c r="H58" s="181"/>
      <c r="I58" s="181"/>
      <c r="J58" s="181">
        <f>'将来負担比率（分子）の構造'!K$50</f>
        <v>2244</v>
      </c>
      <c r="K58" s="181"/>
      <c r="L58" s="181"/>
      <c r="M58" s="181">
        <f>'将来負担比率（分子）の構造'!L$50</f>
        <v>2054</v>
      </c>
      <c r="N58" s="181"/>
      <c r="O58" s="181"/>
      <c r="P58" s="181">
        <f>'将来負担比率（分子）の構造'!M$50</f>
        <v>2507</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f>'将来負担比率（分子）の構造'!M$46</f>
        <v>150</v>
      </c>
      <c r="O61" s="181"/>
      <c r="P61" s="181"/>
    </row>
    <row r="62" spans="1:16" x14ac:dyDescent="0.2">
      <c r="A62" s="181" t="s">
        <v>35</v>
      </c>
      <c r="B62" s="181">
        <f>'将来負担比率（分子）の構造'!I$45</f>
        <v>2483</v>
      </c>
      <c r="C62" s="181"/>
      <c r="D62" s="181"/>
      <c r="E62" s="181">
        <f>'将来負担比率（分子）の構造'!J$45</f>
        <v>2444</v>
      </c>
      <c r="F62" s="181"/>
      <c r="G62" s="181"/>
      <c r="H62" s="181">
        <f>'将来負担比率（分子）の構造'!K$45</f>
        <v>2336</v>
      </c>
      <c r="I62" s="181"/>
      <c r="J62" s="181"/>
      <c r="K62" s="181">
        <f>'将来負担比率（分子）の構造'!L$45</f>
        <v>2261</v>
      </c>
      <c r="L62" s="181"/>
      <c r="M62" s="181"/>
      <c r="N62" s="181">
        <f>'将来負担比率（分子）の構造'!M$45</f>
        <v>2215</v>
      </c>
      <c r="O62" s="181"/>
      <c r="P62" s="181"/>
    </row>
    <row r="63" spans="1:16" x14ac:dyDescent="0.2">
      <c r="A63" s="181" t="s">
        <v>34</v>
      </c>
      <c r="B63" s="181">
        <f>'将来負担比率（分子）の構造'!I$44</f>
        <v>533</v>
      </c>
      <c r="C63" s="181"/>
      <c r="D63" s="181"/>
      <c r="E63" s="181">
        <f>'将来負担比率（分子）の構造'!J$44</f>
        <v>431</v>
      </c>
      <c r="F63" s="181"/>
      <c r="G63" s="181"/>
      <c r="H63" s="181">
        <f>'将来負担比率（分子）の構造'!K$44</f>
        <v>365</v>
      </c>
      <c r="I63" s="181"/>
      <c r="J63" s="181"/>
      <c r="K63" s="181">
        <f>'将来負担比率（分子）の構造'!L$44</f>
        <v>362</v>
      </c>
      <c r="L63" s="181"/>
      <c r="M63" s="181"/>
      <c r="N63" s="181">
        <f>'将来負担比率（分子）の構造'!M$44</f>
        <v>357</v>
      </c>
      <c r="O63" s="181"/>
      <c r="P63" s="181"/>
    </row>
    <row r="64" spans="1:16" x14ac:dyDescent="0.2">
      <c r="A64" s="181" t="s">
        <v>33</v>
      </c>
      <c r="B64" s="181">
        <f>'将来負担比率（分子）の構造'!I$43</f>
        <v>7704</v>
      </c>
      <c r="C64" s="181"/>
      <c r="D64" s="181"/>
      <c r="E64" s="181">
        <f>'将来負担比率（分子）の構造'!J$43</f>
        <v>7391</v>
      </c>
      <c r="F64" s="181"/>
      <c r="G64" s="181"/>
      <c r="H64" s="181">
        <f>'将来負担比率（分子）の構造'!K$43</f>
        <v>6948</v>
      </c>
      <c r="I64" s="181"/>
      <c r="J64" s="181"/>
      <c r="K64" s="181">
        <f>'将来負担比率（分子）の構造'!L$43</f>
        <v>6585</v>
      </c>
      <c r="L64" s="181"/>
      <c r="M64" s="181"/>
      <c r="N64" s="181">
        <f>'将来負担比率（分子）の構造'!M$43</f>
        <v>6136</v>
      </c>
      <c r="O64" s="181"/>
      <c r="P64" s="181"/>
    </row>
    <row r="65" spans="1:16" x14ac:dyDescent="0.2">
      <c r="A65" s="181" t="s">
        <v>32</v>
      </c>
      <c r="B65" s="181">
        <f>'将来負担比率（分子）の構造'!I$42</f>
        <v>6</v>
      </c>
      <c r="C65" s="181"/>
      <c r="D65" s="181"/>
      <c r="E65" s="181">
        <f>'将来負担比率（分子）の構造'!J$42</f>
        <v>3</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13927</v>
      </c>
      <c r="C66" s="181"/>
      <c r="D66" s="181"/>
      <c r="E66" s="181">
        <f>'将来負担比率（分子）の構造'!J$41</f>
        <v>13931</v>
      </c>
      <c r="F66" s="181"/>
      <c r="G66" s="181"/>
      <c r="H66" s="181">
        <f>'将来負担比率（分子）の構造'!K$41</f>
        <v>13919</v>
      </c>
      <c r="I66" s="181"/>
      <c r="J66" s="181"/>
      <c r="K66" s="181">
        <f>'将来負担比率（分子）の構造'!L$41</f>
        <v>13887</v>
      </c>
      <c r="L66" s="181"/>
      <c r="M66" s="181"/>
      <c r="N66" s="181">
        <f>'将来負担比率（分子）の構造'!M$41</f>
        <v>13772</v>
      </c>
      <c r="O66" s="181"/>
      <c r="P66" s="181"/>
    </row>
    <row r="67" spans="1:16" x14ac:dyDescent="0.2">
      <c r="A67" s="181" t="s">
        <v>75</v>
      </c>
      <c r="B67" s="181" t="e">
        <f>NA()</f>
        <v>#N/A</v>
      </c>
      <c r="C67" s="181">
        <f>IF(ISNUMBER('将来負担比率（分子）の構造'!I$53), IF('将来負担比率（分子）の構造'!I$53 &lt; 0, 0, '将来負担比率（分子）の構造'!I$53), NA())</f>
        <v>7002</v>
      </c>
      <c r="D67" s="181" t="e">
        <f>NA()</f>
        <v>#N/A</v>
      </c>
      <c r="E67" s="181" t="e">
        <f>NA()</f>
        <v>#N/A</v>
      </c>
      <c r="F67" s="181">
        <f>IF(ISNUMBER('将来負担比率（分子）の構造'!J$53), IF('将来負担比率（分子）の構造'!J$53 &lt; 0, 0, '将来負担比率（分子）の構造'!J$53), NA())</f>
        <v>6789</v>
      </c>
      <c r="G67" s="181" t="e">
        <f>NA()</f>
        <v>#N/A</v>
      </c>
      <c r="H67" s="181" t="e">
        <f>NA()</f>
        <v>#N/A</v>
      </c>
      <c r="I67" s="181">
        <f>IF(ISNUMBER('将来負担比率（分子）の構造'!K$53), IF('将来負担比率（分子）の構造'!K$53 &lt; 0, 0, '将来負担比率（分子）の構造'!K$53), NA())</f>
        <v>6380</v>
      </c>
      <c r="J67" s="181" t="e">
        <f>NA()</f>
        <v>#N/A</v>
      </c>
      <c r="K67" s="181" t="e">
        <f>NA()</f>
        <v>#N/A</v>
      </c>
      <c r="L67" s="181">
        <f>IF(ISNUMBER('将来負担比率（分子）の構造'!L$53), IF('将来負担比率（分子）の構造'!L$53 &lt; 0, 0, '将来負担比率（分子）の構造'!L$53), NA())</f>
        <v>6553</v>
      </c>
      <c r="M67" s="181" t="e">
        <f>NA()</f>
        <v>#N/A</v>
      </c>
      <c r="N67" s="181" t="e">
        <f>NA()</f>
        <v>#N/A</v>
      </c>
      <c r="O67" s="181">
        <f>IF(ISNUMBER('将来負担比率（分子）の構造'!M$53), IF('将来負担比率（分子）の構造'!M$53 &lt; 0, 0, '将来負担比率（分子）の構造'!M$53), NA())</f>
        <v>5900</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880</v>
      </c>
      <c r="C72" s="185">
        <f>基金残高に係る経年分析!G55</f>
        <v>750</v>
      </c>
      <c r="D72" s="185">
        <f>基金残高に係る経年分析!H55</f>
        <v>920</v>
      </c>
    </row>
    <row r="73" spans="1:16" x14ac:dyDescent="0.2">
      <c r="A73" s="184" t="s">
        <v>78</v>
      </c>
      <c r="B73" s="185">
        <f>基金残高に係る経年分析!F56</f>
        <v>89</v>
      </c>
      <c r="C73" s="185">
        <f>基金残高に係る経年分析!G56</f>
        <v>101</v>
      </c>
      <c r="D73" s="185">
        <f>基金残高に係る経年分析!H56</f>
        <v>74</v>
      </c>
    </row>
    <row r="74" spans="1:16" x14ac:dyDescent="0.2">
      <c r="A74" s="184" t="s">
        <v>79</v>
      </c>
      <c r="B74" s="185">
        <f>基金残高に係る経年分析!F57</f>
        <v>724</v>
      </c>
      <c r="C74" s="185">
        <f>基金残高に係る経年分析!G57</f>
        <v>672</v>
      </c>
      <c r="D74" s="185">
        <f>基金残高に係る経年分析!H57</f>
        <v>1207</v>
      </c>
    </row>
  </sheetData>
  <sheetProtection algorithmName="SHA-512" hashValue="JFZcAkfnIHmfEreDF7zHEJl9fzSe6MZGBsIjHprba3WoRGbe+7opq3nNr0ujN1NZ4EjRSYhHd4srtBzIZVDJmA==" saltValue="t5hIfyapZujfzZFoMUbi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210</v>
      </c>
      <c r="DI1" s="800"/>
      <c r="DJ1" s="800"/>
      <c r="DK1" s="800"/>
      <c r="DL1" s="800"/>
      <c r="DM1" s="800"/>
      <c r="DN1" s="801"/>
      <c r="DO1" s="226"/>
      <c r="DP1" s="799" t="s">
        <v>211</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2">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41" t="s">
        <v>213</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214</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215</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2">
      <c r="B4" s="741" t="s">
        <v>1</v>
      </c>
      <c r="C4" s="742"/>
      <c r="D4" s="742"/>
      <c r="E4" s="742"/>
      <c r="F4" s="742"/>
      <c r="G4" s="742"/>
      <c r="H4" s="742"/>
      <c r="I4" s="742"/>
      <c r="J4" s="742"/>
      <c r="K4" s="742"/>
      <c r="L4" s="742"/>
      <c r="M4" s="742"/>
      <c r="N4" s="742"/>
      <c r="O4" s="742"/>
      <c r="P4" s="742"/>
      <c r="Q4" s="743"/>
      <c r="R4" s="741" t="s">
        <v>216</v>
      </c>
      <c r="S4" s="742"/>
      <c r="T4" s="742"/>
      <c r="U4" s="742"/>
      <c r="V4" s="742"/>
      <c r="W4" s="742"/>
      <c r="X4" s="742"/>
      <c r="Y4" s="743"/>
      <c r="Z4" s="741" t="s">
        <v>217</v>
      </c>
      <c r="AA4" s="742"/>
      <c r="AB4" s="742"/>
      <c r="AC4" s="743"/>
      <c r="AD4" s="741" t="s">
        <v>218</v>
      </c>
      <c r="AE4" s="742"/>
      <c r="AF4" s="742"/>
      <c r="AG4" s="742"/>
      <c r="AH4" s="742"/>
      <c r="AI4" s="742"/>
      <c r="AJ4" s="742"/>
      <c r="AK4" s="743"/>
      <c r="AL4" s="741" t="s">
        <v>217</v>
      </c>
      <c r="AM4" s="742"/>
      <c r="AN4" s="742"/>
      <c r="AO4" s="743"/>
      <c r="AP4" s="802" t="s">
        <v>219</v>
      </c>
      <c r="AQ4" s="802"/>
      <c r="AR4" s="802"/>
      <c r="AS4" s="802"/>
      <c r="AT4" s="802"/>
      <c r="AU4" s="802"/>
      <c r="AV4" s="802"/>
      <c r="AW4" s="802"/>
      <c r="AX4" s="802"/>
      <c r="AY4" s="802"/>
      <c r="AZ4" s="802"/>
      <c r="BA4" s="802"/>
      <c r="BB4" s="802"/>
      <c r="BC4" s="802"/>
      <c r="BD4" s="802"/>
      <c r="BE4" s="802"/>
      <c r="BF4" s="802"/>
      <c r="BG4" s="802" t="s">
        <v>220</v>
      </c>
      <c r="BH4" s="802"/>
      <c r="BI4" s="802"/>
      <c r="BJ4" s="802"/>
      <c r="BK4" s="802"/>
      <c r="BL4" s="802"/>
      <c r="BM4" s="802"/>
      <c r="BN4" s="802"/>
      <c r="BO4" s="802" t="s">
        <v>217</v>
      </c>
      <c r="BP4" s="802"/>
      <c r="BQ4" s="802"/>
      <c r="BR4" s="802"/>
      <c r="BS4" s="802" t="s">
        <v>221</v>
      </c>
      <c r="BT4" s="802"/>
      <c r="BU4" s="802"/>
      <c r="BV4" s="802"/>
      <c r="BW4" s="802"/>
      <c r="BX4" s="802"/>
      <c r="BY4" s="802"/>
      <c r="BZ4" s="802"/>
      <c r="CA4" s="802"/>
      <c r="CB4" s="802"/>
      <c r="CD4" s="784" t="s">
        <v>222</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2">
      <c r="B5" s="746" t="s">
        <v>223</v>
      </c>
      <c r="C5" s="747"/>
      <c r="D5" s="747"/>
      <c r="E5" s="747"/>
      <c r="F5" s="747"/>
      <c r="G5" s="747"/>
      <c r="H5" s="747"/>
      <c r="I5" s="747"/>
      <c r="J5" s="747"/>
      <c r="K5" s="747"/>
      <c r="L5" s="747"/>
      <c r="M5" s="747"/>
      <c r="N5" s="747"/>
      <c r="O5" s="747"/>
      <c r="P5" s="747"/>
      <c r="Q5" s="748"/>
      <c r="R5" s="735">
        <v>2408312</v>
      </c>
      <c r="S5" s="736"/>
      <c r="T5" s="736"/>
      <c r="U5" s="736"/>
      <c r="V5" s="736"/>
      <c r="W5" s="736"/>
      <c r="X5" s="736"/>
      <c r="Y5" s="779"/>
      <c r="Z5" s="797">
        <v>12.8</v>
      </c>
      <c r="AA5" s="797"/>
      <c r="AB5" s="797"/>
      <c r="AC5" s="797"/>
      <c r="AD5" s="798">
        <v>2289737</v>
      </c>
      <c r="AE5" s="798"/>
      <c r="AF5" s="798"/>
      <c r="AG5" s="798"/>
      <c r="AH5" s="798"/>
      <c r="AI5" s="798"/>
      <c r="AJ5" s="798"/>
      <c r="AK5" s="798"/>
      <c r="AL5" s="780">
        <v>31.5</v>
      </c>
      <c r="AM5" s="751"/>
      <c r="AN5" s="751"/>
      <c r="AO5" s="781"/>
      <c r="AP5" s="746" t="s">
        <v>224</v>
      </c>
      <c r="AQ5" s="747"/>
      <c r="AR5" s="747"/>
      <c r="AS5" s="747"/>
      <c r="AT5" s="747"/>
      <c r="AU5" s="747"/>
      <c r="AV5" s="747"/>
      <c r="AW5" s="747"/>
      <c r="AX5" s="747"/>
      <c r="AY5" s="747"/>
      <c r="AZ5" s="747"/>
      <c r="BA5" s="747"/>
      <c r="BB5" s="747"/>
      <c r="BC5" s="747"/>
      <c r="BD5" s="747"/>
      <c r="BE5" s="747"/>
      <c r="BF5" s="748"/>
      <c r="BG5" s="680">
        <v>2277589</v>
      </c>
      <c r="BH5" s="681"/>
      <c r="BI5" s="681"/>
      <c r="BJ5" s="681"/>
      <c r="BK5" s="681"/>
      <c r="BL5" s="681"/>
      <c r="BM5" s="681"/>
      <c r="BN5" s="682"/>
      <c r="BO5" s="713">
        <v>94.6</v>
      </c>
      <c r="BP5" s="713"/>
      <c r="BQ5" s="713"/>
      <c r="BR5" s="713"/>
      <c r="BS5" s="714">
        <v>11357</v>
      </c>
      <c r="BT5" s="714"/>
      <c r="BU5" s="714"/>
      <c r="BV5" s="714"/>
      <c r="BW5" s="714"/>
      <c r="BX5" s="714"/>
      <c r="BY5" s="714"/>
      <c r="BZ5" s="714"/>
      <c r="CA5" s="714"/>
      <c r="CB5" s="777"/>
      <c r="CD5" s="784" t="s">
        <v>219</v>
      </c>
      <c r="CE5" s="785"/>
      <c r="CF5" s="785"/>
      <c r="CG5" s="785"/>
      <c r="CH5" s="785"/>
      <c r="CI5" s="785"/>
      <c r="CJ5" s="785"/>
      <c r="CK5" s="785"/>
      <c r="CL5" s="785"/>
      <c r="CM5" s="785"/>
      <c r="CN5" s="785"/>
      <c r="CO5" s="785"/>
      <c r="CP5" s="785"/>
      <c r="CQ5" s="786"/>
      <c r="CR5" s="784" t="s">
        <v>225</v>
      </c>
      <c r="CS5" s="785"/>
      <c r="CT5" s="785"/>
      <c r="CU5" s="785"/>
      <c r="CV5" s="785"/>
      <c r="CW5" s="785"/>
      <c r="CX5" s="785"/>
      <c r="CY5" s="786"/>
      <c r="CZ5" s="784" t="s">
        <v>217</v>
      </c>
      <c r="DA5" s="785"/>
      <c r="DB5" s="785"/>
      <c r="DC5" s="786"/>
      <c r="DD5" s="784" t="s">
        <v>226</v>
      </c>
      <c r="DE5" s="785"/>
      <c r="DF5" s="785"/>
      <c r="DG5" s="785"/>
      <c r="DH5" s="785"/>
      <c r="DI5" s="785"/>
      <c r="DJ5" s="785"/>
      <c r="DK5" s="785"/>
      <c r="DL5" s="785"/>
      <c r="DM5" s="785"/>
      <c r="DN5" s="785"/>
      <c r="DO5" s="785"/>
      <c r="DP5" s="786"/>
      <c r="DQ5" s="784" t="s">
        <v>227</v>
      </c>
      <c r="DR5" s="785"/>
      <c r="DS5" s="785"/>
      <c r="DT5" s="785"/>
      <c r="DU5" s="785"/>
      <c r="DV5" s="785"/>
      <c r="DW5" s="785"/>
      <c r="DX5" s="785"/>
      <c r="DY5" s="785"/>
      <c r="DZ5" s="785"/>
      <c r="EA5" s="785"/>
      <c r="EB5" s="785"/>
      <c r="EC5" s="786"/>
    </row>
    <row r="6" spans="2:143" ht="11.25" customHeight="1" x14ac:dyDescent="0.2">
      <c r="B6" s="677" t="s">
        <v>228</v>
      </c>
      <c r="C6" s="678"/>
      <c r="D6" s="678"/>
      <c r="E6" s="678"/>
      <c r="F6" s="678"/>
      <c r="G6" s="678"/>
      <c r="H6" s="678"/>
      <c r="I6" s="678"/>
      <c r="J6" s="678"/>
      <c r="K6" s="678"/>
      <c r="L6" s="678"/>
      <c r="M6" s="678"/>
      <c r="N6" s="678"/>
      <c r="O6" s="678"/>
      <c r="P6" s="678"/>
      <c r="Q6" s="679"/>
      <c r="R6" s="680">
        <v>120099</v>
      </c>
      <c r="S6" s="681"/>
      <c r="T6" s="681"/>
      <c r="U6" s="681"/>
      <c r="V6" s="681"/>
      <c r="W6" s="681"/>
      <c r="X6" s="681"/>
      <c r="Y6" s="682"/>
      <c r="Z6" s="713">
        <v>0.6</v>
      </c>
      <c r="AA6" s="713"/>
      <c r="AB6" s="713"/>
      <c r="AC6" s="713"/>
      <c r="AD6" s="714">
        <v>120099</v>
      </c>
      <c r="AE6" s="714"/>
      <c r="AF6" s="714"/>
      <c r="AG6" s="714"/>
      <c r="AH6" s="714"/>
      <c r="AI6" s="714"/>
      <c r="AJ6" s="714"/>
      <c r="AK6" s="714"/>
      <c r="AL6" s="683">
        <v>1.7</v>
      </c>
      <c r="AM6" s="684"/>
      <c r="AN6" s="684"/>
      <c r="AO6" s="715"/>
      <c r="AP6" s="677" t="s">
        <v>229</v>
      </c>
      <c r="AQ6" s="678"/>
      <c r="AR6" s="678"/>
      <c r="AS6" s="678"/>
      <c r="AT6" s="678"/>
      <c r="AU6" s="678"/>
      <c r="AV6" s="678"/>
      <c r="AW6" s="678"/>
      <c r="AX6" s="678"/>
      <c r="AY6" s="678"/>
      <c r="AZ6" s="678"/>
      <c r="BA6" s="678"/>
      <c r="BB6" s="678"/>
      <c r="BC6" s="678"/>
      <c r="BD6" s="678"/>
      <c r="BE6" s="678"/>
      <c r="BF6" s="679"/>
      <c r="BG6" s="680">
        <v>2277589</v>
      </c>
      <c r="BH6" s="681"/>
      <c r="BI6" s="681"/>
      <c r="BJ6" s="681"/>
      <c r="BK6" s="681"/>
      <c r="BL6" s="681"/>
      <c r="BM6" s="681"/>
      <c r="BN6" s="682"/>
      <c r="BO6" s="713">
        <v>94.6</v>
      </c>
      <c r="BP6" s="713"/>
      <c r="BQ6" s="713"/>
      <c r="BR6" s="713"/>
      <c r="BS6" s="714">
        <v>11357</v>
      </c>
      <c r="BT6" s="714"/>
      <c r="BU6" s="714"/>
      <c r="BV6" s="714"/>
      <c r="BW6" s="714"/>
      <c r="BX6" s="714"/>
      <c r="BY6" s="714"/>
      <c r="BZ6" s="714"/>
      <c r="CA6" s="714"/>
      <c r="CB6" s="777"/>
      <c r="CD6" s="738" t="s">
        <v>230</v>
      </c>
      <c r="CE6" s="739"/>
      <c r="CF6" s="739"/>
      <c r="CG6" s="739"/>
      <c r="CH6" s="739"/>
      <c r="CI6" s="739"/>
      <c r="CJ6" s="739"/>
      <c r="CK6" s="739"/>
      <c r="CL6" s="739"/>
      <c r="CM6" s="739"/>
      <c r="CN6" s="739"/>
      <c r="CO6" s="739"/>
      <c r="CP6" s="739"/>
      <c r="CQ6" s="740"/>
      <c r="CR6" s="680">
        <v>162215</v>
      </c>
      <c r="CS6" s="681"/>
      <c r="CT6" s="681"/>
      <c r="CU6" s="681"/>
      <c r="CV6" s="681"/>
      <c r="CW6" s="681"/>
      <c r="CX6" s="681"/>
      <c r="CY6" s="682"/>
      <c r="CZ6" s="780">
        <v>0.9</v>
      </c>
      <c r="DA6" s="751"/>
      <c r="DB6" s="751"/>
      <c r="DC6" s="783"/>
      <c r="DD6" s="686" t="s">
        <v>231</v>
      </c>
      <c r="DE6" s="681"/>
      <c r="DF6" s="681"/>
      <c r="DG6" s="681"/>
      <c r="DH6" s="681"/>
      <c r="DI6" s="681"/>
      <c r="DJ6" s="681"/>
      <c r="DK6" s="681"/>
      <c r="DL6" s="681"/>
      <c r="DM6" s="681"/>
      <c r="DN6" s="681"/>
      <c r="DO6" s="681"/>
      <c r="DP6" s="682"/>
      <c r="DQ6" s="686">
        <v>162215</v>
      </c>
      <c r="DR6" s="681"/>
      <c r="DS6" s="681"/>
      <c r="DT6" s="681"/>
      <c r="DU6" s="681"/>
      <c r="DV6" s="681"/>
      <c r="DW6" s="681"/>
      <c r="DX6" s="681"/>
      <c r="DY6" s="681"/>
      <c r="DZ6" s="681"/>
      <c r="EA6" s="681"/>
      <c r="EB6" s="681"/>
      <c r="EC6" s="727"/>
    </row>
    <row r="7" spans="2:143" ht="11.25" customHeight="1" x14ac:dyDescent="0.2">
      <c r="B7" s="677" t="s">
        <v>232</v>
      </c>
      <c r="C7" s="678"/>
      <c r="D7" s="678"/>
      <c r="E7" s="678"/>
      <c r="F7" s="678"/>
      <c r="G7" s="678"/>
      <c r="H7" s="678"/>
      <c r="I7" s="678"/>
      <c r="J7" s="678"/>
      <c r="K7" s="678"/>
      <c r="L7" s="678"/>
      <c r="M7" s="678"/>
      <c r="N7" s="678"/>
      <c r="O7" s="678"/>
      <c r="P7" s="678"/>
      <c r="Q7" s="679"/>
      <c r="R7" s="680">
        <v>2198</v>
      </c>
      <c r="S7" s="681"/>
      <c r="T7" s="681"/>
      <c r="U7" s="681"/>
      <c r="V7" s="681"/>
      <c r="W7" s="681"/>
      <c r="X7" s="681"/>
      <c r="Y7" s="682"/>
      <c r="Z7" s="713">
        <v>0</v>
      </c>
      <c r="AA7" s="713"/>
      <c r="AB7" s="713"/>
      <c r="AC7" s="713"/>
      <c r="AD7" s="714">
        <v>2198</v>
      </c>
      <c r="AE7" s="714"/>
      <c r="AF7" s="714"/>
      <c r="AG7" s="714"/>
      <c r="AH7" s="714"/>
      <c r="AI7" s="714"/>
      <c r="AJ7" s="714"/>
      <c r="AK7" s="714"/>
      <c r="AL7" s="683">
        <v>0</v>
      </c>
      <c r="AM7" s="684"/>
      <c r="AN7" s="684"/>
      <c r="AO7" s="715"/>
      <c r="AP7" s="677" t="s">
        <v>233</v>
      </c>
      <c r="AQ7" s="678"/>
      <c r="AR7" s="678"/>
      <c r="AS7" s="678"/>
      <c r="AT7" s="678"/>
      <c r="AU7" s="678"/>
      <c r="AV7" s="678"/>
      <c r="AW7" s="678"/>
      <c r="AX7" s="678"/>
      <c r="AY7" s="678"/>
      <c r="AZ7" s="678"/>
      <c r="BA7" s="678"/>
      <c r="BB7" s="678"/>
      <c r="BC7" s="678"/>
      <c r="BD7" s="678"/>
      <c r="BE7" s="678"/>
      <c r="BF7" s="679"/>
      <c r="BG7" s="680">
        <v>980490</v>
      </c>
      <c r="BH7" s="681"/>
      <c r="BI7" s="681"/>
      <c r="BJ7" s="681"/>
      <c r="BK7" s="681"/>
      <c r="BL7" s="681"/>
      <c r="BM7" s="681"/>
      <c r="BN7" s="682"/>
      <c r="BO7" s="713">
        <v>40.700000000000003</v>
      </c>
      <c r="BP7" s="713"/>
      <c r="BQ7" s="713"/>
      <c r="BR7" s="713"/>
      <c r="BS7" s="714">
        <v>11357</v>
      </c>
      <c r="BT7" s="714"/>
      <c r="BU7" s="714"/>
      <c r="BV7" s="714"/>
      <c r="BW7" s="714"/>
      <c r="BX7" s="714"/>
      <c r="BY7" s="714"/>
      <c r="BZ7" s="714"/>
      <c r="CA7" s="714"/>
      <c r="CB7" s="777"/>
      <c r="CD7" s="719" t="s">
        <v>234</v>
      </c>
      <c r="CE7" s="720"/>
      <c r="CF7" s="720"/>
      <c r="CG7" s="720"/>
      <c r="CH7" s="720"/>
      <c r="CI7" s="720"/>
      <c r="CJ7" s="720"/>
      <c r="CK7" s="720"/>
      <c r="CL7" s="720"/>
      <c r="CM7" s="720"/>
      <c r="CN7" s="720"/>
      <c r="CO7" s="720"/>
      <c r="CP7" s="720"/>
      <c r="CQ7" s="721"/>
      <c r="CR7" s="680">
        <v>5837636</v>
      </c>
      <c r="CS7" s="681"/>
      <c r="CT7" s="681"/>
      <c r="CU7" s="681"/>
      <c r="CV7" s="681"/>
      <c r="CW7" s="681"/>
      <c r="CX7" s="681"/>
      <c r="CY7" s="682"/>
      <c r="CZ7" s="713">
        <v>33.299999999999997</v>
      </c>
      <c r="DA7" s="713"/>
      <c r="DB7" s="713"/>
      <c r="DC7" s="713"/>
      <c r="DD7" s="686">
        <v>147968</v>
      </c>
      <c r="DE7" s="681"/>
      <c r="DF7" s="681"/>
      <c r="DG7" s="681"/>
      <c r="DH7" s="681"/>
      <c r="DI7" s="681"/>
      <c r="DJ7" s="681"/>
      <c r="DK7" s="681"/>
      <c r="DL7" s="681"/>
      <c r="DM7" s="681"/>
      <c r="DN7" s="681"/>
      <c r="DO7" s="681"/>
      <c r="DP7" s="682"/>
      <c r="DQ7" s="686">
        <v>2653665</v>
      </c>
      <c r="DR7" s="681"/>
      <c r="DS7" s="681"/>
      <c r="DT7" s="681"/>
      <c r="DU7" s="681"/>
      <c r="DV7" s="681"/>
      <c r="DW7" s="681"/>
      <c r="DX7" s="681"/>
      <c r="DY7" s="681"/>
      <c r="DZ7" s="681"/>
      <c r="EA7" s="681"/>
      <c r="EB7" s="681"/>
      <c r="EC7" s="727"/>
    </row>
    <row r="8" spans="2:143" ht="11.25" customHeight="1" x14ac:dyDescent="0.2">
      <c r="B8" s="677" t="s">
        <v>235</v>
      </c>
      <c r="C8" s="678"/>
      <c r="D8" s="678"/>
      <c r="E8" s="678"/>
      <c r="F8" s="678"/>
      <c r="G8" s="678"/>
      <c r="H8" s="678"/>
      <c r="I8" s="678"/>
      <c r="J8" s="678"/>
      <c r="K8" s="678"/>
      <c r="L8" s="678"/>
      <c r="M8" s="678"/>
      <c r="N8" s="678"/>
      <c r="O8" s="678"/>
      <c r="P8" s="678"/>
      <c r="Q8" s="679"/>
      <c r="R8" s="680">
        <v>5104</v>
      </c>
      <c r="S8" s="681"/>
      <c r="T8" s="681"/>
      <c r="U8" s="681"/>
      <c r="V8" s="681"/>
      <c r="W8" s="681"/>
      <c r="X8" s="681"/>
      <c r="Y8" s="682"/>
      <c r="Z8" s="713">
        <v>0</v>
      </c>
      <c r="AA8" s="713"/>
      <c r="AB8" s="713"/>
      <c r="AC8" s="713"/>
      <c r="AD8" s="714">
        <v>5104</v>
      </c>
      <c r="AE8" s="714"/>
      <c r="AF8" s="714"/>
      <c r="AG8" s="714"/>
      <c r="AH8" s="714"/>
      <c r="AI8" s="714"/>
      <c r="AJ8" s="714"/>
      <c r="AK8" s="714"/>
      <c r="AL8" s="683">
        <v>0.1</v>
      </c>
      <c r="AM8" s="684"/>
      <c r="AN8" s="684"/>
      <c r="AO8" s="715"/>
      <c r="AP8" s="677" t="s">
        <v>236</v>
      </c>
      <c r="AQ8" s="678"/>
      <c r="AR8" s="678"/>
      <c r="AS8" s="678"/>
      <c r="AT8" s="678"/>
      <c r="AU8" s="678"/>
      <c r="AV8" s="678"/>
      <c r="AW8" s="678"/>
      <c r="AX8" s="678"/>
      <c r="AY8" s="678"/>
      <c r="AZ8" s="678"/>
      <c r="BA8" s="678"/>
      <c r="BB8" s="678"/>
      <c r="BC8" s="678"/>
      <c r="BD8" s="678"/>
      <c r="BE8" s="678"/>
      <c r="BF8" s="679"/>
      <c r="BG8" s="680">
        <v>40510</v>
      </c>
      <c r="BH8" s="681"/>
      <c r="BI8" s="681"/>
      <c r="BJ8" s="681"/>
      <c r="BK8" s="681"/>
      <c r="BL8" s="681"/>
      <c r="BM8" s="681"/>
      <c r="BN8" s="682"/>
      <c r="BO8" s="713">
        <v>1.7</v>
      </c>
      <c r="BP8" s="713"/>
      <c r="BQ8" s="713"/>
      <c r="BR8" s="713"/>
      <c r="BS8" s="686" t="s">
        <v>231</v>
      </c>
      <c r="BT8" s="681"/>
      <c r="BU8" s="681"/>
      <c r="BV8" s="681"/>
      <c r="BW8" s="681"/>
      <c r="BX8" s="681"/>
      <c r="BY8" s="681"/>
      <c r="BZ8" s="681"/>
      <c r="CA8" s="681"/>
      <c r="CB8" s="727"/>
      <c r="CD8" s="719" t="s">
        <v>237</v>
      </c>
      <c r="CE8" s="720"/>
      <c r="CF8" s="720"/>
      <c r="CG8" s="720"/>
      <c r="CH8" s="720"/>
      <c r="CI8" s="720"/>
      <c r="CJ8" s="720"/>
      <c r="CK8" s="720"/>
      <c r="CL8" s="720"/>
      <c r="CM8" s="720"/>
      <c r="CN8" s="720"/>
      <c r="CO8" s="720"/>
      <c r="CP8" s="720"/>
      <c r="CQ8" s="721"/>
      <c r="CR8" s="680">
        <v>3604745</v>
      </c>
      <c r="CS8" s="681"/>
      <c r="CT8" s="681"/>
      <c r="CU8" s="681"/>
      <c r="CV8" s="681"/>
      <c r="CW8" s="681"/>
      <c r="CX8" s="681"/>
      <c r="CY8" s="682"/>
      <c r="CZ8" s="713">
        <v>20.5</v>
      </c>
      <c r="DA8" s="713"/>
      <c r="DB8" s="713"/>
      <c r="DC8" s="713"/>
      <c r="DD8" s="686">
        <v>13884</v>
      </c>
      <c r="DE8" s="681"/>
      <c r="DF8" s="681"/>
      <c r="DG8" s="681"/>
      <c r="DH8" s="681"/>
      <c r="DI8" s="681"/>
      <c r="DJ8" s="681"/>
      <c r="DK8" s="681"/>
      <c r="DL8" s="681"/>
      <c r="DM8" s="681"/>
      <c r="DN8" s="681"/>
      <c r="DO8" s="681"/>
      <c r="DP8" s="682"/>
      <c r="DQ8" s="686">
        <v>1994437</v>
      </c>
      <c r="DR8" s="681"/>
      <c r="DS8" s="681"/>
      <c r="DT8" s="681"/>
      <c r="DU8" s="681"/>
      <c r="DV8" s="681"/>
      <c r="DW8" s="681"/>
      <c r="DX8" s="681"/>
      <c r="DY8" s="681"/>
      <c r="DZ8" s="681"/>
      <c r="EA8" s="681"/>
      <c r="EB8" s="681"/>
      <c r="EC8" s="727"/>
    </row>
    <row r="9" spans="2:143" ht="11.25" customHeight="1" x14ac:dyDescent="0.2">
      <c r="B9" s="677" t="s">
        <v>238</v>
      </c>
      <c r="C9" s="678"/>
      <c r="D9" s="678"/>
      <c r="E9" s="678"/>
      <c r="F9" s="678"/>
      <c r="G9" s="678"/>
      <c r="H9" s="678"/>
      <c r="I9" s="678"/>
      <c r="J9" s="678"/>
      <c r="K9" s="678"/>
      <c r="L9" s="678"/>
      <c r="M9" s="678"/>
      <c r="N9" s="678"/>
      <c r="O9" s="678"/>
      <c r="P9" s="678"/>
      <c r="Q9" s="679"/>
      <c r="R9" s="680">
        <v>7558</v>
      </c>
      <c r="S9" s="681"/>
      <c r="T9" s="681"/>
      <c r="U9" s="681"/>
      <c r="V9" s="681"/>
      <c r="W9" s="681"/>
      <c r="X9" s="681"/>
      <c r="Y9" s="682"/>
      <c r="Z9" s="713">
        <v>0</v>
      </c>
      <c r="AA9" s="713"/>
      <c r="AB9" s="713"/>
      <c r="AC9" s="713"/>
      <c r="AD9" s="714">
        <v>7558</v>
      </c>
      <c r="AE9" s="714"/>
      <c r="AF9" s="714"/>
      <c r="AG9" s="714"/>
      <c r="AH9" s="714"/>
      <c r="AI9" s="714"/>
      <c r="AJ9" s="714"/>
      <c r="AK9" s="714"/>
      <c r="AL9" s="683">
        <v>0.1</v>
      </c>
      <c r="AM9" s="684"/>
      <c r="AN9" s="684"/>
      <c r="AO9" s="715"/>
      <c r="AP9" s="677" t="s">
        <v>239</v>
      </c>
      <c r="AQ9" s="678"/>
      <c r="AR9" s="678"/>
      <c r="AS9" s="678"/>
      <c r="AT9" s="678"/>
      <c r="AU9" s="678"/>
      <c r="AV9" s="678"/>
      <c r="AW9" s="678"/>
      <c r="AX9" s="678"/>
      <c r="AY9" s="678"/>
      <c r="AZ9" s="678"/>
      <c r="BA9" s="678"/>
      <c r="BB9" s="678"/>
      <c r="BC9" s="678"/>
      <c r="BD9" s="678"/>
      <c r="BE9" s="678"/>
      <c r="BF9" s="679"/>
      <c r="BG9" s="680">
        <v>843464</v>
      </c>
      <c r="BH9" s="681"/>
      <c r="BI9" s="681"/>
      <c r="BJ9" s="681"/>
      <c r="BK9" s="681"/>
      <c r="BL9" s="681"/>
      <c r="BM9" s="681"/>
      <c r="BN9" s="682"/>
      <c r="BO9" s="713">
        <v>35</v>
      </c>
      <c r="BP9" s="713"/>
      <c r="BQ9" s="713"/>
      <c r="BR9" s="713"/>
      <c r="BS9" s="686" t="s">
        <v>231</v>
      </c>
      <c r="BT9" s="681"/>
      <c r="BU9" s="681"/>
      <c r="BV9" s="681"/>
      <c r="BW9" s="681"/>
      <c r="BX9" s="681"/>
      <c r="BY9" s="681"/>
      <c r="BZ9" s="681"/>
      <c r="CA9" s="681"/>
      <c r="CB9" s="727"/>
      <c r="CD9" s="719" t="s">
        <v>240</v>
      </c>
      <c r="CE9" s="720"/>
      <c r="CF9" s="720"/>
      <c r="CG9" s="720"/>
      <c r="CH9" s="720"/>
      <c r="CI9" s="720"/>
      <c r="CJ9" s="720"/>
      <c r="CK9" s="720"/>
      <c r="CL9" s="720"/>
      <c r="CM9" s="720"/>
      <c r="CN9" s="720"/>
      <c r="CO9" s="720"/>
      <c r="CP9" s="720"/>
      <c r="CQ9" s="721"/>
      <c r="CR9" s="680">
        <v>627952</v>
      </c>
      <c r="CS9" s="681"/>
      <c r="CT9" s="681"/>
      <c r="CU9" s="681"/>
      <c r="CV9" s="681"/>
      <c r="CW9" s="681"/>
      <c r="CX9" s="681"/>
      <c r="CY9" s="682"/>
      <c r="CZ9" s="713">
        <v>3.6</v>
      </c>
      <c r="DA9" s="713"/>
      <c r="DB9" s="713"/>
      <c r="DC9" s="713"/>
      <c r="DD9" s="686">
        <v>5638</v>
      </c>
      <c r="DE9" s="681"/>
      <c r="DF9" s="681"/>
      <c r="DG9" s="681"/>
      <c r="DH9" s="681"/>
      <c r="DI9" s="681"/>
      <c r="DJ9" s="681"/>
      <c r="DK9" s="681"/>
      <c r="DL9" s="681"/>
      <c r="DM9" s="681"/>
      <c r="DN9" s="681"/>
      <c r="DO9" s="681"/>
      <c r="DP9" s="682"/>
      <c r="DQ9" s="686">
        <v>565904</v>
      </c>
      <c r="DR9" s="681"/>
      <c r="DS9" s="681"/>
      <c r="DT9" s="681"/>
      <c r="DU9" s="681"/>
      <c r="DV9" s="681"/>
      <c r="DW9" s="681"/>
      <c r="DX9" s="681"/>
      <c r="DY9" s="681"/>
      <c r="DZ9" s="681"/>
      <c r="EA9" s="681"/>
      <c r="EB9" s="681"/>
      <c r="EC9" s="727"/>
    </row>
    <row r="10" spans="2:143" ht="11.25" customHeight="1" x14ac:dyDescent="0.2">
      <c r="B10" s="677" t="s">
        <v>241</v>
      </c>
      <c r="C10" s="678"/>
      <c r="D10" s="678"/>
      <c r="E10" s="678"/>
      <c r="F10" s="678"/>
      <c r="G10" s="678"/>
      <c r="H10" s="678"/>
      <c r="I10" s="678"/>
      <c r="J10" s="678"/>
      <c r="K10" s="678"/>
      <c r="L10" s="678"/>
      <c r="M10" s="678"/>
      <c r="N10" s="678"/>
      <c r="O10" s="678"/>
      <c r="P10" s="678"/>
      <c r="Q10" s="679"/>
      <c r="R10" s="680" t="s">
        <v>231</v>
      </c>
      <c r="S10" s="681"/>
      <c r="T10" s="681"/>
      <c r="U10" s="681"/>
      <c r="V10" s="681"/>
      <c r="W10" s="681"/>
      <c r="X10" s="681"/>
      <c r="Y10" s="682"/>
      <c r="Z10" s="713" t="s">
        <v>231</v>
      </c>
      <c r="AA10" s="713"/>
      <c r="AB10" s="713"/>
      <c r="AC10" s="713"/>
      <c r="AD10" s="714" t="s">
        <v>242</v>
      </c>
      <c r="AE10" s="714"/>
      <c r="AF10" s="714"/>
      <c r="AG10" s="714"/>
      <c r="AH10" s="714"/>
      <c r="AI10" s="714"/>
      <c r="AJ10" s="714"/>
      <c r="AK10" s="714"/>
      <c r="AL10" s="683" t="s">
        <v>231</v>
      </c>
      <c r="AM10" s="684"/>
      <c r="AN10" s="684"/>
      <c r="AO10" s="715"/>
      <c r="AP10" s="677" t="s">
        <v>243</v>
      </c>
      <c r="AQ10" s="678"/>
      <c r="AR10" s="678"/>
      <c r="AS10" s="678"/>
      <c r="AT10" s="678"/>
      <c r="AU10" s="678"/>
      <c r="AV10" s="678"/>
      <c r="AW10" s="678"/>
      <c r="AX10" s="678"/>
      <c r="AY10" s="678"/>
      <c r="AZ10" s="678"/>
      <c r="BA10" s="678"/>
      <c r="BB10" s="678"/>
      <c r="BC10" s="678"/>
      <c r="BD10" s="678"/>
      <c r="BE10" s="678"/>
      <c r="BF10" s="679"/>
      <c r="BG10" s="680">
        <v>48822</v>
      </c>
      <c r="BH10" s="681"/>
      <c r="BI10" s="681"/>
      <c r="BJ10" s="681"/>
      <c r="BK10" s="681"/>
      <c r="BL10" s="681"/>
      <c r="BM10" s="681"/>
      <c r="BN10" s="682"/>
      <c r="BO10" s="713">
        <v>2</v>
      </c>
      <c r="BP10" s="713"/>
      <c r="BQ10" s="713"/>
      <c r="BR10" s="713"/>
      <c r="BS10" s="686" t="s">
        <v>242</v>
      </c>
      <c r="BT10" s="681"/>
      <c r="BU10" s="681"/>
      <c r="BV10" s="681"/>
      <c r="BW10" s="681"/>
      <c r="BX10" s="681"/>
      <c r="BY10" s="681"/>
      <c r="BZ10" s="681"/>
      <c r="CA10" s="681"/>
      <c r="CB10" s="727"/>
      <c r="CD10" s="719" t="s">
        <v>244</v>
      </c>
      <c r="CE10" s="720"/>
      <c r="CF10" s="720"/>
      <c r="CG10" s="720"/>
      <c r="CH10" s="720"/>
      <c r="CI10" s="720"/>
      <c r="CJ10" s="720"/>
      <c r="CK10" s="720"/>
      <c r="CL10" s="720"/>
      <c r="CM10" s="720"/>
      <c r="CN10" s="720"/>
      <c r="CO10" s="720"/>
      <c r="CP10" s="720"/>
      <c r="CQ10" s="721"/>
      <c r="CR10" s="680">
        <v>37221</v>
      </c>
      <c r="CS10" s="681"/>
      <c r="CT10" s="681"/>
      <c r="CU10" s="681"/>
      <c r="CV10" s="681"/>
      <c r="CW10" s="681"/>
      <c r="CX10" s="681"/>
      <c r="CY10" s="682"/>
      <c r="CZ10" s="713">
        <v>0.2</v>
      </c>
      <c r="DA10" s="713"/>
      <c r="DB10" s="713"/>
      <c r="DC10" s="713"/>
      <c r="DD10" s="686" t="s">
        <v>231</v>
      </c>
      <c r="DE10" s="681"/>
      <c r="DF10" s="681"/>
      <c r="DG10" s="681"/>
      <c r="DH10" s="681"/>
      <c r="DI10" s="681"/>
      <c r="DJ10" s="681"/>
      <c r="DK10" s="681"/>
      <c r="DL10" s="681"/>
      <c r="DM10" s="681"/>
      <c r="DN10" s="681"/>
      <c r="DO10" s="681"/>
      <c r="DP10" s="682"/>
      <c r="DQ10" s="686">
        <v>21610</v>
      </c>
      <c r="DR10" s="681"/>
      <c r="DS10" s="681"/>
      <c r="DT10" s="681"/>
      <c r="DU10" s="681"/>
      <c r="DV10" s="681"/>
      <c r="DW10" s="681"/>
      <c r="DX10" s="681"/>
      <c r="DY10" s="681"/>
      <c r="DZ10" s="681"/>
      <c r="EA10" s="681"/>
      <c r="EB10" s="681"/>
      <c r="EC10" s="727"/>
    </row>
    <row r="11" spans="2:143" ht="11.25" customHeight="1" x14ac:dyDescent="0.2">
      <c r="B11" s="677" t="s">
        <v>245</v>
      </c>
      <c r="C11" s="678"/>
      <c r="D11" s="678"/>
      <c r="E11" s="678"/>
      <c r="F11" s="678"/>
      <c r="G11" s="678"/>
      <c r="H11" s="678"/>
      <c r="I11" s="678"/>
      <c r="J11" s="678"/>
      <c r="K11" s="678"/>
      <c r="L11" s="678"/>
      <c r="M11" s="678"/>
      <c r="N11" s="678"/>
      <c r="O11" s="678"/>
      <c r="P11" s="678"/>
      <c r="Q11" s="679"/>
      <c r="R11" s="680">
        <v>525507</v>
      </c>
      <c r="S11" s="681"/>
      <c r="T11" s="681"/>
      <c r="U11" s="681"/>
      <c r="V11" s="681"/>
      <c r="W11" s="681"/>
      <c r="X11" s="681"/>
      <c r="Y11" s="682"/>
      <c r="Z11" s="683">
        <v>2.8</v>
      </c>
      <c r="AA11" s="684"/>
      <c r="AB11" s="684"/>
      <c r="AC11" s="685"/>
      <c r="AD11" s="686">
        <v>525507</v>
      </c>
      <c r="AE11" s="681"/>
      <c r="AF11" s="681"/>
      <c r="AG11" s="681"/>
      <c r="AH11" s="681"/>
      <c r="AI11" s="681"/>
      <c r="AJ11" s="681"/>
      <c r="AK11" s="682"/>
      <c r="AL11" s="683">
        <v>7.2</v>
      </c>
      <c r="AM11" s="684"/>
      <c r="AN11" s="684"/>
      <c r="AO11" s="715"/>
      <c r="AP11" s="677" t="s">
        <v>246</v>
      </c>
      <c r="AQ11" s="678"/>
      <c r="AR11" s="678"/>
      <c r="AS11" s="678"/>
      <c r="AT11" s="678"/>
      <c r="AU11" s="678"/>
      <c r="AV11" s="678"/>
      <c r="AW11" s="678"/>
      <c r="AX11" s="678"/>
      <c r="AY11" s="678"/>
      <c r="AZ11" s="678"/>
      <c r="BA11" s="678"/>
      <c r="BB11" s="678"/>
      <c r="BC11" s="678"/>
      <c r="BD11" s="678"/>
      <c r="BE11" s="678"/>
      <c r="BF11" s="679"/>
      <c r="BG11" s="680">
        <v>47694</v>
      </c>
      <c r="BH11" s="681"/>
      <c r="BI11" s="681"/>
      <c r="BJ11" s="681"/>
      <c r="BK11" s="681"/>
      <c r="BL11" s="681"/>
      <c r="BM11" s="681"/>
      <c r="BN11" s="682"/>
      <c r="BO11" s="713">
        <v>2</v>
      </c>
      <c r="BP11" s="713"/>
      <c r="BQ11" s="713"/>
      <c r="BR11" s="713"/>
      <c r="BS11" s="686">
        <v>11357</v>
      </c>
      <c r="BT11" s="681"/>
      <c r="BU11" s="681"/>
      <c r="BV11" s="681"/>
      <c r="BW11" s="681"/>
      <c r="BX11" s="681"/>
      <c r="BY11" s="681"/>
      <c r="BZ11" s="681"/>
      <c r="CA11" s="681"/>
      <c r="CB11" s="727"/>
      <c r="CD11" s="719" t="s">
        <v>247</v>
      </c>
      <c r="CE11" s="720"/>
      <c r="CF11" s="720"/>
      <c r="CG11" s="720"/>
      <c r="CH11" s="720"/>
      <c r="CI11" s="720"/>
      <c r="CJ11" s="720"/>
      <c r="CK11" s="720"/>
      <c r="CL11" s="720"/>
      <c r="CM11" s="720"/>
      <c r="CN11" s="720"/>
      <c r="CO11" s="720"/>
      <c r="CP11" s="720"/>
      <c r="CQ11" s="721"/>
      <c r="CR11" s="680">
        <v>750940</v>
      </c>
      <c r="CS11" s="681"/>
      <c r="CT11" s="681"/>
      <c r="CU11" s="681"/>
      <c r="CV11" s="681"/>
      <c r="CW11" s="681"/>
      <c r="CX11" s="681"/>
      <c r="CY11" s="682"/>
      <c r="CZ11" s="713">
        <v>4.3</v>
      </c>
      <c r="DA11" s="713"/>
      <c r="DB11" s="713"/>
      <c r="DC11" s="713"/>
      <c r="DD11" s="686">
        <v>413831</v>
      </c>
      <c r="DE11" s="681"/>
      <c r="DF11" s="681"/>
      <c r="DG11" s="681"/>
      <c r="DH11" s="681"/>
      <c r="DI11" s="681"/>
      <c r="DJ11" s="681"/>
      <c r="DK11" s="681"/>
      <c r="DL11" s="681"/>
      <c r="DM11" s="681"/>
      <c r="DN11" s="681"/>
      <c r="DO11" s="681"/>
      <c r="DP11" s="682"/>
      <c r="DQ11" s="686">
        <v>218085</v>
      </c>
      <c r="DR11" s="681"/>
      <c r="DS11" s="681"/>
      <c r="DT11" s="681"/>
      <c r="DU11" s="681"/>
      <c r="DV11" s="681"/>
      <c r="DW11" s="681"/>
      <c r="DX11" s="681"/>
      <c r="DY11" s="681"/>
      <c r="DZ11" s="681"/>
      <c r="EA11" s="681"/>
      <c r="EB11" s="681"/>
      <c r="EC11" s="727"/>
    </row>
    <row r="12" spans="2:143" ht="11.25" customHeight="1" x14ac:dyDescent="0.2">
      <c r="B12" s="677" t="s">
        <v>248</v>
      </c>
      <c r="C12" s="678"/>
      <c r="D12" s="678"/>
      <c r="E12" s="678"/>
      <c r="F12" s="678"/>
      <c r="G12" s="678"/>
      <c r="H12" s="678"/>
      <c r="I12" s="678"/>
      <c r="J12" s="678"/>
      <c r="K12" s="678"/>
      <c r="L12" s="678"/>
      <c r="M12" s="678"/>
      <c r="N12" s="678"/>
      <c r="O12" s="678"/>
      <c r="P12" s="678"/>
      <c r="Q12" s="679"/>
      <c r="R12" s="680">
        <v>7384</v>
      </c>
      <c r="S12" s="681"/>
      <c r="T12" s="681"/>
      <c r="U12" s="681"/>
      <c r="V12" s="681"/>
      <c r="W12" s="681"/>
      <c r="X12" s="681"/>
      <c r="Y12" s="682"/>
      <c r="Z12" s="713">
        <v>0</v>
      </c>
      <c r="AA12" s="713"/>
      <c r="AB12" s="713"/>
      <c r="AC12" s="713"/>
      <c r="AD12" s="714">
        <v>7384</v>
      </c>
      <c r="AE12" s="714"/>
      <c r="AF12" s="714"/>
      <c r="AG12" s="714"/>
      <c r="AH12" s="714"/>
      <c r="AI12" s="714"/>
      <c r="AJ12" s="714"/>
      <c r="AK12" s="714"/>
      <c r="AL12" s="683">
        <v>0.1</v>
      </c>
      <c r="AM12" s="684"/>
      <c r="AN12" s="684"/>
      <c r="AO12" s="715"/>
      <c r="AP12" s="677" t="s">
        <v>249</v>
      </c>
      <c r="AQ12" s="678"/>
      <c r="AR12" s="678"/>
      <c r="AS12" s="678"/>
      <c r="AT12" s="678"/>
      <c r="AU12" s="678"/>
      <c r="AV12" s="678"/>
      <c r="AW12" s="678"/>
      <c r="AX12" s="678"/>
      <c r="AY12" s="678"/>
      <c r="AZ12" s="678"/>
      <c r="BA12" s="678"/>
      <c r="BB12" s="678"/>
      <c r="BC12" s="678"/>
      <c r="BD12" s="678"/>
      <c r="BE12" s="678"/>
      <c r="BF12" s="679"/>
      <c r="BG12" s="680">
        <v>1073869</v>
      </c>
      <c r="BH12" s="681"/>
      <c r="BI12" s="681"/>
      <c r="BJ12" s="681"/>
      <c r="BK12" s="681"/>
      <c r="BL12" s="681"/>
      <c r="BM12" s="681"/>
      <c r="BN12" s="682"/>
      <c r="BO12" s="713">
        <v>44.6</v>
      </c>
      <c r="BP12" s="713"/>
      <c r="BQ12" s="713"/>
      <c r="BR12" s="713"/>
      <c r="BS12" s="686" t="s">
        <v>242</v>
      </c>
      <c r="BT12" s="681"/>
      <c r="BU12" s="681"/>
      <c r="BV12" s="681"/>
      <c r="BW12" s="681"/>
      <c r="BX12" s="681"/>
      <c r="BY12" s="681"/>
      <c r="BZ12" s="681"/>
      <c r="CA12" s="681"/>
      <c r="CB12" s="727"/>
      <c r="CD12" s="719" t="s">
        <v>250</v>
      </c>
      <c r="CE12" s="720"/>
      <c r="CF12" s="720"/>
      <c r="CG12" s="720"/>
      <c r="CH12" s="720"/>
      <c r="CI12" s="720"/>
      <c r="CJ12" s="720"/>
      <c r="CK12" s="720"/>
      <c r="CL12" s="720"/>
      <c r="CM12" s="720"/>
      <c r="CN12" s="720"/>
      <c r="CO12" s="720"/>
      <c r="CP12" s="720"/>
      <c r="CQ12" s="721"/>
      <c r="CR12" s="680">
        <v>891100</v>
      </c>
      <c r="CS12" s="681"/>
      <c r="CT12" s="681"/>
      <c r="CU12" s="681"/>
      <c r="CV12" s="681"/>
      <c r="CW12" s="681"/>
      <c r="CX12" s="681"/>
      <c r="CY12" s="682"/>
      <c r="CZ12" s="713">
        <v>5.0999999999999996</v>
      </c>
      <c r="DA12" s="713"/>
      <c r="DB12" s="713"/>
      <c r="DC12" s="713"/>
      <c r="DD12" s="686">
        <v>53990</v>
      </c>
      <c r="DE12" s="681"/>
      <c r="DF12" s="681"/>
      <c r="DG12" s="681"/>
      <c r="DH12" s="681"/>
      <c r="DI12" s="681"/>
      <c r="DJ12" s="681"/>
      <c r="DK12" s="681"/>
      <c r="DL12" s="681"/>
      <c r="DM12" s="681"/>
      <c r="DN12" s="681"/>
      <c r="DO12" s="681"/>
      <c r="DP12" s="682"/>
      <c r="DQ12" s="686">
        <v>412385</v>
      </c>
      <c r="DR12" s="681"/>
      <c r="DS12" s="681"/>
      <c r="DT12" s="681"/>
      <c r="DU12" s="681"/>
      <c r="DV12" s="681"/>
      <c r="DW12" s="681"/>
      <c r="DX12" s="681"/>
      <c r="DY12" s="681"/>
      <c r="DZ12" s="681"/>
      <c r="EA12" s="681"/>
      <c r="EB12" s="681"/>
      <c r="EC12" s="727"/>
    </row>
    <row r="13" spans="2:143" ht="11.25" customHeight="1" x14ac:dyDescent="0.2">
      <c r="B13" s="677" t="s">
        <v>251</v>
      </c>
      <c r="C13" s="678"/>
      <c r="D13" s="678"/>
      <c r="E13" s="678"/>
      <c r="F13" s="678"/>
      <c r="G13" s="678"/>
      <c r="H13" s="678"/>
      <c r="I13" s="678"/>
      <c r="J13" s="678"/>
      <c r="K13" s="678"/>
      <c r="L13" s="678"/>
      <c r="M13" s="678"/>
      <c r="N13" s="678"/>
      <c r="O13" s="678"/>
      <c r="P13" s="678"/>
      <c r="Q13" s="679"/>
      <c r="R13" s="680" t="s">
        <v>231</v>
      </c>
      <c r="S13" s="681"/>
      <c r="T13" s="681"/>
      <c r="U13" s="681"/>
      <c r="V13" s="681"/>
      <c r="W13" s="681"/>
      <c r="X13" s="681"/>
      <c r="Y13" s="682"/>
      <c r="Z13" s="713" t="s">
        <v>242</v>
      </c>
      <c r="AA13" s="713"/>
      <c r="AB13" s="713"/>
      <c r="AC13" s="713"/>
      <c r="AD13" s="714" t="s">
        <v>231</v>
      </c>
      <c r="AE13" s="714"/>
      <c r="AF13" s="714"/>
      <c r="AG13" s="714"/>
      <c r="AH13" s="714"/>
      <c r="AI13" s="714"/>
      <c r="AJ13" s="714"/>
      <c r="AK13" s="714"/>
      <c r="AL13" s="683" t="s">
        <v>242</v>
      </c>
      <c r="AM13" s="684"/>
      <c r="AN13" s="684"/>
      <c r="AO13" s="715"/>
      <c r="AP13" s="677" t="s">
        <v>252</v>
      </c>
      <c r="AQ13" s="678"/>
      <c r="AR13" s="678"/>
      <c r="AS13" s="678"/>
      <c r="AT13" s="678"/>
      <c r="AU13" s="678"/>
      <c r="AV13" s="678"/>
      <c r="AW13" s="678"/>
      <c r="AX13" s="678"/>
      <c r="AY13" s="678"/>
      <c r="AZ13" s="678"/>
      <c r="BA13" s="678"/>
      <c r="BB13" s="678"/>
      <c r="BC13" s="678"/>
      <c r="BD13" s="678"/>
      <c r="BE13" s="678"/>
      <c r="BF13" s="679"/>
      <c r="BG13" s="680">
        <v>1061880</v>
      </c>
      <c r="BH13" s="681"/>
      <c r="BI13" s="681"/>
      <c r="BJ13" s="681"/>
      <c r="BK13" s="681"/>
      <c r="BL13" s="681"/>
      <c r="BM13" s="681"/>
      <c r="BN13" s="682"/>
      <c r="BO13" s="713">
        <v>44.1</v>
      </c>
      <c r="BP13" s="713"/>
      <c r="BQ13" s="713"/>
      <c r="BR13" s="713"/>
      <c r="BS13" s="686" t="s">
        <v>231</v>
      </c>
      <c r="BT13" s="681"/>
      <c r="BU13" s="681"/>
      <c r="BV13" s="681"/>
      <c r="BW13" s="681"/>
      <c r="BX13" s="681"/>
      <c r="BY13" s="681"/>
      <c r="BZ13" s="681"/>
      <c r="CA13" s="681"/>
      <c r="CB13" s="727"/>
      <c r="CD13" s="719" t="s">
        <v>253</v>
      </c>
      <c r="CE13" s="720"/>
      <c r="CF13" s="720"/>
      <c r="CG13" s="720"/>
      <c r="CH13" s="720"/>
      <c r="CI13" s="720"/>
      <c r="CJ13" s="720"/>
      <c r="CK13" s="720"/>
      <c r="CL13" s="720"/>
      <c r="CM13" s="720"/>
      <c r="CN13" s="720"/>
      <c r="CO13" s="720"/>
      <c r="CP13" s="720"/>
      <c r="CQ13" s="721"/>
      <c r="CR13" s="680">
        <v>2506489</v>
      </c>
      <c r="CS13" s="681"/>
      <c r="CT13" s="681"/>
      <c r="CU13" s="681"/>
      <c r="CV13" s="681"/>
      <c r="CW13" s="681"/>
      <c r="CX13" s="681"/>
      <c r="CY13" s="682"/>
      <c r="CZ13" s="713">
        <v>14.3</v>
      </c>
      <c r="DA13" s="713"/>
      <c r="DB13" s="713"/>
      <c r="DC13" s="713"/>
      <c r="DD13" s="686">
        <v>1090413</v>
      </c>
      <c r="DE13" s="681"/>
      <c r="DF13" s="681"/>
      <c r="DG13" s="681"/>
      <c r="DH13" s="681"/>
      <c r="DI13" s="681"/>
      <c r="DJ13" s="681"/>
      <c r="DK13" s="681"/>
      <c r="DL13" s="681"/>
      <c r="DM13" s="681"/>
      <c r="DN13" s="681"/>
      <c r="DO13" s="681"/>
      <c r="DP13" s="682"/>
      <c r="DQ13" s="686">
        <v>1448826</v>
      </c>
      <c r="DR13" s="681"/>
      <c r="DS13" s="681"/>
      <c r="DT13" s="681"/>
      <c r="DU13" s="681"/>
      <c r="DV13" s="681"/>
      <c r="DW13" s="681"/>
      <c r="DX13" s="681"/>
      <c r="DY13" s="681"/>
      <c r="DZ13" s="681"/>
      <c r="EA13" s="681"/>
      <c r="EB13" s="681"/>
      <c r="EC13" s="727"/>
    </row>
    <row r="14" spans="2:143" ht="11.25" customHeight="1" x14ac:dyDescent="0.2">
      <c r="B14" s="677" t="s">
        <v>254</v>
      </c>
      <c r="C14" s="678"/>
      <c r="D14" s="678"/>
      <c r="E14" s="678"/>
      <c r="F14" s="678"/>
      <c r="G14" s="678"/>
      <c r="H14" s="678"/>
      <c r="I14" s="678"/>
      <c r="J14" s="678"/>
      <c r="K14" s="678"/>
      <c r="L14" s="678"/>
      <c r="M14" s="678"/>
      <c r="N14" s="678"/>
      <c r="O14" s="678"/>
      <c r="P14" s="678"/>
      <c r="Q14" s="679"/>
      <c r="R14" s="680" t="s">
        <v>242</v>
      </c>
      <c r="S14" s="681"/>
      <c r="T14" s="681"/>
      <c r="U14" s="681"/>
      <c r="V14" s="681"/>
      <c r="W14" s="681"/>
      <c r="X14" s="681"/>
      <c r="Y14" s="682"/>
      <c r="Z14" s="713" t="s">
        <v>242</v>
      </c>
      <c r="AA14" s="713"/>
      <c r="AB14" s="713"/>
      <c r="AC14" s="713"/>
      <c r="AD14" s="714" t="s">
        <v>231</v>
      </c>
      <c r="AE14" s="714"/>
      <c r="AF14" s="714"/>
      <c r="AG14" s="714"/>
      <c r="AH14" s="714"/>
      <c r="AI14" s="714"/>
      <c r="AJ14" s="714"/>
      <c r="AK14" s="714"/>
      <c r="AL14" s="683" t="s">
        <v>242</v>
      </c>
      <c r="AM14" s="684"/>
      <c r="AN14" s="684"/>
      <c r="AO14" s="715"/>
      <c r="AP14" s="677" t="s">
        <v>255</v>
      </c>
      <c r="AQ14" s="678"/>
      <c r="AR14" s="678"/>
      <c r="AS14" s="678"/>
      <c r="AT14" s="678"/>
      <c r="AU14" s="678"/>
      <c r="AV14" s="678"/>
      <c r="AW14" s="678"/>
      <c r="AX14" s="678"/>
      <c r="AY14" s="678"/>
      <c r="AZ14" s="678"/>
      <c r="BA14" s="678"/>
      <c r="BB14" s="678"/>
      <c r="BC14" s="678"/>
      <c r="BD14" s="678"/>
      <c r="BE14" s="678"/>
      <c r="BF14" s="679"/>
      <c r="BG14" s="680">
        <v>90842</v>
      </c>
      <c r="BH14" s="681"/>
      <c r="BI14" s="681"/>
      <c r="BJ14" s="681"/>
      <c r="BK14" s="681"/>
      <c r="BL14" s="681"/>
      <c r="BM14" s="681"/>
      <c r="BN14" s="682"/>
      <c r="BO14" s="713">
        <v>3.8</v>
      </c>
      <c r="BP14" s="713"/>
      <c r="BQ14" s="713"/>
      <c r="BR14" s="713"/>
      <c r="BS14" s="686" t="s">
        <v>231</v>
      </c>
      <c r="BT14" s="681"/>
      <c r="BU14" s="681"/>
      <c r="BV14" s="681"/>
      <c r="BW14" s="681"/>
      <c r="BX14" s="681"/>
      <c r="BY14" s="681"/>
      <c r="BZ14" s="681"/>
      <c r="CA14" s="681"/>
      <c r="CB14" s="727"/>
      <c r="CD14" s="719" t="s">
        <v>256</v>
      </c>
      <c r="CE14" s="720"/>
      <c r="CF14" s="720"/>
      <c r="CG14" s="720"/>
      <c r="CH14" s="720"/>
      <c r="CI14" s="720"/>
      <c r="CJ14" s="720"/>
      <c r="CK14" s="720"/>
      <c r="CL14" s="720"/>
      <c r="CM14" s="720"/>
      <c r="CN14" s="720"/>
      <c r="CO14" s="720"/>
      <c r="CP14" s="720"/>
      <c r="CQ14" s="721"/>
      <c r="CR14" s="680">
        <v>435478</v>
      </c>
      <c r="CS14" s="681"/>
      <c r="CT14" s="681"/>
      <c r="CU14" s="681"/>
      <c r="CV14" s="681"/>
      <c r="CW14" s="681"/>
      <c r="CX14" s="681"/>
      <c r="CY14" s="682"/>
      <c r="CZ14" s="713">
        <v>2.5</v>
      </c>
      <c r="DA14" s="713"/>
      <c r="DB14" s="713"/>
      <c r="DC14" s="713"/>
      <c r="DD14" s="686">
        <v>38107</v>
      </c>
      <c r="DE14" s="681"/>
      <c r="DF14" s="681"/>
      <c r="DG14" s="681"/>
      <c r="DH14" s="681"/>
      <c r="DI14" s="681"/>
      <c r="DJ14" s="681"/>
      <c r="DK14" s="681"/>
      <c r="DL14" s="681"/>
      <c r="DM14" s="681"/>
      <c r="DN14" s="681"/>
      <c r="DO14" s="681"/>
      <c r="DP14" s="682"/>
      <c r="DQ14" s="686">
        <v>405522</v>
      </c>
      <c r="DR14" s="681"/>
      <c r="DS14" s="681"/>
      <c r="DT14" s="681"/>
      <c r="DU14" s="681"/>
      <c r="DV14" s="681"/>
      <c r="DW14" s="681"/>
      <c r="DX14" s="681"/>
      <c r="DY14" s="681"/>
      <c r="DZ14" s="681"/>
      <c r="EA14" s="681"/>
      <c r="EB14" s="681"/>
      <c r="EC14" s="727"/>
    </row>
    <row r="15" spans="2:143" ht="11.25" customHeight="1" x14ac:dyDescent="0.2">
      <c r="B15" s="677" t="s">
        <v>257</v>
      </c>
      <c r="C15" s="678"/>
      <c r="D15" s="678"/>
      <c r="E15" s="678"/>
      <c r="F15" s="678"/>
      <c r="G15" s="678"/>
      <c r="H15" s="678"/>
      <c r="I15" s="678"/>
      <c r="J15" s="678"/>
      <c r="K15" s="678"/>
      <c r="L15" s="678"/>
      <c r="M15" s="678"/>
      <c r="N15" s="678"/>
      <c r="O15" s="678"/>
      <c r="P15" s="678"/>
      <c r="Q15" s="679"/>
      <c r="R15" s="680" t="s">
        <v>242</v>
      </c>
      <c r="S15" s="681"/>
      <c r="T15" s="681"/>
      <c r="U15" s="681"/>
      <c r="V15" s="681"/>
      <c r="W15" s="681"/>
      <c r="X15" s="681"/>
      <c r="Y15" s="682"/>
      <c r="Z15" s="713" t="s">
        <v>242</v>
      </c>
      <c r="AA15" s="713"/>
      <c r="AB15" s="713"/>
      <c r="AC15" s="713"/>
      <c r="AD15" s="714" t="s">
        <v>242</v>
      </c>
      <c r="AE15" s="714"/>
      <c r="AF15" s="714"/>
      <c r="AG15" s="714"/>
      <c r="AH15" s="714"/>
      <c r="AI15" s="714"/>
      <c r="AJ15" s="714"/>
      <c r="AK15" s="714"/>
      <c r="AL15" s="683" t="s">
        <v>231</v>
      </c>
      <c r="AM15" s="684"/>
      <c r="AN15" s="684"/>
      <c r="AO15" s="715"/>
      <c r="AP15" s="677" t="s">
        <v>258</v>
      </c>
      <c r="AQ15" s="678"/>
      <c r="AR15" s="678"/>
      <c r="AS15" s="678"/>
      <c r="AT15" s="678"/>
      <c r="AU15" s="678"/>
      <c r="AV15" s="678"/>
      <c r="AW15" s="678"/>
      <c r="AX15" s="678"/>
      <c r="AY15" s="678"/>
      <c r="AZ15" s="678"/>
      <c r="BA15" s="678"/>
      <c r="BB15" s="678"/>
      <c r="BC15" s="678"/>
      <c r="BD15" s="678"/>
      <c r="BE15" s="678"/>
      <c r="BF15" s="679"/>
      <c r="BG15" s="680">
        <v>132388</v>
      </c>
      <c r="BH15" s="681"/>
      <c r="BI15" s="681"/>
      <c r="BJ15" s="681"/>
      <c r="BK15" s="681"/>
      <c r="BL15" s="681"/>
      <c r="BM15" s="681"/>
      <c r="BN15" s="682"/>
      <c r="BO15" s="713">
        <v>5.5</v>
      </c>
      <c r="BP15" s="713"/>
      <c r="BQ15" s="713"/>
      <c r="BR15" s="713"/>
      <c r="BS15" s="686" t="s">
        <v>242</v>
      </c>
      <c r="BT15" s="681"/>
      <c r="BU15" s="681"/>
      <c r="BV15" s="681"/>
      <c r="BW15" s="681"/>
      <c r="BX15" s="681"/>
      <c r="BY15" s="681"/>
      <c r="BZ15" s="681"/>
      <c r="CA15" s="681"/>
      <c r="CB15" s="727"/>
      <c r="CD15" s="719" t="s">
        <v>259</v>
      </c>
      <c r="CE15" s="720"/>
      <c r="CF15" s="720"/>
      <c r="CG15" s="720"/>
      <c r="CH15" s="720"/>
      <c r="CI15" s="720"/>
      <c r="CJ15" s="720"/>
      <c r="CK15" s="720"/>
      <c r="CL15" s="720"/>
      <c r="CM15" s="720"/>
      <c r="CN15" s="720"/>
      <c r="CO15" s="720"/>
      <c r="CP15" s="720"/>
      <c r="CQ15" s="721"/>
      <c r="CR15" s="680">
        <v>1191372</v>
      </c>
      <c r="CS15" s="681"/>
      <c r="CT15" s="681"/>
      <c r="CU15" s="681"/>
      <c r="CV15" s="681"/>
      <c r="CW15" s="681"/>
      <c r="CX15" s="681"/>
      <c r="CY15" s="682"/>
      <c r="CZ15" s="713">
        <v>6.8</v>
      </c>
      <c r="DA15" s="713"/>
      <c r="DB15" s="713"/>
      <c r="DC15" s="713"/>
      <c r="DD15" s="686">
        <v>135622</v>
      </c>
      <c r="DE15" s="681"/>
      <c r="DF15" s="681"/>
      <c r="DG15" s="681"/>
      <c r="DH15" s="681"/>
      <c r="DI15" s="681"/>
      <c r="DJ15" s="681"/>
      <c r="DK15" s="681"/>
      <c r="DL15" s="681"/>
      <c r="DM15" s="681"/>
      <c r="DN15" s="681"/>
      <c r="DO15" s="681"/>
      <c r="DP15" s="682"/>
      <c r="DQ15" s="686">
        <v>953073</v>
      </c>
      <c r="DR15" s="681"/>
      <c r="DS15" s="681"/>
      <c r="DT15" s="681"/>
      <c r="DU15" s="681"/>
      <c r="DV15" s="681"/>
      <c r="DW15" s="681"/>
      <c r="DX15" s="681"/>
      <c r="DY15" s="681"/>
      <c r="DZ15" s="681"/>
      <c r="EA15" s="681"/>
      <c r="EB15" s="681"/>
      <c r="EC15" s="727"/>
    </row>
    <row r="16" spans="2:143" ht="11.25" customHeight="1" x14ac:dyDescent="0.2">
      <c r="B16" s="677" t="s">
        <v>260</v>
      </c>
      <c r="C16" s="678"/>
      <c r="D16" s="678"/>
      <c r="E16" s="678"/>
      <c r="F16" s="678"/>
      <c r="G16" s="678"/>
      <c r="H16" s="678"/>
      <c r="I16" s="678"/>
      <c r="J16" s="678"/>
      <c r="K16" s="678"/>
      <c r="L16" s="678"/>
      <c r="M16" s="678"/>
      <c r="N16" s="678"/>
      <c r="O16" s="678"/>
      <c r="P16" s="678"/>
      <c r="Q16" s="679"/>
      <c r="R16" s="680">
        <v>8365</v>
      </c>
      <c r="S16" s="681"/>
      <c r="T16" s="681"/>
      <c r="U16" s="681"/>
      <c r="V16" s="681"/>
      <c r="W16" s="681"/>
      <c r="X16" s="681"/>
      <c r="Y16" s="682"/>
      <c r="Z16" s="713">
        <v>0</v>
      </c>
      <c r="AA16" s="713"/>
      <c r="AB16" s="713"/>
      <c r="AC16" s="713"/>
      <c r="AD16" s="714">
        <v>8365</v>
      </c>
      <c r="AE16" s="714"/>
      <c r="AF16" s="714"/>
      <c r="AG16" s="714"/>
      <c r="AH16" s="714"/>
      <c r="AI16" s="714"/>
      <c r="AJ16" s="714"/>
      <c r="AK16" s="714"/>
      <c r="AL16" s="683">
        <v>0.1</v>
      </c>
      <c r="AM16" s="684"/>
      <c r="AN16" s="684"/>
      <c r="AO16" s="715"/>
      <c r="AP16" s="677" t="s">
        <v>261</v>
      </c>
      <c r="AQ16" s="678"/>
      <c r="AR16" s="678"/>
      <c r="AS16" s="678"/>
      <c r="AT16" s="678"/>
      <c r="AU16" s="678"/>
      <c r="AV16" s="678"/>
      <c r="AW16" s="678"/>
      <c r="AX16" s="678"/>
      <c r="AY16" s="678"/>
      <c r="AZ16" s="678"/>
      <c r="BA16" s="678"/>
      <c r="BB16" s="678"/>
      <c r="BC16" s="678"/>
      <c r="BD16" s="678"/>
      <c r="BE16" s="678"/>
      <c r="BF16" s="679"/>
      <c r="BG16" s="680" t="s">
        <v>231</v>
      </c>
      <c r="BH16" s="681"/>
      <c r="BI16" s="681"/>
      <c r="BJ16" s="681"/>
      <c r="BK16" s="681"/>
      <c r="BL16" s="681"/>
      <c r="BM16" s="681"/>
      <c r="BN16" s="682"/>
      <c r="BO16" s="713" t="s">
        <v>231</v>
      </c>
      <c r="BP16" s="713"/>
      <c r="BQ16" s="713"/>
      <c r="BR16" s="713"/>
      <c r="BS16" s="686" t="s">
        <v>231</v>
      </c>
      <c r="BT16" s="681"/>
      <c r="BU16" s="681"/>
      <c r="BV16" s="681"/>
      <c r="BW16" s="681"/>
      <c r="BX16" s="681"/>
      <c r="BY16" s="681"/>
      <c r="BZ16" s="681"/>
      <c r="CA16" s="681"/>
      <c r="CB16" s="727"/>
      <c r="CD16" s="719" t="s">
        <v>262</v>
      </c>
      <c r="CE16" s="720"/>
      <c r="CF16" s="720"/>
      <c r="CG16" s="720"/>
      <c r="CH16" s="720"/>
      <c r="CI16" s="720"/>
      <c r="CJ16" s="720"/>
      <c r="CK16" s="720"/>
      <c r="CL16" s="720"/>
      <c r="CM16" s="720"/>
      <c r="CN16" s="720"/>
      <c r="CO16" s="720"/>
      <c r="CP16" s="720"/>
      <c r="CQ16" s="721"/>
      <c r="CR16" s="680">
        <v>161286</v>
      </c>
      <c r="CS16" s="681"/>
      <c r="CT16" s="681"/>
      <c r="CU16" s="681"/>
      <c r="CV16" s="681"/>
      <c r="CW16" s="681"/>
      <c r="CX16" s="681"/>
      <c r="CY16" s="682"/>
      <c r="CZ16" s="713">
        <v>0.9</v>
      </c>
      <c r="DA16" s="713"/>
      <c r="DB16" s="713"/>
      <c r="DC16" s="713"/>
      <c r="DD16" s="686" t="s">
        <v>231</v>
      </c>
      <c r="DE16" s="681"/>
      <c r="DF16" s="681"/>
      <c r="DG16" s="681"/>
      <c r="DH16" s="681"/>
      <c r="DI16" s="681"/>
      <c r="DJ16" s="681"/>
      <c r="DK16" s="681"/>
      <c r="DL16" s="681"/>
      <c r="DM16" s="681"/>
      <c r="DN16" s="681"/>
      <c r="DO16" s="681"/>
      <c r="DP16" s="682"/>
      <c r="DQ16" s="686">
        <v>105255</v>
      </c>
      <c r="DR16" s="681"/>
      <c r="DS16" s="681"/>
      <c r="DT16" s="681"/>
      <c r="DU16" s="681"/>
      <c r="DV16" s="681"/>
      <c r="DW16" s="681"/>
      <c r="DX16" s="681"/>
      <c r="DY16" s="681"/>
      <c r="DZ16" s="681"/>
      <c r="EA16" s="681"/>
      <c r="EB16" s="681"/>
      <c r="EC16" s="727"/>
    </row>
    <row r="17" spans="2:133" ht="11.25" customHeight="1" x14ac:dyDescent="0.2">
      <c r="B17" s="677" t="s">
        <v>263</v>
      </c>
      <c r="C17" s="678"/>
      <c r="D17" s="678"/>
      <c r="E17" s="678"/>
      <c r="F17" s="678"/>
      <c r="G17" s="678"/>
      <c r="H17" s="678"/>
      <c r="I17" s="678"/>
      <c r="J17" s="678"/>
      <c r="K17" s="678"/>
      <c r="L17" s="678"/>
      <c r="M17" s="678"/>
      <c r="N17" s="678"/>
      <c r="O17" s="678"/>
      <c r="P17" s="678"/>
      <c r="Q17" s="679"/>
      <c r="R17" s="680">
        <v>11314</v>
      </c>
      <c r="S17" s="681"/>
      <c r="T17" s="681"/>
      <c r="U17" s="681"/>
      <c r="V17" s="681"/>
      <c r="W17" s="681"/>
      <c r="X17" s="681"/>
      <c r="Y17" s="682"/>
      <c r="Z17" s="713">
        <v>0.1</v>
      </c>
      <c r="AA17" s="713"/>
      <c r="AB17" s="713"/>
      <c r="AC17" s="713"/>
      <c r="AD17" s="714">
        <v>11314</v>
      </c>
      <c r="AE17" s="714"/>
      <c r="AF17" s="714"/>
      <c r="AG17" s="714"/>
      <c r="AH17" s="714"/>
      <c r="AI17" s="714"/>
      <c r="AJ17" s="714"/>
      <c r="AK17" s="714"/>
      <c r="AL17" s="683">
        <v>0.2</v>
      </c>
      <c r="AM17" s="684"/>
      <c r="AN17" s="684"/>
      <c r="AO17" s="715"/>
      <c r="AP17" s="677" t="s">
        <v>264</v>
      </c>
      <c r="AQ17" s="678"/>
      <c r="AR17" s="678"/>
      <c r="AS17" s="678"/>
      <c r="AT17" s="678"/>
      <c r="AU17" s="678"/>
      <c r="AV17" s="678"/>
      <c r="AW17" s="678"/>
      <c r="AX17" s="678"/>
      <c r="AY17" s="678"/>
      <c r="AZ17" s="678"/>
      <c r="BA17" s="678"/>
      <c r="BB17" s="678"/>
      <c r="BC17" s="678"/>
      <c r="BD17" s="678"/>
      <c r="BE17" s="678"/>
      <c r="BF17" s="679"/>
      <c r="BG17" s="680" t="s">
        <v>242</v>
      </c>
      <c r="BH17" s="681"/>
      <c r="BI17" s="681"/>
      <c r="BJ17" s="681"/>
      <c r="BK17" s="681"/>
      <c r="BL17" s="681"/>
      <c r="BM17" s="681"/>
      <c r="BN17" s="682"/>
      <c r="BO17" s="713" t="s">
        <v>242</v>
      </c>
      <c r="BP17" s="713"/>
      <c r="BQ17" s="713"/>
      <c r="BR17" s="713"/>
      <c r="BS17" s="686" t="s">
        <v>242</v>
      </c>
      <c r="BT17" s="681"/>
      <c r="BU17" s="681"/>
      <c r="BV17" s="681"/>
      <c r="BW17" s="681"/>
      <c r="BX17" s="681"/>
      <c r="BY17" s="681"/>
      <c r="BZ17" s="681"/>
      <c r="CA17" s="681"/>
      <c r="CB17" s="727"/>
      <c r="CD17" s="719" t="s">
        <v>265</v>
      </c>
      <c r="CE17" s="720"/>
      <c r="CF17" s="720"/>
      <c r="CG17" s="720"/>
      <c r="CH17" s="720"/>
      <c r="CI17" s="720"/>
      <c r="CJ17" s="720"/>
      <c r="CK17" s="720"/>
      <c r="CL17" s="720"/>
      <c r="CM17" s="720"/>
      <c r="CN17" s="720"/>
      <c r="CO17" s="720"/>
      <c r="CP17" s="720"/>
      <c r="CQ17" s="721"/>
      <c r="CR17" s="680">
        <v>1344366</v>
      </c>
      <c r="CS17" s="681"/>
      <c r="CT17" s="681"/>
      <c r="CU17" s="681"/>
      <c r="CV17" s="681"/>
      <c r="CW17" s="681"/>
      <c r="CX17" s="681"/>
      <c r="CY17" s="682"/>
      <c r="CZ17" s="713">
        <v>7.7</v>
      </c>
      <c r="DA17" s="713"/>
      <c r="DB17" s="713"/>
      <c r="DC17" s="713"/>
      <c r="DD17" s="686" t="s">
        <v>231</v>
      </c>
      <c r="DE17" s="681"/>
      <c r="DF17" s="681"/>
      <c r="DG17" s="681"/>
      <c r="DH17" s="681"/>
      <c r="DI17" s="681"/>
      <c r="DJ17" s="681"/>
      <c r="DK17" s="681"/>
      <c r="DL17" s="681"/>
      <c r="DM17" s="681"/>
      <c r="DN17" s="681"/>
      <c r="DO17" s="681"/>
      <c r="DP17" s="682"/>
      <c r="DQ17" s="686">
        <v>1279616</v>
      </c>
      <c r="DR17" s="681"/>
      <c r="DS17" s="681"/>
      <c r="DT17" s="681"/>
      <c r="DU17" s="681"/>
      <c r="DV17" s="681"/>
      <c r="DW17" s="681"/>
      <c r="DX17" s="681"/>
      <c r="DY17" s="681"/>
      <c r="DZ17" s="681"/>
      <c r="EA17" s="681"/>
      <c r="EB17" s="681"/>
      <c r="EC17" s="727"/>
    </row>
    <row r="18" spans="2:133" ht="11.25" customHeight="1" x14ac:dyDescent="0.2">
      <c r="B18" s="677" t="s">
        <v>266</v>
      </c>
      <c r="C18" s="678"/>
      <c r="D18" s="678"/>
      <c r="E18" s="678"/>
      <c r="F18" s="678"/>
      <c r="G18" s="678"/>
      <c r="H18" s="678"/>
      <c r="I18" s="678"/>
      <c r="J18" s="678"/>
      <c r="K18" s="678"/>
      <c r="L18" s="678"/>
      <c r="M18" s="678"/>
      <c r="N18" s="678"/>
      <c r="O18" s="678"/>
      <c r="P18" s="678"/>
      <c r="Q18" s="679"/>
      <c r="R18" s="680">
        <v>18285</v>
      </c>
      <c r="S18" s="681"/>
      <c r="T18" s="681"/>
      <c r="U18" s="681"/>
      <c r="V18" s="681"/>
      <c r="W18" s="681"/>
      <c r="X18" s="681"/>
      <c r="Y18" s="682"/>
      <c r="Z18" s="713">
        <v>0.1</v>
      </c>
      <c r="AA18" s="713"/>
      <c r="AB18" s="713"/>
      <c r="AC18" s="713"/>
      <c r="AD18" s="714">
        <v>18285</v>
      </c>
      <c r="AE18" s="714"/>
      <c r="AF18" s="714"/>
      <c r="AG18" s="714"/>
      <c r="AH18" s="714"/>
      <c r="AI18" s="714"/>
      <c r="AJ18" s="714"/>
      <c r="AK18" s="714"/>
      <c r="AL18" s="683">
        <v>0.3</v>
      </c>
      <c r="AM18" s="684"/>
      <c r="AN18" s="684"/>
      <c r="AO18" s="715"/>
      <c r="AP18" s="677" t="s">
        <v>267</v>
      </c>
      <c r="AQ18" s="678"/>
      <c r="AR18" s="678"/>
      <c r="AS18" s="678"/>
      <c r="AT18" s="678"/>
      <c r="AU18" s="678"/>
      <c r="AV18" s="678"/>
      <c r="AW18" s="678"/>
      <c r="AX18" s="678"/>
      <c r="AY18" s="678"/>
      <c r="AZ18" s="678"/>
      <c r="BA18" s="678"/>
      <c r="BB18" s="678"/>
      <c r="BC18" s="678"/>
      <c r="BD18" s="678"/>
      <c r="BE18" s="678"/>
      <c r="BF18" s="679"/>
      <c r="BG18" s="680" t="s">
        <v>231</v>
      </c>
      <c r="BH18" s="681"/>
      <c r="BI18" s="681"/>
      <c r="BJ18" s="681"/>
      <c r="BK18" s="681"/>
      <c r="BL18" s="681"/>
      <c r="BM18" s="681"/>
      <c r="BN18" s="682"/>
      <c r="BO18" s="713" t="s">
        <v>231</v>
      </c>
      <c r="BP18" s="713"/>
      <c r="BQ18" s="713"/>
      <c r="BR18" s="713"/>
      <c r="BS18" s="686" t="s">
        <v>231</v>
      </c>
      <c r="BT18" s="681"/>
      <c r="BU18" s="681"/>
      <c r="BV18" s="681"/>
      <c r="BW18" s="681"/>
      <c r="BX18" s="681"/>
      <c r="BY18" s="681"/>
      <c r="BZ18" s="681"/>
      <c r="CA18" s="681"/>
      <c r="CB18" s="727"/>
      <c r="CD18" s="719" t="s">
        <v>268</v>
      </c>
      <c r="CE18" s="720"/>
      <c r="CF18" s="720"/>
      <c r="CG18" s="720"/>
      <c r="CH18" s="720"/>
      <c r="CI18" s="720"/>
      <c r="CJ18" s="720"/>
      <c r="CK18" s="720"/>
      <c r="CL18" s="720"/>
      <c r="CM18" s="720"/>
      <c r="CN18" s="720"/>
      <c r="CO18" s="720"/>
      <c r="CP18" s="720"/>
      <c r="CQ18" s="721"/>
      <c r="CR18" s="680" t="s">
        <v>242</v>
      </c>
      <c r="CS18" s="681"/>
      <c r="CT18" s="681"/>
      <c r="CU18" s="681"/>
      <c r="CV18" s="681"/>
      <c r="CW18" s="681"/>
      <c r="CX18" s="681"/>
      <c r="CY18" s="682"/>
      <c r="CZ18" s="713" t="s">
        <v>242</v>
      </c>
      <c r="DA18" s="713"/>
      <c r="DB18" s="713"/>
      <c r="DC18" s="713"/>
      <c r="DD18" s="686" t="s">
        <v>242</v>
      </c>
      <c r="DE18" s="681"/>
      <c r="DF18" s="681"/>
      <c r="DG18" s="681"/>
      <c r="DH18" s="681"/>
      <c r="DI18" s="681"/>
      <c r="DJ18" s="681"/>
      <c r="DK18" s="681"/>
      <c r="DL18" s="681"/>
      <c r="DM18" s="681"/>
      <c r="DN18" s="681"/>
      <c r="DO18" s="681"/>
      <c r="DP18" s="682"/>
      <c r="DQ18" s="686" t="s">
        <v>242</v>
      </c>
      <c r="DR18" s="681"/>
      <c r="DS18" s="681"/>
      <c r="DT18" s="681"/>
      <c r="DU18" s="681"/>
      <c r="DV18" s="681"/>
      <c r="DW18" s="681"/>
      <c r="DX18" s="681"/>
      <c r="DY18" s="681"/>
      <c r="DZ18" s="681"/>
      <c r="EA18" s="681"/>
      <c r="EB18" s="681"/>
      <c r="EC18" s="727"/>
    </row>
    <row r="19" spans="2:133" ht="11.25" customHeight="1" x14ac:dyDescent="0.2">
      <c r="B19" s="677" t="s">
        <v>269</v>
      </c>
      <c r="C19" s="678"/>
      <c r="D19" s="678"/>
      <c r="E19" s="678"/>
      <c r="F19" s="678"/>
      <c r="G19" s="678"/>
      <c r="H19" s="678"/>
      <c r="I19" s="678"/>
      <c r="J19" s="678"/>
      <c r="K19" s="678"/>
      <c r="L19" s="678"/>
      <c r="M19" s="678"/>
      <c r="N19" s="678"/>
      <c r="O19" s="678"/>
      <c r="P19" s="678"/>
      <c r="Q19" s="679"/>
      <c r="R19" s="680">
        <v>12696</v>
      </c>
      <c r="S19" s="681"/>
      <c r="T19" s="681"/>
      <c r="U19" s="681"/>
      <c r="V19" s="681"/>
      <c r="W19" s="681"/>
      <c r="X19" s="681"/>
      <c r="Y19" s="682"/>
      <c r="Z19" s="713">
        <v>0.1</v>
      </c>
      <c r="AA19" s="713"/>
      <c r="AB19" s="713"/>
      <c r="AC19" s="713"/>
      <c r="AD19" s="714">
        <v>12696</v>
      </c>
      <c r="AE19" s="714"/>
      <c r="AF19" s="714"/>
      <c r="AG19" s="714"/>
      <c r="AH19" s="714"/>
      <c r="AI19" s="714"/>
      <c r="AJ19" s="714"/>
      <c r="AK19" s="714"/>
      <c r="AL19" s="683">
        <v>0.2</v>
      </c>
      <c r="AM19" s="684"/>
      <c r="AN19" s="684"/>
      <c r="AO19" s="715"/>
      <c r="AP19" s="677" t="s">
        <v>270</v>
      </c>
      <c r="AQ19" s="678"/>
      <c r="AR19" s="678"/>
      <c r="AS19" s="678"/>
      <c r="AT19" s="678"/>
      <c r="AU19" s="678"/>
      <c r="AV19" s="678"/>
      <c r="AW19" s="678"/>
      <c r="AX19" s="678"/>
      <c r="AY19" s="678"/>
      <c r="AZ19" s="678"/>
      <c r="BA19" s="678"/>
      <c r="BB19" s="678"/>
      <c r="BC19" s="678"/>
      <c r="BD19" s="678"/>
      <c r="BE19" s="678"/>
      <c r="BF19" s="679"/>
      <c r="BG19" s="680">
        <v>130723</v>
      </c>
      <c r="BH19" s="681"/>
      <c r="BI19" s="681"/>
      <c r="BJ19" s="681"/>
      <c r="BK19" s="681"/>
      <c r="BL19" s="681"/>
      <c r="BM19" s="681"/>
      <c r="BN19" s="682"/>
      <c r="BO19" s="713">
        <v>5.4</v>
      </c>
      <c r="BP19" s="713"/>
      <c r="BQ19" s="713"/>
      <c r="BR19" s="713"/>
      <c r="BS19" s="686" t="s">
        <v>242</v>
      </c>
      <c r="BT19" s="681"/>
      <c r="BU19" s="681"/>
      <c r="BV19" s="681"/>
      <c r="BW19" s="681"/>
      <c r="BX19" s="681"/>
      <c r="BY19" s="681"/>
      <c r="BZ19" s="681"/>
      <c r="CA19" s="681"/>
      <c r="CB19" s="727"/>
      <c r="CD19" s="719" t="s">
        <v>271</v>
      </c>
      <c r="CE19" s="720"/>
      <c r="CF19" s="720"/>
      <c r="CG19" s="720"/>
      <c r="CH19" s="720"/>
      <c r="CI19" s="720"/>
      <c r="CJ19" s="720"/>
      <c r="CK19" s="720"/>
      <c r="CL19" s="720"/>
      <c r="CM19" s="720"/>
      <c r="CN19" s="720"/>
      <c r="CO19" s="720"/>
      <c r="CP19" s="720"/>
      <c r="CQ19" s="721"/>
      <c r="CR19" s="680" t="s">
        <v>242</v>
      </c>
      <c r="CS19" s="681"/>
      <c r="CT19" s="681"/>
      <c r="CU19" s="681"/>
      <c r="CV19" s="681"/>
      <c r="CW19" s="681"/>
      <c r="CX19" s="681"/>
      <c r="CY19" s="682"/>
      <c r="CZ19" s="713" t="s">
        <v>242</v>
      </c>
      <c r="DA19" s="713"/>
      <c r="DB19" s="713"/>
      <c r="DC19" s="713"/>
      <c r="DD19" s="686" t="s">
        <v>242</v>
      </c>
      <c r="DE19" s="681"/>
      <c r="DF19" s="681"/>
      <c r="DG19" s="681"/>
      <c r="DH19" s="681"/>
      <c r="DI19" s="681"/>
      <c r="DJ19" s="681"/>
      <c r="DK19" s="681"/>
      <c r="DL19" s="681"/>
      <c r="DM19" s="681"/>
      <c r="DN19" s="681"/>
      <c r="DO19" s="681"/>
      <c r="DP19" s="682"/>
      <c r="DQ19" s="686" t="s">
        <v>242</v>
      </c>
      <c r="DR19" s="681"/>
      <c r="DS19" s="681"/>
      <c r="DT19" s="681"/>
      <c r="DU19" s="681"/>
      <c r="DV19" s="681"/>
      <c r="DW19" s="681"/>
      <c r="DX19" s="681"/>
      <c r="DY19" s="681"/>
      <c r="DZ19" s="681"/>
      <c r="EA19" s="681"/>
      <c r="EB19" s="681"/>
      <c r="EC19" s="727"/>
    </row>
    <row r="20" spans="2:133" ht="11.25" customHeight="1" x14ac:dyDescent="0.2">
      <c r="B20" s="677" t="s">
        <v>272</v>
      </c>
      <c r="C20" s="678"/>
      <c r="D20" s="678"/>
      <c r="E20" s="678"/>
      <c r="F20" s="678"/>
      <c r="G20" s="678"/>
      <c r="H20" s="678"/>
      <c r="I20" s="678"/>
      <c r="J20" s="678"/>
      <c r="K20" s="678"/>
      <c r="L20" s="678"/>
      <c r="M20" s="678"/>
      <c r="N20" s="678"/>
      <c r="O20" s="678"/>
      <c r="P20" s="678"/>
      <c r="Q20" s="679"/>
      <c r="R20" s="680">
        <v>3884</v>
      </c>
      <c r="S20" s="681"/>
      <c r="T20" s="681"/>
      <c r="U20" s="681"/>
      <c r="V20" s="681"/>
      <c r="W20" s="681"/>
      <c r="X20" s="681"/>
      <c r="Y20" s="682"/>
      <c r="Z20" s="713">
        <v>0</v>
      </c>
      <c r="AA20" s="713"/>
      <c r="AB20" s="713"/>
      <c r="AC20" s="713"/>
      <c r="AD20" s="714">
        <v>3884</v>
      </c>
      <c r="AE20" s="714"/>
      <c r="AF20" s="714"/>
      <c r="AG20" s="714"/>
      <c r="AH20" s="714"/>
      <c r="AI20" s="714"/>
      <c r="AJ20" s="714"/>
      <c r="AK20" s="714"/>
      <c r="AL20" s="683">
        <v>0.1</v>
      </c>
      <c r="AM20" s="684"/>
      <c r="AN20" s="684"/>
      <c r="AO20" s="715"/>
      <c r="AP20" s="677" t="s">
        <v>273</v>
      </c>
      <c r="AQ20" s="678"/>
      <c r="AR20" s="678"/>
      <c r="AS20" s="678"/>
      <c r="AT20" s="678"/>
      <c r="AU20" s="678"/>
      <c r="AV20" s="678"/>
      <c r="AW20" s="678"/>
      <c r="AX20" s="678"/>
      <c r="AY20" s="678"/>
      <c r="AZ20" s="678"/>
      <c r="BA20" s="678"/>
      <c r="BB20" s="678"/>
      <c r="BC20" s="678"/>
      <c r="BD20" s="678"/>
      <c r="BE20" s="678"/>
      <c r="BF20" s="679"/>
      <c r="BG20" s="680">
        <v>130723</v>
      </c>
      <c r="BH20" s="681"/>
      <c r="BI20" s="681"/>
      <c r="BJ20" s="681"/>
      <c r="BK20" s="681"/>
      <c r="BL20" s="681"/>
      <c r="BM20" s="681"/>
      <c r="BN20" s="682"/>
      <c r="BO20" s="713">
        <v>5.4</v>
      </c>
      <c r="BP20" s="713"/>
      <c r="BQ20" s="713"/>
      <c r="BR20" s="713"/>
      <c r="BS20" s="686" t="s">
        <v>231</v>
      </c>
      <c r="BT20" s="681"/>
      <c r="BU20" s="681"/>
      <c r="BV20" s="681"/>
      <c r="BW20" s="681"/>
      <c r="BX20" s="681"/>
      <c r="BY20" s="681"/>
      <c r="BZ20" s="681"/>
      <c r="CA20" s="681"/>
      <c r="CB20" s="727"/>
      <c r="CD20" s="719" t="s">
        <v>274</v>
      </c>
      <c r="CE20" s="720"/>
      <c r="CF20" s="720"/>
      <c r="CG20" s="720"/>
      <c r="CH20" s="720"/>
      <c r="CI20" s="720"/>
      <c r="CJ20" s="720"/>
      <c r="CK20" s="720"/>
      <c r="CL20" s="720"/>
      <c r="CM20" s="720"/>
      <c r="CN20" s="720"/>
      <c r="CO20" s="720"/>
      <c r="CP20" s="720"/>
      <c r="CQ20" s="721"/>
      <c r="CR20" s="680">
        <v>17550800</v>
      </c>
      <c r="CS20" s="681"/>
      <c r="CT20" s="681"/>
      <c r="CU20" s="681"/>
      <c r="CV20" s="681"/>
      <c r="CW20" s="681"/>
      <c r="CX20" s="681"/>
      <c r="CY20" s="682"/>
      <c r="CZ20" s="713">
        <v>100</v>
      </c>
      <c r="DA20" s="713"/>
      <c r="DB20" s="713"/>
      <c r="DC20" s="713"/>
      <c r="DD20" s="686">
        <v>1899453</v>
      </c>
      <c r="DE20" s="681"/>
      <c r="DF20" s="681"/>
      <c r="DG20" s="681"/>
      <c r="DH20" s="681"/>
      <c r="DI20" s="681"/>
      <c r="DJ20" s="681"/>
      <c r="DK20" s="681"/>
      <c r="DL20" s="681"/>
      <c r="DM20" s="681"/>
      <c r="DN20" s="681"/>
      <c r="DO20" s="681"/>
      <c r="DP20" s="682"/>
      <c r="DQ20" s="686">
        <v>10220593</v>
      </c>
      <c r="DR20" s="681"/>
      <c r="DS20" s="681"/>
      <c r="DT20" s="681"/>
      <c r="DU20" s="681"/>
      <c r="DV20" s="681"/>
      <c r="DW20" s="681"/>
      <c r="DX20" s="681"/>
      <c r="DY20" s="681"/>
      <c r="DZ20" s="681"/>
      <c r="EA20" s="681"/>
      <c r="EB20" s="681"/>
      <c r="EC20" s="727"/>
    </row>
    <row r="21" spans="2:133" ht="11.25" customHeight="1" x14ac:dyDescent="0.2">
      <c r="B21" s="677" t="s">
        <v>275</v>
      </c>
      <c r="C21" s="678"/>
      <c r="D21" s="678"/>
      <c r="E21" s="678"/>
      <c r="F21" s="678"/>
      <c r="G21" s="678"/>
      <c r="H21" s="678"/>
      <c r="I21" s="678"/>
      <c r="J21" s="678"/>
      <c r="K21" s="678"/>
      <c r="L21" s="678"/>
      <c r="M21" s="678"/>
      <c r="N21" s="678"/>
      <c r="O21" s="678"/>
      <c r="P21" s="678"/>
      <c r="Q21" s="679"/>
      <c r="R21" s="680">
        <v>1705</v>
      </c>
      <c r="S21" s="681"/>
      <c r="T21" s="681"/>
      <c r="U21" s="681"/>
      <c r="V21" s="681"/>
      <c r="W21" s="681"/>
      <c r="X21" s="681"/>
      <c r="Y21" s="682"/>
      <c r="Z21" s="713">
        <v>0</v>
      </c>
      <c r="AA21" s="713"/>
      <c r="AB21" s="713"/>
      <c r="AC21" s="713"/>
      <c r="AD21" s="714">
        <v>1705</v>
      </c>
      <c r="AE21" s="714"/>
      <c r="AF21" s="714"/>
      <c r="AG21" s="714"/>
      <c r="AH21" s="714"/>
      <c r="AI21" s="714"/>
      <c r="AJ21" s="714"/>
      <c r="AK21" s="714"/>
      <c r="AL21" s="683">
        <v>0</v>
      </c>
      <c r="AM21" s="684"/>
      <c r="AN21" s="684"/>
      <c r="AO21" s="715"/>
      <c r="AP21" s="774" t="s">
        <v>276</v>
      </c>
      <c r="AQ21" s="782"/>
      <c r="AR21" s="782"/>
      <c r="AS21" s="782"/>
      <c r="AT21" s="782"/>
      <c r="AU21" s="782"/>
      <c r="AV21" s="782"/>
      <c r="AW21" s="782"/>
      <c r="AX21" s="782"/>
      <c r="AY21" s="782"/>
      <c r="AZ21" s="782"/>
      <c r="BA21" s="782"/>
      <c r="BB21" s="782"/>
      <c r="BC21" s="782"/>
      <c r="BD21" s="782"/>
      <c r="BE21" s="782"/>
      <c r="BF21" s="776"/>
      <c r="BG21" s="680">
        <v>12148</v>
      </c>
      <c r="BH21" s="681"/>
      <c r="BI21" s="681"/>
      <c r="BJ21" s="681"/>
      <c r="BK21" s="681"/>
      <c r="BL21" s="681"/>
      <c r="BM21" s="681"/>
      <c r="BN21" s="682"/>
      <c r="BO21" s="713">
        <v>0.5</v>
      </c>
      <c r="BP21" s="713"/>
      <c r="BQ21" s="713"/>
      <c r="BR21" s="713"/>
      <c r="BS21" s="686" t="s">
        <v>231</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2">
      <c r="B22" s="677" t="s">
        <v>277</v>
      </c>
      <c r="C22" s="678"/>
      <c r="D22" s="678"/>
      <c r="E22" s="678"/>
      <c r="F22" s="678"/>
      <c r="G22" s="678"/>
      <c r="H22" s="678"/>
      <c r="I22" s="678"/>
      <c r="J22" s="678"/>
      <c r="K22" s="678"/>
      <c r="L22" s="678"/>
      <c r="M22" s="678"/>
      <c r="N22" s="678"/>
      <c r="O22" s="678"/>
      <c r="P22" s="678"/>
      <c r="Q22" s="679"/>
      <c r="R22" s="680">
        <v>5618063</v>
      </c>
      <c r="S22" s="681"/>
      <c r="T22" s="681"/>
      <c r="U22" s="681"/>
      <c r="V22" s="681"/>
      <c r="W22" s="681"/>
      <c r="X22" s="681"/>
      <c r="Y22" s="682"/>
      <c r="Z22" s="713">
        <v>29.8</v>
      </c>
      <c r="AA22" s="713"/>
      <c r="AB22" s="713"/>
      <c r="AC22" s="713"/>
      <c r="AD22" s="714">
        <v>4249390</v>
      </c>
      <c r="AE22" s="714"/>
      <c r="AF22" s="714"/>
      <c r="AG22" s="714"/>
      <c r="AH22" s="714"/>
      <c r="AI22" s="714"/>
      <c r="AJ22" s="714"/>
      <c r="AK22" s="714"/>
      <c r="AL22" s="683">
        <v>58.5</v>
      </c>
      <c r="AM22" s="684"/>
      <c r="AN22" s="684"/>
      <c r="AO22" s="715"/>
      <c r="AP22" s="774" t="s">
        <v>278</v>
      </c>
      <c r="AQ22" s="782"/>
      <c r="AR22" s="782"/>
      <c r="AS22" s="782"/>
      <c r="AT22" s="782"/>
      <c r="AU22" s="782"/>
      <c r="AV22" s="782"/>
      <c r="AW22" s="782"/>
      <c r="AX22" s="782"/>
      <c r="AY22" s="782"/>
      <c r="AZ22" s="782"/>
      <c r="BA22" s="782"/>
      <c r="BB22" s="782"/>
      <c r="BC22" s="782"/>
      <c r="BD22" s="782"/>
      <c r="BE22" s="782"/>
      <c r="BF22" s="776"/>
      <c r="BG22" s="680" t="s">
        <v>231</v>
      </c>
      <c r="BH22" s="681"/>
      <c r="BI22" s="681"/>
      <c r="BJ22" s="681"/>
      <c r="BK22" s="681"/>
      <c r="BL22" s="681"/>
      <c r="BM22" s="681"/>
      <c r="BN22" s="682"/>
      <c r="BO22" s="713" t="s">
        <v>242</v>
      </c>
      <c r="BP22" s="713"/>
      <c r="BQ22" s="713"/>
      <c r="BR22" s="713"/>
      <c r="BS22" s="686" t="s">
        <v>231</v>
      </c>
      <c r="BT22" s="681"/>
      <c r="BU22" s="681"/>
      <c r="BV22" s="681"/>
      <c r="BW22" s="681"/>
      <c r="BX22" s="681"/>
      <c r="BY22" s="681"/>
      <c r="BZ22" s="681"/>
      <c r="CA22" s="681"/>
      <c r="CB22" s="727"/>
      <c r="CD22" s="784" t="s">
        <v>279</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2">
      <c r="B23" s="677" t="s">
        <v>280</v>
      </c>
      <c r="C23" s="678"/>
      <c r="D23" s="678"/>
      <c r="E23" s="678"/>
      <c r="F23" s="678"/>
      <c r="G23" s="678"/>
      <c r="H23" s="678"/>
      <c r="I23" s="678"/>
      <c r="J23" s="678"/>
      <c r="K23" s="678"/>
      <c r="L23" s="678"/>
      <c r="M23" s="678"/>
      <c r="N23" s="678"/>
      <c r="O23" s="678"/>
      <c r="P23" s="678"/>
      <c r="Q23" s="679"/>
      <c r="R23" s="680">
        <v>4249390</v>
      </c>
      <c r="S23" s="681"/>
      <c r="T23" s="681"/>
      <c r="U23" s="681"/>
      <c r="V23" s="681"/>
      <c r="W23" s="681"/>
      <c r="X23" s="681"/>
      <c r="Y23" s="682"/>
      <c r="Z23" s="713">
        <v>22.5</v>
      </c>
      <c r="AA23" s="713"/>
      <c r="AB23" s="713"/>
      <c r="AC23" s="713"/>
      <c r="AD23" s="714">
        <v>4249390</v>
      </c>
      <c r="AE23" s="714"/>
      <c r="AF23" s="714"/>
      <c r="AG23" s="714"/>
      <c r="AH23" s="714"/>
      <c r="AI23" s="714"/>
      <c r="AJ23" s="714"/>
      <c r="AK23" s="714"/>
      <c r="AL23" s="683">
        <v>58.5</v>
      </c>
      <c r="AM23" s="684"/>
      <c r="AN23" s="684"/>
      <c r="AO23" s="715"/>
      <c r="AP23" s="774" t="s">
        <v>281</v>
      </c>
      <c r="AQ23" s="782"/>
      <c r="AR23" s="782"/>
      <c r="AS23" s="782"/>
      <c r="AT23" s="782"/>
      <c r="AU23" s="782"/>
      <c r="AV23" s="782"/>
      <c r="AW23" s="782"/>
      <c r="AX23" s="782"/>
      <c r="AY23" s="782"/>
      <c r="AZ23" s="782"/>
      <c r="BA23" s="782"/>
      <c r="BB23" s="782"/>
      <c r="BC23" s="782"/>
      <c r="BD23" s="782"/>
      <c r="BE23" s="782"/>
      <c r="BF23" s="776"/>
      <c r="BG23" s="680">
        <v>118575</v>
      </c>
      <c r="BH23" s="681"/>
      <c r="BI23" s="681"/>
      <c r="BJ23" s="681"/>
      <c r="BK23" s="681"/>
      <c r="BL23" s="681"/>
      <c r="BM23" s="681"/>
      <c r="BN23" s="682"/>
      <c r="BO23" s="713">
        <v>4.9000000000000004</v>
      </c>
      <c r="BP23" s="713"/>
      <c r="BQ23" s="713"/>
      <c r="BR23" s="713"/>
      <c r="BS23" s="686" t="s">
        <v>231</v>
      </c>
      <c r="BT23" s="681"/>
      <c r="BU23" s="681"/>
      <c r="BV23" s="681"/>
      <c r="BW23" s="681"/>
      <c r="BX23" s="681"/>
      <c r="BY23" s="681"/>
      <c r="BZ23" s="681"/>
      <c r="CA23" s="681"/>
      <c r="CB23" s="727"/>
      <c r="CD23" s="784" t="s">
        <v>219</v>
      </c>
      <c r="CE23" s="785"/>
      <c r="CF23" s="785"/>
      <c r="CG23" s="785"/>
      <c r="CH23" s="785"/>
      <c r="CI23" s="785"/>
      <c r="CJ23" s="785"/>
      <c r="CK23" s="785"/>
      <c r="CL23" s="785"/>
      <c r="CM23" s="785"/>
      <c r="CN23" s="785"/>
      <c r="CO23" s="785"/>
      <c r="CP23" s="785"/>
      <c r="CQ23" s="786"/>
      <c r="CR23" s="784" t="s">
        <v>282</v>
      </c>
      <c r="CS23" s="785"/>
      <c r="CT23" s="785"/>
      <c r="CU23" s="785"/>
      <c r="CV23" s="785"/>
      <c r="CW23" s="785"/>
      <c r="CX23" s="785"/>
      <c r="CY23" s="786"/>
      <c r="CZ23" s="784" t="s">
        <v>283</v>
      </c>
      <c r="DA23" s="785"/>
      <c r="DB23" s="785"/>
      <c r="DC23" s="786"/>
      <c r="DD23" s="784" t="s">
        <v>284</v>
      </c>
      <c r="DE23" s="785"/>
      <c r="DF23" s="785"/>
      <c r="DG23" s="785"/>
      <c r="DH23" s="785"/>
      <c r="DI23" s="785"/>
      <c r="DJ23" s="785"/>
      <c r="DK23" s="786"/>
      <c r="DL23" s="793" t="s">
        <v>285</v>
      </c>
      <c r="DM23" s="794"/>
      <c r="DN23" s="794"/>
      <c r="DO23" s="794"/>
      <c r="DP23" s="794"/>
      <c r="DQ23" s="794"/>
      <c r="DR23" s="794"/>
      <c r="DS23" s="794"/>
      <c r="DT23" s="794"/>
      <c r="DU23" s="794"/>
      <c r="DV23" s="795"/>
      <c r="DW23" s="784" t="s">
        <v>286</v>
      </c>
      <c r="DX23" s="785"/>
      <c r="DY23" s="785"/>
      <c r="DZ23" s="785"/>
      <c r="EA23" s="785"/>
      <c r="EB23" s="785"/>
      <c r="EC23" s="786"/>
    </row>
    <row r="24" spans="2:133" ht="11.25" customHeight="1" x14ac:dyDescent="0.2">
      <c r="B24" s="677" t="s">
        <v>287</v>
      </c>
      <c r="C24" s="678"/>
      <c r="D24" s="678"/>
      <c r="E24" s="678"/>
      <c r="F24" s="678"/>
      <c r="G24" s="678"/>
      <c r="H24" s="678"/>
      <c r="I24" s="678"/>
      <c r="J24" s="678"/>
      <c r="K24" s="678"/>
      <c r="L24" s="678"/>
      <c r="M24" s="678"/>
      <c r="N24" s="678"/>
      <c r="O24" s="678"/>
      <c r="P24" s="678"/>
      <c r="Q24" s="679"/>
      <c r="R24" s="680">
        <v>1368669</v>
      </c>
      <c r="S24" s="681"/>
      <c r="T24" s="681"/>
      <c r="U24" s="681"/>
      <c r="V24" s="681"/>
      <c r="W24" s="681"/>
      <c r="X24" s="681"/>
      <c r="Y24" s="682"/>
      <c r="Z24" s="713">
        <v>7.3</v>
      </c>
      <c r="AA24" s="713"/>
      <c r="AB24" s="713"/>
      <c r="AC24" s="713"/>
      <c r="AD24" s="714" t="s">
        <v>242</v>
      </c>
      <c r="AE24" s="714"/>
      <c r="AF24" s="714"/>
      <c r="AG24" s="714"/>
      <c r="AH24" s="714"/>
      <c r="AI24" s="714"/>
      <c r="AJ24" s="714"/>
      <c r="AK24" s="714"/>
      <c r="AL24" s="683" t="s">
        <v>242</v>
      </c>
      <c r="AM24" s="684"/>
      <c r="AN24" s="684"/>
      <c r="AO24" s="715"/>
      <c r="AP24" s="774" t="s">
        <v>288</v>
      </c>
      <c r="AQ24" s="782"/>
      <c r="AR24" s="782"/>
      <c r="AS24" s="782"/>
      <c r="AT24" s="782"/>
      <c r="AU24" s="782"/>
      <c r="AV24" s="782"/>
      <c r="AW24" s="782"/>
      <c r="AX24" s="782"/>
      <c r="AY24" s="782"/>
      <c r="AZ24" s="782"/>
      <c r="BA24" s="782"/>
      <c r="BB24" s="782"/>
      <c r="BC24" s="782"/>
      <c r="BD24" s="782"/>
      <c r="BE24" s="782"/>
      <c r="BF24" s="776"/>
      <c r="BG24" s="680" t="s">
        <v>242</v>
      </c>
      <c r="BH24" s="681"/>
      <c r="BI24" s="681"/>
      <c r="BJ24" s="681"/>
      <c r="BK24" s="681"/>
      <c r="BL24" s="681"/>
      <c r="BM24" s="681"/>
      <c r="BN24" s="682"/>
      <c r="BO24" s="713" t="s">
        <v>242</v>
      </c>
      <c r="BP24" s="713"/>
      <c r="BQ24" s="713"/>
      <c r="BR24" s="713"/>
      <c r="BS24" s="686" t="s">
        <v>231</v>
      </c>
      <c r="BT24" s="681"/>
      <c r="BU24" s="681"/>
      <c r="BV24" s="681"/>
      <c r="BW24" s="681"/>
      <c r="BX24" s="681"/>
      <c r="BY24" s="681"/>
      <c r="BZ24" s="681"/>
      <c r="CA24" s="681"/>
      <c r="CB24" s="727"/>
      <c r="CD24" s="738" t="s">
        <v>289</v>
      </c>
      <c r="CE24" s="739"/>
      <c r="CF24" s="739"/>
      <c r="CG24" s="739"/>
      <c r="CH24" s="739"/>
      <c r="CI24" s="739"/>
      <c r="CJ24" s="739"/>
      <c r="CK24" s="739"/>
      <c r="CL24" s="739"/>
      <c r="CM24" s="739"/>
      <c r="CN24" s="739"/>
      <c r="CO24" s="739"/>
      <c r="CP24" s="739"/>
      <c r="CQ24" s="740"/>
      <c r="CR24" s="735">
        <v>5450046</v>
      </c>
      <c r="CS24" s="736"/>
      <c r="CT24" s="736"/>
      <c r="CU24" s="736"/>
      <c r="CV24" s="736"/>
      <c r="CW24" s="736"/>
      <c r="CX24" s="736"/>
      <c r="CY24" s="779"/>
      <c r="CZ24" s="780">
        <v>31.1</v>
      </c>
      <c r="DA24" s="751"/>
      <c r="DB24" s="751"/>
      <c r="DC24" s="783"/>
      <c r="DD24" s="778">
        <v>4080457</v>
      </c>
      <c r="DE24" s="736"/>
      <c r="DF24" s="736"/>
      <c r="DG24" s="736"/>
      <c r="DH24" s="736"/>
      <c r="DI24" s="736"/>
      <c r="DJ24" s="736"/>
      <c r="DK24" s="779"/>
      <c r="DL24" s="778">
        <v>3717974</v>
      </c>
      <c r="DM24" s="736"/>
      <c r="DN24" s="736"/>
      <c r="DO24" s="736"/>
      <c r="DP24" s="736"/>
      <c r="DQ24" s="736"/>
      <c r="DR24" s="736"/>
      <c r="DS24" s="736"/>
      <c r="DT24" s="736"/>
      <c r="DU24" s="736"/>
      <c r="DV24" s="779"/>
      <c r="DW24" s="780">
        <v>49.3</v>
      </c>
      <c r="DX24" s="751"/>
      <c r="DY24" s="751"/>
      <c r="DZ24" s="751"/>
      <c r="EA24" s="751"/>
      <c r="EB24" s="751"/>
      <c r="EC24" s="781"/>
    </row>
    <row r="25" spans="2:133" ht="11.25" customHeight="1" x14ac:dyDescent="0.2">
      <c r="B25" s="677" t="s">
        <v>290</v>
      </c>
      <c r="C25" s="678"/>
      <c r="D25" s="678"/>
      <c r="E25" s="678"/>
      <c r="F25" s="678"/>
      <c r="G25" s="678"/>
      <c r="H25" s="678"/>
      <c r="I25" s="678"/>
      <c r="J25" s="678"/>
      <c r="K25" s="678"/>
      <c r="L25" s="678"/>
      <c r="M25" s="678"/>
      <c r="N25" s="678"/>
      <c r="O25" s="678"/>
      <c r="P25" s="678"/>
      <c r="Q25" s="679"/>
      <c r="R25" s="680">
        <v>4</v>
      </c>
      <c r="S25" s="681"/>
      <c r="T25" s="681"/>
      <c r="U25" s="681"/>
      <c r="V25" s="681"/>
      <c r="W25" s="681"/>
      <c r="X25" s="681"/>
      <c r="Y25" s="682"/>
      <c r="Z25" s="713">
        <v>0</v>
      </c>
      <c r="AA25" s="713"/>
      <c r="AB25" s="713"/>
      <c r="AC25" s="713"/>
      <c r="AD25" s="714" t="s">
        <v>231</v>
      </c>
      <c r="AE25" s="714"/>
      <c r="AF25" s="714"/>
      <c r="AG25" s="714"/>
      <c r="AH25" s="714"/>
      <c r="AI25" s="714"/>
      <c r="AJ25" s="714"/>
      <c r="AK25" s="714"/>
      <c r="AL25" s="683" t="s">
        <v>231</v>
      </c>
      <c r="AM25" s="684"/>
      <c r="AN25" s="684"/>
      <c r="AO25" s="715"/>
      <c r="AP25" s="774" t="s">
        <v>291</v>
      </c>
      <c r="AQ25" s="782"/>
      <c r="AR25" s="782"/>
      <c r="AS25" s="782"/>
      <c r="AT25" s="782"/>
      <c r="AU25" s="782"/>
      <c r="AV25" s="782"/>
      <c r="AW25" s="782"/>
      <c r="AX25" s="782"/>
      <c r="AY25" s="782"/>
      <c r="AZ25" s="782"/>
      <c r="BA25" s="782"/>
      <c r="BB25" s="782"/>
      <c r="BC25" s="782"/>
      <c r="BD25" s="782"/>
      <c r="BE25" s="782"/>
      <c r="BF25" s="776"/>
      <c r="BG25" s="680" t="s">
        <v>231</v>
      </c>
      <c r="BH25" s="681"/>
      <c r="BI25" s="681"/>
      <c r="BJ25" s="681"/>
      <c r="BK25" s="681"/>
      <c r="BL25" s="681"/>
      <c r="BM25" s="681"/>
      <c r="BN25" s="682"/>
      <c r="BO25" s="713" t="s">
        <v>242</v>
      </c>
      <c r="BP25" s="713"/>
      <c r="BQ25" s="713"/>
      <c r="BR25" s="713"/>
      <c r="BS25" s="686" t="s">
        <v>231</v>
      </c>
      <c r="BT25" s="681"/>
      <c r="BU25" s="681"/>
      <c r="BV25" s="681"/>
      <c r="BW25" s="681"/>
      <c r="BX25" s="681"/>
      <c r="BY25" s="681"/>
      <c r="BZ25" s="681"/>
      <c r="CA25" s="681"/>
      <c r="CB25" s="727"/>
      <c r="CD25" s="719" t="s">
        <v>292</v>
      </c>
      <c r="CE25" s="720"/>
      <c r="CF25" s="720"/>
      <c r="CG25" s="720"/>
      <c r="CH25" s="720"/>
      <c r="CI25" s="720"/>
      <c r="CJ25" s="720"/>
      <c r="CK25" s="720"/>
      <c r="CL25" s="720"/>
      <c r="CM25" s="720"/>
      <c r="CN25" s="720"/>
      <c r="CO25" s="720"/>
      <c r="CP25" s="720"/>
      <c r="CQ25" s="721"/>
      <c r="CR25" s="680">
        <v>2422404</v>
      </c>
      <c r="CS25" s="699"/>
      <c r="CT25" s="699"/>
      <c r="CU25" s="699"/>
      <c r="CV25" s="699"/>
      <c r="CW25" s="699"/>
      <c r="CX25" s="699"/>
      <c r="CY25" s="700"/>
      <c r="CZ25" s="683">
        <v>13.8</v>
      </c>
      <c r="DA25" s="701"/>
      <c r="DB25" s="701"/>
      <c r="DC25" s="702"/>
      <c r="DD25" s="686">
        <v>2321309</v>
      </c>
      <c r="DE25" s="699"/>
      <c r="DF25" s="699"/>
      <c r="DG25" s="699"/>
      <c r="DH25" s="699"/>
      <c r="DI25" s="699"/>
      <c r="DJ25" s="699"/>
      <c r="DK25" s="700"/>
      <c r="DL25" s="686">
        <v>2015646</v>
      </c>
      <c r="DM25" s="699"/>
      <c r="DN25" s="699"/>
      <c r="DO25" s="699"/>
      <c r="DP25" s="699"/>
      <c r="DQ25" s="699"/>
      <c r="DR25" s="699"/>
      <c r="DS25" s="699"/>
      <c r="DT25" s="699"/>
      <c r="DU25" s="699"/>
      <c r="DV25" s="700"/>
      <c r="DW25" s="683">
        <v>26.7</v>
      </c>
      <c r="DX25" s="701"/>
      <c r="DY25" s="701"/>
      <c r="DZ25" s="701"/>
      <c r="EA25" s="701"/>
      <c r="EB25" s="701"/>
      <c r="EC25" s="722"/>
    </row>
    <row r="26" spans="2:133" ht="11.25" customHeight="1" x14ac:dyDescent="0.2">
      <c r="B26" s="677" t="s">
        <v>293</v>
      </c>
      <c r="C26" s="678"/>
      <c r="D26" s="678"/>
      <c r="E26" s="678"/>
      <c r="F26" s="678"/>
      <c r="G26" s="678"/>
      <c r="H26" s="678"/>
      <c r="I26" s="678"/>
      <c r="J26" s="678"/>
      <c r="K26" s="678"/>
      <c r="L26" s="678"/>
      <c r="M26" s="678"/>
      <c r="N26" s="678"/>
      <c r="O26" s="678"/>
      <c r="P26" s="678"/>
      <c r="Q26" s="679"/>
      <c r="R26" s="680">
        <v>8732189</v>
      </c>
      <c r="S26" s="681"/>
      <c r="T26" s="681"/>
      <c r="U26" s="681"/>
      <c r="V26" s="681"/>
      <c r="W26" s="681"/>
      <c r="X26" s="681"/>
      <c r="Y26" s="682"/>
      <c r="Z26" s="713">
        <v>46.3</v>
      </c>
      <c r="AA26" s="713"/>
      <c r="AB26" s="713"/>
      <c r="AC26" s="713"/>
      <c r="AD26" s="714">
        <v>7244941</v>
      </c>
      <c r="AE26" s="714"/>
      <c r="AF26" s="714"/>
      <c r="AG26" s="714"/>
      <c r="AH26" s="714"/>
      <c r="AI26" s="714"/>
      <c r="AJ26" s="714"/>
      <c r="AK26" s="714"/>
      <c r="AL26" s="683">
        <v>99.7</v>
      </c>
      <c r="AM26" s="684"/>
      <c r="AN26" s="684"/>
      <c r="AO26" s="715"/>
      <c r="AP26" s="774" t="s">
        <v>294</v>
      </c>
      <c r="AQ26" s="775"/>
      <c r="AR26" s="775"/>
      <c r="AS26" s="775"/>
      <c r="AT26" s="775"/>
      <c r="AU26" s="775"/>
      <c r="AV26" s="775"/>
      <c r="AW26" s="775"/>
      <c r="AX26" s="775"/>
      <c r="AY26" s="775"/>
      <c r="AZ26" s="775"/>
      <c r="BA26" s="775"/>
      <c r="BB26" s="775"/>
      <c r="BC26" s="775"/>
      <c r="BD26" s="775"/>
      <c r="BE26" s="775"/>
      <c r="BF26" s="776"/>
      <c r="BG26" s="680" t="s">
        <v>242</v>
      </c>
      <c r="BH26" s="681"/>
      <c r="BI26" s="681"/>
      <c r="BJ26" s="681"/>
      <c r="BK26" s="681"/>
      <c r="BL26" s="681"/>
      <c r="BM26" s="681"/>
      <c r="BN26" s="682"/>
      <c r="BO26" s="713" t="s">
        <v>242</v>
      </c>
      <c r="BP26" s="713"/>
      <c r="BQ26" s="713"/>
      <c r="BR26" s="713"/>
      <c r="BS26" s="686" t="s">
        <v>231</v>
      </c>
      <c r="BT26" s="681"/>
      <c r="BU26" s="681"/>
      <c r="BV26" s="681"/>
      <c r="BW26" s="681"/>
      <c r="BX26" s="681"/>
      <c r="BY26" s="681"/>
      <c r="BZ26" s="681"/>
      <c r="CA26" s="681"/>
      <c r="CB26" s="727"/>
      <c r="CD26" s="719" t="s">
        <v>295</v>
      </c>
      <c r="CE26" s="720"/>
      <c r="CF26" s="720"/>
      <c r="CG26" s="720"/>
      <c r="CH26" s="720"/>
      <c r="CI26" s="720"/>
      <c r="CJ26" s="720"/>
      <c r="CK26" s="720"/>
      <c r="CL26" s="720"/>
      <c r="CM26" s="720"/>
      <c r="CN26" s="720"/>
      <c r="CO26" s="720"/>
      <c r="CP26" s="720"/>
      <c r="CQ26" s="721"/>
      <c r="CR26" s="680">
        <v>1413512</v>
      </c>
      <c r="CS26" s="681"/>
      <c r="CT26" s="681"/>
      <c r="CU26" s="681"/>
      <c r="CV26" s="681"/>
      <c r="CW26" s="681"/>
      <c r="CX26" s="681"/>
      <c r="CY26" s="682"/>
      <c r="CZ26" s="683">
        <v>8.1</v>
      </c>
      <c r="DA26" s="701"/>
      <c r="DB26" s="701"/>
      <c r="DC26" s="702"/>
      <c r="DD26" s="686">
        <v>1331012</v>
      </c>
      <c r="DE26" s="681"/>
      <c r="DF26" s="681"/>
      <c r="DG26" s="681"/>
      <c r="DH26" s="681"/>
      <c r="DI26" s="681"/>
      <c r="DJ26" s="681"/>
      <c r="DK26" s="682"/>
      <c r="DL26" s="686" t="s">
        <v>231</v>
      </c>
      <c r="DM26" s="681"/>
      <c r="DN26" s="681"/>
      <c r="DO26" s="681"/>
      <c r="DP26" s="681"/>
      <c r="DQ26" s="681"/>
      <c r="DR26" s="681"/>
      <c r="DS26" s="681"/>
      <c r="DT26" s="681"/>
      <c r="DU26" s="681"/>
      <c r="DV26" s="682"/>
      <c r="DW26" s="683" t="s">
        <v>231</v>
      </c>
      <c r="DX26" s="701"/>
      <c r="DY26" s="701"/>
      <c r="DZ26" s="701"/>
      <c r="EA26" s="701"/>
      <c r="EB26" s="701"/>
      <c r="EC26" s="722"/>
    </row>
    <row r="27" spans="2:133" ht="11.25" customHeight="1" x14ac:dyDescent="0.2">
      <c r="B27" s="677" t="s">
        <v>296</v>
      </c>
      <c r="C27" s="678"/>
      <c r="D27" s="678"/>
      <c r="E27" s="678"/>
      <c r="F27" s="678"/>
      <c r="G27" s="678"/>
      <c r="H27" s="678"/>
      <c r="I27" s="678"/>
      <c r="J27" s="678"/>
      <c r="K27" s="678"/>
      <c r="L27" s="678"/>
      <c r="M27" s="678"/>
      <c r="N27" s="678"/>
      <c r="O27" s="678"/>
      <c r="P27" s="678"/>
      <c r="Q27" s="679"/>
      <c r="R27" s="680">
        <v>3559</v>
      </c>
      <c r="S27" s="681"/>
      <c r="T27" s="681"/>
      <c r="U27" s="681"/>
      <c r="V27" s="681"/>
      <c r="W27" s="681"/>
      <c r="X27" s="681"/>
      <c r="Y27" s="682"/>
      <c r="Z27" s="713">
        <v>0</v>
      </c>
      <c r="AA27" s="713"/>
      <c r="AB27" s="713"/>
      <c r="AC27" s="713"/>
      <c r="AD27" s="714">
        <v>3559</v>
      </c>
      <c r="AE27" s="714"/>
      <c r="AF27" s="714"/>
      <c r="AG27" s="714"/>
      <c r="AH27" s="714"/>
      <c r="AI27" s="714"/>
      <c r="AJ27" s="714"/>
      <c r="AK27" s="714"/>
      <c r="AL27" s="683">
        <v>0</v>
      </c>
      <c r="AM27" s="684"/>
      <c r="AN27" s="684"/>
      <c r="AO27" s="715"/>
      <c r="AP27" s="677" t="s">
        <v>297</v>
      </c>
      <c r="AQ27" s="678"/>
      <c r="AR27" s="678"/>
      <c r="AS27" s="678"/>
      <c r="AT27" s="678"/>
      <c r="AU27" s="678"/>
      <c r="AV27" s="678"/>
      <c r="AW27" s="678"/>
      <c r="AX27" s="678"/>
      <c r="AY27" s="678"/>
      <c r="AZ27" s="678"/>
      <c r="BA27" s="678"/>
      <c r="BB27" s="678"/>
      <c r="BC27" s="678"/>
      <c r="BD27" s="678"/>
      <c r="BE27" s="678"/>
      <c r="BF27" s="679"/>
      <c r="BG27" s="680">
        <v>2408312</v>
      </c>
      <c r="BH27" s="681"/>
      <c r="BI27" s="681"/>
      <c r="BJ27" s="681"/>
      <c r="BK27" s="681"/>
      <c r="BL27" s="681"/>
      <c r="BM27" s="681"/>
      <c r="BN27" s="682"/>
      <c r="BO27" s="713">
        <v>100</v>
      </c>
      <c r="BP27" s="713"/>
      <c r="BQ27" s="713"/>
      <c r="BR27" s="713"/>
      <c r="BS27" s="686">
        <v>11357</v>
      </c>
      <c r="BT27" s="681"/>
      <c r="BU27" s="681"/>
      <c r="BV27" s="681"/>
      <c r="BW27" s="681"/>
      <c r="BX27" s="681"/>
      <c r="BY27" s="681"/>
      <c r="BZ27" s="681"/>
      <c r="CA27" s="681"/>
      <c r="CB27" s="727"/>
      <c r="CD27" s="719" t="s">
        <v>298</v>
      </c>
      <c r="CE27" s="720"/>
      <c r="CF27" s="720"/>
      <c r="CG27" s="720"/>
      <c r="CH27" s="720"/>
      <c r="CI27" s="720"/>
      <c r="CJ27" s="720"/>
      <c r="CK27" s="720"/>
      <c r="CL27" s="720"/>
      <c r="CM27" s="720"/>
      <c r="CN27" s="720"/>
      <c r="CO27" s="720"/>
      <c r="CP27" s="720"/>
      <c r="CQ27" s="721"/>
      <c r="CR27" s="680">
        <v>1683276</v>
      </c>
      <c r="CS27" s="699"/>
      <c r="CT27" s="699"/>
      <c r="CU27" s="699"/>
      <c r="CV27" s="699"/>
      <c r="CW27" s="699"/>
      <c r="CX27" s="699"/>
      <c r="CY27" s="700"/>
      <c r="CZ27" s="683">
        <v>9.6</v>
      </c>
      <c r="DA27" s="701"/>
      <c r="DB27" s="701"/>
      <c r="DC27" s="702"/>
      <c r="DD27" s="686">
        <v>479532</v>
      </c>
      <c r="DE27" s="699"/>
      <c r="DF27" s="699"/>
      <c r="DG27" s="699"/>
      <c r="DH27" s="699"/>
      <c r="DI27" s="699"/>
      <c r="DJ27" s="699"/>
      <c r="DK27" s="700"/>
      <c r="DL27" s="686">
        <v>468292</v>
      </c>
      <c r="DM27" s="699"/>
      <c r="DN27" s="699"/>
      <c r="DO27" s="699"/>
      <c r="DP27" s="699"/>
      <c r="DQ27" s="699"/>
      <c r="DR27" s="699"/>
      <c r="DS27" s="699"/>
      <c r="DT27" s="699"/>
      <c r="DU27" s="699"/>
      <c r="DV27" s="700"/>
      <c r="DW27" s="683">
        <v>6.2</v>
      </c>
      <c r="DX27" s="701"/>
      <c r="DY27" s="701"/>
      <c r="DZ27" s="701"/>
      <c r="EA27" s="701"/>
      <c r="EB27" s="701"/>
      <c r="EC27" s="722"/>
    </row>
    <row r="28" spans="2:133" ht="11.25" customHeight="1" x14ac:dyDescent="0.2">
      <c r="B28" s="677" t="s">
        <v>299</v>
      </c>
      <c r="C28" s="678"/>
      <c r="D28" s="678"/>
      <c r="E28" s="678"/>
      <c r="F28" s="678"/>
      <c r="G28" s="678"/>
      <c r="H28" s="678"/>
      <c r="I28" s="678"/>
      <c r="J28" s="678"/>
      <c r="K28" s="678"/>
      <c r="L28" s="678"/>
      <c r="M28" s="678"/>
      <c r="N28" s="678"/>
      <c r="O28" s="678"/>
      <c r="P28" s="678"/>
      <c r="Q28" s="679"/>
      <c r="R28" s="680">
        <v>42574</v>
      </c>
      <c r="S28" s="681"/>
      <c r="T28" s="681"/>
      <c r="U28" s="681"/>
      <c r="V28" s="681"/>
      <c r="W28" s="681"/>
      <c r="X28" s="681"/>
      <c r="Y28" s="682"/>
      <c r="Z28" s="713">
        <v>0.2</v>
      </c>
      <c r="AA28" s="713"/>
      <c r="AB28" s="713"/>
      <c r="AC28" s="713"/>
      <c r="AD28" s="714" t="s">
        <v>242</v>
      </c>
      <c r="AE28" s="714"/>
      <c r="AF28" s="714"/>
      <c r="AG28" s="714"/>
      <c r="AH28" s="714"/>
      <c r="AI28" s="714"/>
      <c r="AJ28" s="714"/>
      <c r="AK28" s="714"/>
      <c r="AL28" s="683" t="s">
        <v>242</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300</v>
      </c>
      <c r="CE28" s="720"/>
      <c r="CF28" s="720"/>
      <c r="CG28" s="720"/>
      <c r="CH28" s="720"/>
      <c r="CI28" s="720"/>
      <c r="CJ28" s="720"/>
      <c r="CK28" s="720"/>
      <c r="CL28" s="720"/>
      <c r="CM28" s="720"/>
      <c r="CN28" s="720"/>
      <c r="CO28" s="720"/>
      <c r="CP28" s="720"/>
      <c r="CQ28" s="721"/>
      <c r="CR28" s="680">
        <v>1344366</v>
      </c>
      <c r="CS28" s="681"/>
      <c r="CT28" s="681"/>
      <c r="CU28" s="681"/>
      <c r="CV28" s="681"/>
      <c r="CW28" s="681"/>
      <c r="CX28" s="681"/>
      <c r="CY28" s="682"/>
      <c r="CZ28" s="683">
        <v>7.7</v>
      </c>
      <c r="DA28" s="701"/>
      <c r="DB28" s="701"/>
      <c r="DC28" s="702"/>
      <c r="DD28" s="686">
        <v>1279616</v>
      </c>
      <c r="DE28" s="681"/>
      <c r="DF28" s="681"/>
      <c r="DG28" s="681"/>
      <c r="DH28" s="681"/>
      <c r="DI28" s="681"/>
      <c r="DJ28" s="681"/>
      <c r="DK28" s="682"/>
      <c r="DL28" s="686">
        <v>1234036</v>
      </c>
      <c r="DM28" s="681"/>
      <c r="DN28" s="681"/>
      <c r="DO28" s="681"/>
      <c r="DP28" s="681"/>
      <c r="DQ28" s="681"/>
      <c r="DR28" s="681"/>
      <c r="DS28" s="681"/>
      <c r="DT28" s="681"/>
      <c r="DU28" s="681"/>
      <c r="DV28" s="682"/>
      <c r="DW28" s="683">
        <v>16.399999999999999</v>
      </c>
      <c r="DX28" s="701"/>
      <c r="DY28" s="701"/>
      <c r="DZ28" s="701"/>
      <c r="EA28" s="701"/>
      <c r="EB28" s="701"/>
      <c r="EC28" s="722"/>
    </row>
    <row r="29" spans="2:133" ht="11.25" customHeight="1" x14ac:dyDescent="0.2">
      <c r="B29" s="677" t="s">
        <v>301</v>
      </c>
      <c r="C29" s="678"/>
      <c r="D29" s="678"/>
      <c r="E29" s="678"/>
      <c r="F29" s="678"/>
      <c r="G29" s="678"/>
      <c r="H29" s="678"/>
      <c r="I29" s="678"/>
      <c r="J29" s="678"/>
      <c r="K29" s="678"/>
      <c r="L29" s="678"/>
      <c r="M29" s="678"/>
      <c r="N29" s="678"/>
      <c r="O29" s="678"/>
      <c r="P29" s="678"/>
      <c r="Q29" s="679"/>
      <c r="R29" s="680">
        <v>71463</v>
      </c>
      <c r="S29" s="681"/>
      <c r="T29" s="681"/>
      <c r="U29" s="681"/>
      <c r="V29" s="681"/>
      <c r="W29" s="681"/>
      <c r="X29" s="681"/>
      <c r="Y29" s="682"/>
      <c r="Z29" s="713">
        <v>0.4</v>
      </c>
      <c r="AA29" s="713"/>
      <c r="AB29" s="713"/>
      <c r="AC29" s="713"/>
      <c r="AD29" s="714">
        <v>3981</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302</v>
      </c>
      <c r="CE29" s="766"/>
      <c r="CF29" s="719" t="s">
        <v>303</v>
      </c>
      <c r="CG29" s="720"/>
      <c r="CH29" s="720"/>
      <c r="CI29" s="720"/>
      <c r="CJ29" s="720"/>
      <c r="CK29" s="720"/>
      <c r="CL29" s="720"/>
      <c r="CM29" s="720"/>
      <c r="CN29" s="720"/>
      <c r="CO29" s="720"/>
      <c r="CP29" s="720"/>
      <c r="CQ29" s="721"/>
      <c r="CR29" s="680">
        <v>1344366</v>
      </c>
      <c r="CS29" s="699"/>
      <c r="CT29" s="699"/>
      <c r="CU29" s="699"/>
      <c r="CV29" s="699"/>
      <c r="CW29" s="699"/>
      <c r="CX29" s="699"/>
      <c r="CY29" s="700"/>
      <c r="CZ29" s="683">
        <v>7.7</v>
      </c>
      <c r="DA29" s="701"/>
      <c r="DB29" s="701"/>
      <c r="DC29" s="702"/>
      <c r="DD29" s="686">
        <v>1279616</v>
      </c>
      <c r="DE29" s="699"/>
      <c r="DF29" s="699"/>
      <c r="DG29" s="699"/>
      <c r="DH29" s="699"/>
      <c r="DI29" s="699"/>
      <c r="DJ29" s="699"/>
      <c r="DK29" s="700"/>
      <c r="DL29" s="686">
        <v>1234036</v>
      </c>
      <c r="DM29" s="699"/>
      <c r="DN29" s="699"/>
      <c r="DO29" s="699"/>
      <c r="DP29" s="699"/>
      <c r="DQ29" s="699"/>
      <c r="DR29" s="699"/>
      <c r="DS29" s="699"/>
      <c r="DT29" s="699"/>
      <c r="DU29" s="699"/>
      <c r="DV29" s="700"/>
      <c r="DW29" s="683">
        <v>16.399999999999999</v>
      </c>
      <c r="DX29" s="701"/>
      <c r="DY29" s="701"/>
      <c r="DZ29" s="701"/>
      <c r="EA29" s="701"/>
      <c r="EB29" s="701"/>
      <c r="EC29" s="722"/>
    </row>
    <row r="30" spans="2:133" ht="11.25" customHeight="1" x14ac:dyDescent="0.2">
      <c r="B30" s="677" t="s">
        <v>304</v>
      </c>
      <c r="C30" s="678"/>
      <c r="D30" s="678"/>
      <c r="E30" s="678"/>
      <c r="F30" s="678"/>
      <c r="G30" s="678"/>
      <c r="H30" s="678"/>
      <c r="I30" s="678"/>
      <c r="J30" s="678"/>
      <c r="K30" s="678"/>
      <c r="L30" s="678"/>
      <c r="M30" s="678"/>
      <c r="N30" s="678"/>
      <c r="O30" s="678"/>
      <c r="P30" s="678"/>
      <c r="Q30" s="679"/>
      <c r="R30" s="680">
        <v>15252</v>
      </c>
      <c r="S30" s="681"/>
      <c r="T30" s="681"/>
      <c r="U30" s="681"/>
      <c r="V30" s="681"/>
      <c r="W30" s="681"/>
      <c r="X30" s="681"/>
      <c r="Y30" s="682"/>
      <c r="Z30" s="713">
        <v>0.1</v>
      </c>
      <c r="AA30" s="713"/>
      <c r="AB30" s="713"/>
      <c r="AC30" s="713"/>
      <c r="AD30" s="714" t="s">
        <v>231</v>
      </c>
      <c r="AE30" s="714"/>
      <c r="AF30" s="714"/>
      <c r="AG30" s="714"/>
      <c r="AH30" s="714"/>
      <c r="AI30" s="714"/>
      <c r="AJ30" s="714"/>
      <c r="AK30" s="714"/>
      <c r="AL30" s="683" t="s">
        <v>242</v>
      </c>
      <c r="AM30" s="684"/>
      <c r="AN30" s="684"/>
      <c r="AO30" s="715"/>
      <c r="AP30" s="741" t="s">
        <v>219</v>
      </c>
      <c r="AQ30" s="742"/>
      <c r="AR30" s="742"/>
      <c r="AS30" s="742"/>
      <c r="AT30" s="742"/>
      <c r="AU30" s="742"/>
      <c r="AV30" s="742"/>
      <c r="AW30" s="742"/>
      <c r="AX30" s="742"/>
      <c r="AY30" s="742"/>
      <c r="AZ30" s="742"/>
      <c r="BA30" s="742"/>
      <c r="BB30" s="742"/>
      <c r="BC30" s="742"/>
      <c r="BD30" s="742"/>
      <c r="BE30" s="742"/>
      <c r="BF30" s="743"/>
      <c r="BG30" s="741" t="s">
        <v>305</v>
      </c>
      <c r="BH30" s="754"/>
      <c r="BI30" s="754"/>
      <c r="BJ30" s="754"/>
      <c r="BK30" s="754"/>
      <c r="BL30" s="754"/>
      <c r="BM30" s="754"/>
      <c r="BN30" s="754"/>
      <c r="BO30" s="754"/>
      <c r="BP30" s="754"/>
      <c r="BQ30" s="755"/>
      <c r="BR30" s="741" t="s">
        <v>306</v>
      </c>
      <c r="BS30" s="754"/>
      <c r="BT30" s="754"/>
      <c r="BU30" s="754"/>
      <c r="BV30" s="754"/>
      <c r="BW30" s="754"/>
      <c r="BX30" s="754"/>
      <c r="BY30" s="754"/>
      <c r="BZ30" s="754"/>
      <c r="CA30" s="754"/>
      <c r="CB30" s="755"/>
      <c r="CD30" s="767"/>
      <c r="CE30" s="768"/>
      <c r="CF30" s="719" t="s">
        <v>307</v>
      </c>
      <c r="CG30" s="720"/>
      <c r="CH30" s="720"/>
      <c r="CI30" s="720"/>
      <c r="CJ30" s="720"/>
      <c r="CK30" s="720"/>
      <c r="CL30" s="720"/>
      <c r="CM30" s="720"/>
      <c r="CN30" s="720"/>
      <c r="CO30" s="720"/>
      <c r="CP30" s="720"/>
      <c r="CQ30" s="721"/>
      <c r="CR30" s="680">
        <v>1283064</v>
      </c>
      <c r="CS30" s="681"/>
      <c r="CT30" s="681"/>
      <c r="CU30" s="681"/>
      <c r="CV30" s="681"/>
      <c r="CW30" s="681"/>
      <c r="CX30" s="681"/>
      <c r="CY30" s="682"/>
      <c r="CZ30" s="683">
        <v>7.3</v>
      </c>
      <c r="DA30" s="701"/>
      <c r="DB30" s="701"/>
      <c r="DC30" s="702"/>
      <c r="DD30" s="686">
        <v>1218314</v>
      </c>
      <c r="DE30" s="681"/>
      <c r="DF30" s="681"/>
      <c r="DG30" s="681"/>
      <c r="DH30" s="681"/>
      <c r="DI30" s="681"/>
      <c r="DJ30" s="681"/>
      <c r="DK30" s="682"/>
      <c r="DL30" s="686">
        <v>1172734</v>
      </c>
      <c r="DM30" s="681"/>
      <c r="DN30" s="681"/>
      <c r="DO30" s="681"/>
      <c r="DP30" s="681"/>
      <c r="DQ30" s="681"/>
      <c r="DR30" s="681"/>
      <c r="DS30" s="681"/>
      <c r="DT30" s="681"/>
      <c r="DU30" s="681"/>
      <c r="DV30" s="682"/>
      <c r="DW30" s="683">
        <v>15.5</v>
      </c>
      <c r="DX30" s="701"/>
      <c r="DY30" s="701"/>
      <c r="DZ30" s="701"/>
      <c r="EA30" s="701"/>
      <c r="EB30" s="701"/>
      <c r="EC30" s="722"/>
    </row>
    <row r="31" spans="2:133" ht="11.25" customHeight="1" x14ac:dyDescent="0.2">
      <c r="B31" s="677" t="s">
        <v>308</v>
      </c>
      <c r="C31" s="678"/>
      <c r="D31" s="678"/>
      <c r="E31" s="678"/>
      <c r="F31" s="678"/>
      <c r="G31" s="678"/>
      <c r="H31" s="678"/>
      <c r="I31" s="678"/>
      <c r="J31" s="678"/>
      <c r="K31" s="678"/>
      <c r="L31" s="678"/>
      <c r="M31" s="678"/>
      <c r="N31" s="678"/>
      <c r="O31" s="678"/>
      <c r="P31" s="678"/>
      <c r="Q31" s="679"/>
      <c r="R31" s="680">
        <v>4533929</v>
      </c>
      <c r="S31" s="681"/>
      <c r="T31" s="681"/>
      <c r="U31" s="681"/>
      <c r="V31" s="681"/>
      <c r="W31" s="681"/>
      <c r="X31" s="681"/>
      <c r="Y31" s="682"/>
      <c r="Z31" s="713">
        <v>24</v>
      </c>
      <c r="AA31" s="713"/>
      <c r="AB31" s="713"/>
      <c r="AC31" s="713"/>
      <c r="AD31" s="714" t="s">
        <v>231</v>
      </c>
      <c r="AE31" s="714"/>
      <c r="AF31" s="714"/>
      <c r="AG31" s="714"/>
      <c r="AH31" s="714"/>
      <c r="AI31" s="714"/>
      <c r="AJ31" s="714"/>
      <c r="AK31" s="714"/>
      <c r="AL31" s="683" t="s">
        <v>242</v>
      </c>
      <c r="AM31" s="684"/>
      <c r="AN31" s="684"/>
      <c r="AO31" s="715"/>
      <c r="AP31" s="756" t="s">
        <v>309</v>
      </c>
      <c r="AQ31" s="757"/>
      <c r="AR31" s="757"/>
      <c r="AS31" s="757"/>
      <c r="AT31" s="762" t="s">
        <v>310</v>
      </c>
      <c r="AU31" s="231"/>
      <c r="AV31" s="231"/>
      <c r="AW31" s="231"/>
      <c r="AX31" s="746" t="s">
        <v>186</v>
      </c>
      <c r="AY31" s="747"/>
      <c r="AZ31" s="747"/>
      <c r="BA31" s="747"/>
      <c r="BB31" s="747"/>
      <c r="BC31" s="747"/>
      <c r="BD31" s="747"/>
      <c r="BE31" s="747"/>
      <c r="BF31" s="748"/>
      <c r="BG31" s="749">
        <v>99.3</v>
      </c>
      <c r="BH31" s="750"/>
      <c r="BI31" s="750"/>
      <c r="BJ31" s="750"/>
      <c r="BK31" s="750"/>
      <c r="BL31" s="750"/>
      <c r="BM31" s="751">
        <v>93.7</v>
      </c>
      <c r="BN31" s="750"/>
      <c r="BO31" s="750"/>
      <c r="BP31" s="750"/>
      <c r="BQ31" s="752"/>
      <c r="BR31" s="749">
        <v>99.4</v>
      </c>
      <c r="BS31" s="750"/>
      <c r="BT31" s="750"/>
      <c r="BU31" s="750"/>
      <c r="BV31" s="750"/>
      <c r="BW31" s="750"/>
      <c r="BX31" s="751">
        <v>93.4</v>
      </c>
      <c r="BY31" s="750"/>
      <c r="BZ31" s="750"/>
      <c r="CA31" s="750"/>
      <c r="CB31" s="752"/>
      <c r="CD31" s="767"/>
      <c r="CE31" s="768"/>
      <c r="CF31" s="719" t="s">
        <v>311</v>
      </c>
      <c r="CG31" s="720"/>
      <c r="CH31" s="720"/>
      <c r="CI31" s="720"/>
      <c r="CJ31" s="720"/>
      <c r="CK31" s="720"/>
      <c r="CL31" s="720"/>
      <c r="CM31" s="720"/>
      <c r="CN31" s="720"/>
      <c r="CO31" s="720"/>
      <c r="CP31" s="720"/>
      <c r="CQ31" s="721"/>
      <c r="CR31" s="680">
        <v>61302</v>
      </c>
      <c r="CS31" s="699"/>
      <c r="CT31" s="699"/>
      <c r="CU31" s="699"/>
      <c r="CV31" s="699"/>
      <c r="CW31" s="699"/>
      <c r="CX31" s="699"/>
      <c r="CY31" s="700"/>
      <c r="CZ31" s="683">
        <v>0.3</v>
      </c>
      <c r="DA31" s="701"/>
      <c r="DB31" s="701"/>
      <c r="DC31" s="702"/>
      <c r="DD31" s="686">
        <v>61302</v>
      </c>
      <c r="DE31" s="699"/>
      <c r="DF31" s="699"/>
      <c r="DG31" s="699"/>
      <c r="DH31" s="699"/>
      <c r="DI31" s="699"/>
      <c r="DJ31" s="699"/>
      <c r="DK31" s="700"/>
      <c r="DL31" s="686">
        <v>61302</v>
      </c>
      <c r="DM31" s="699"/>
      <c r="DN31" s="699"/>
      <c r="DO31" s="699"/>
      <c r="DP31" s="699"/>
      <c r="DQ31" s="699"/>
      <c r="DR31" s="699"/>
      <c r="DS31" s="699"/>
      <c r="DT31" s="699"/>
      <c r="DU31" s="699"/>
      <c r="DV31" s="700"/>
      <c r="DW31" s="683">
        <v>0.8</v>
      </c>
      <c r="DX31" s="701"/>
      <c r="DY31" s="701"/>
      <c r="DZ31" s="701"/>
      <c r="EA31" s="701"/>
      <c r="EB31" s="701"/>
      <c r="EC31" s="722"/>
    </row>
    <row r="32" spans="2:133" ht="11.25" customHeight="1" x14ac:dyDescent="0.2">
      <c r="B32" s="771" t="s">
        <v>312</v>
      </c>
      <c r="C32" s="772"/>
      <c r="D32" s="772"/>
      <c r="E32" s="772"/>
      <c r="F32" s="772"/>
      <c r="G32" s="772"/>
      <c r="H32" s="772"/>
      <c r="I32" s="772"/>
      <c r="J32" s="772"/>
      <c r="K32" s="772"/>
      <c r="L32" s="772"/>
      <c r="M32" s="772"/>
      <c r="N32" s="772"/>
      <c r="O32" s="772"/>
      <c r="P32" s="772"/>
      <c r="Q32" s="773"/>
      <c r="R32" s="680">
        <v>762</v>
      </c>
      <c r="S32" s="681"/>
      <c r="T32" s="681"/>
      <c r="U32" s="681"/>
      <c r="V32" s="681"/>
      <c r="W32" s="681"/>
      <c r="X32" s="681"/>
      <c r="Y32" s="682"/>
      <c r="Z32" s="713">
        <v>0</v>
      </c>
      <c r="AA32" s="713"/>
      <c r="AB32" s="713"/>
      <c r="AC32" s="713"/>
      <c r="AD32" s="714">
        <v>762</v>
      </c>
      <c r="AE32" s="714"/>
      <c r="AF32" s="714"/>
      <c r="AG32" s="714"/>
      <c r="AH32" s="714"/>
      <c r="AI32" s="714"/>
      <c r="AJ32" s="714"/>
      <c r="AK32" s="714"/>
      <c r="AL32" s="683">
        <v>0</v>
      </c>
      <c r="AM32" s="684"/>
      <c r="AN32" s="684"/>
      <c r="AO32" s="715"/>
      <c r="AP32" s="758"/>
      <c r="AQ32" s="759"/>
      <c r="AR32" s="759"/>
      <c r="AS32" s="759"/>
      <c r="AT32" s="763"/>
      <c r="AU32" s="230" t="s">
        <v>313</v>
      </c>
      <c r="AV32" s="230"/>
      <c r="AW32" s="230"/>
      <c r="AX32" s="677" t="s">
        <v>314</v>
      </c>
      <c r="AY32" s="678"/>
      <c r="AZ32" s="678"/>
      <c r="BA32" s="678"/>
      <c r="BB32" s="678"/>
      <c r="BC32" s="678"/>
      <c r="BD32" s="678"/>
      <c r="BE32" s="678"/>
      <c r="BF32" s="679"/>
      <c r="BG32" s="753">
        <v>99.6</v>
      </c>
      <c r="BH32" s="699"/>
      <c r="BI32" s="699"/>
      <c r="BJ32" s="699"/>
      <c r="BK32" s="699"/>
      <c r="BL32" s="699"/>
      <c r="BM32" s="684">
        <v>97.2</v>
      </c>
      <c r="BN32" s="745"/>
      <c r="BO32" s="745"/>
      <c r="BP32" s="745"/>
      <c r="BQ32" s="726"/>
      <c r="BR32" s="753">
        <v>99.7</v>
      </c>
      <c r="BS32" s="699"/>
      <c r="BT32" s="699"/>
      <c r="BU32" s="699"/>
      <c r="BV32" s="699"/>
      <c r="BW32" s="699"/>
      <c r="BX32" s="684">
        <v>96.9</v>
      </c>
      <c r="BY32" s="745"/>
      <c r="BZ32" s="745"/>
      <c r="CA32" s="745"/>
      <c r="CB32" s="726"/>
      <c r="CD32" s="769"/>
      <c r="CE32" s="770"/>
      <c r="CF32" s="719" t="s">
        <v>315</v>
      </c>
      <c r="CG32" s="720"/>
      <c r="CH32" s="720"/>
      <c r="CI32" s="720"/>
      <c r="CJ32" s="720"/>
      <c r="CK32" s="720"/>
      <c r="CL32" s="720"/>
      <c r="CM32" s="720"/>
      <c r="CN32" s="720"/>
      <c r="CO32" s="720"/>
      <c r="CP32" s="720"/>
      <c r="CQ32" s="721"/>
      <c r="CR32" s="680" t="s">
        <v>242</v>
      </c>
      <c r="CS32" s="681"/>
      <c r="CT32" s="681"/>
      <c r="CU32" s="681"/>
      <c r="CV32" s="681"/>
      <c r="CW32" s="681"/>
      <c r="CX32" s="681"/>
      <c r="CY32" s="682"/>
      <c r="CZ32" s="683" t="s">
        <v>231</v>
      </c>
      <c r="DA32" s="701"/>
      <c r="DB32" s="701"/>
      <c r="DC32" s="702"/>
      <c r="DD32" s="686" t="s">
        <v>231</v>
      </c>
      <c r="DE32" s="681"/>
      <c r="DF32" s="681"/>
      <c r="DG32" s="681"/>
      <c r="DH32" s="681"/>
      <c r="DI32" s="681"/>
      <c r="DJ32" s="681"/>
      <c r="DK32" s="682"/>
      <c r="DL32" s="686" t="s">
        <v>242</v>
      </c>
      <c r="DM32" s="681"/>
      <c r="DN32" s="681"/>
      <c r="DO32" s="681"/>
      <c r="DP32" s="681"/>
      <c r="DQ32" s="681"/>
      <c r="DR32" s="681"/>
      <c r="DS32" s="681"/>
      <c r="DT32" s="681"/>
      <c r="DU32" s="681"/>
      <c r="DV32" s="682"/>
      <c r="DW32" s="683" t="s">
        <v>242</v>
      </c>
      <c r="DX32" s="701"/>
      <c r="DY32" s="701"/>
      <c r="DZ32" s="701"/>
      <c r="EA32" s="701"/>
      <c r="EB32" s="701"/>
      <c r="EC32" s="722"/>
    </row>
    <row r="33" spans="2:133" ht="11.25" customHeight="1" x14ac:dyDescent="0.2">
      <c r="B33" s="677" t="s">
        <v>316</v>
      </c>
      <c r="C33" s="678"/>
      <c r="D33" s="678"/>
      <c r="E33" s="678"/>
      <c r="F33" s="678"/>
      <c r="G33" s="678"/>
      <c r="H33" s="678"/>
      <c r="I33" s="678"/>
      <c r="J33" s="678"/>
      <c r="K33" s="678"/>
      <c r="L33" s="678"/>
      <c r="M33" s="678"/>
      <c r="N33" s="678"/>
      <c r="O33" s="678"/>
      <c r="P33" s="678"/>
      <c r="Q33" s="679"/>
      <c r="R33" s="680">
        <v>1071859</v>
      </c>
      <c r="S33" s="681"/>
      <c r="T33" s="681"/>
      <c r="U33" s="681"/>
      <c r="V33" s="681"/>
      <c r="W33" s="681"/>
      <c r="X33" s="681"/>
      <c r="Y33" s="682"/>
      <c r="Z33" s="713">
        <v>5.7</v>
      </c>
      <c r="AA33" s="713"/>
      <c r="AB33" s="713"/>
      <c r="AC33" s="713"/>
      <c r="AD33" s="714" t="s">
        <v>242</v>
      </c>
      <c r="AE33" s="714"/>
      <c r="AF33" s="714"/>
      <c r="AG33" s="714"/>
      <c r="AH33" s="714"/>
      <c r="AI33" s="714"/>
      <c r="AJ33" s="714"/>
      <c r="AK33" s="714"/>
      <c r="AL33" s="683" t="s">
        <v>242</v>
      </c>
      <c r="AM33" s="684"/>
      <c r="AN33" s="684"/>
      <c r="AO33" s="715"/>
      <c r="AP33" s="760"/>
      <c r="AQ33" s="761"/>
      <c r="AR33" s="761"/>
      <c r="AS33" s="761"/>
      <c r="AT33" s="764"/>
      <c r="AU33" s="232"/>
      <c r="AV33" s="232"/>
      <c r="AW33" s="232"/>
      <c r="AX33" s="661" t="s">
        <v>317</v>
      </c>
      <c r="AY33" s="662"/>
      <c r="AZ33" s="662"/>
      <c r="BA33" s="662"/>
      <c r="BB33" s="662"/>
      <c r="BC33" s="662"/>
      <c r="BD33" s="662"/>
      <c r="BE33" s="662"/>
      <c r="BF33" s="663"/>
      <c r="BG33" s="744">
        <v>98.9</v>
      </c>
      <c r="BH33" s="665"/>
      <c r="BI33" s="665"/>
      <c r="BJ33" s="665"/>
      <c r="BK33" s="665"/>
      <c r="BL33" s="665"/>
      <c r="BM33" s="707">
        <v>90.1</v>
      </c>
      <c r="BN33" s="665"/>
      <c r="BO33" s="665"/>
      <c r="BP33" s="665"/>
      <c r="BQ33" s="709"/>
      <c r="BR33" s="744">
        <v>99.1</v>
      </c>
      <c r="BS33" s="665"/>
      <c r="BT33" s="665"/>
      <c r="BU33" s="665"/>
      <c r="BV33" s="665"/>
      <c r="BW33" s="665"/>
      <c r="BX33" s="707">
        <v>89.5</v>
      </c>
      <c r="BY33" s="665"/>
      <c r="BZ33" s="665"/>
      <c r="CA33" s="665"/>
      <c r="CB33" s="709"/>
      <c r="CD33" s="719" t="s">
        <v>318</v>
      </c>
      <c r="CE33" s="720"/>
      <c r="CF33" s="720"/>
      <c r="CG33" s="720"/>
      <c r="CH33" s="720"/>
      <c r="CI33" s="720"/>
      <c r="CJ33" s="720"/>
      <c r="CK33" s="720"/>
      <c r="CL33" s="720"/>
      <c r="CM33" s="720"/>
      <c r="CN33" s="720"/>
      <c r="CO33" s="720"/>
      <c r="CP33" s="720"/>
      <c r="CQ33" s="721"/>
      <c r="CR33" s="680">
        <v>10040015</v>
      </c>
      <c r="CS33" s="699"/>
      <c r="CT33" s="699"/>
      <c r="CU33" s="699"/>
      <c r="CV33" s="699"/>
      <c r="CW33" s="699"/>
      <c r="CX33" s="699"/>
      <c r="CY33" s="700"/>
      <c r="CZ33" s="683">
        <v>57.2</v>
      </c>
      <c r="DA33" s="701"/>
      <c r="DB33" s="701"/>
      <c r="DC33" s="702"/>
      <c r="DD33" s="686">
        <v>5640596</v>
      </c>
      <c r="DE33" s="699"/>
      <c r="DF33" s="699"/>
      <c r="DG33" s="699"/>
      <c r="DH33" s="699"/>
      <c r="DI33" s="699"/>
      <c r="DJ33" s="699"/>
      <c r="DK33" s="700"/>
      <c r="DL33" s="686">
        <v>2563922</v>
      </c>
      <c r="DM33" s="699"/>
      <c r="DN33" s="699"/>
      <c r="DO33" s="699"/>
      <c r="DP33" s="699"/>
      <c r="DQ33" s="699"/>
      <c r="DR33" s="699"/>
      <c r="DS33" s="699"/>
      <c r="DT33" s="699"/>
      <c r="DU33" s="699"/>
      <c r="DV33" s="700"/>
      <c r="DW33" s="683">
        <v>34</v>
      </c>
      <c r="DX33" s="701"/>
      <c r="DY33" s="701"/>
      <c r="DZ33" s="701"/>
      <c r="EA33" s="701"/>
      <c r="EB33" s="701"/>
      <c r="EC33" s="722"/>
    </row>
    <row r="34" spans="2:133" ht="11.25" customHeight="1" x14ac:dyDescent="0.2">
      <c r="B34" s="677" t="s">
        <v>319</v>
      </c>
      <c r="C34" s="678"/>
      <c r="D34" s="678"/>
      <c r="E34" s="678"/>
      <c r="F34" s="678"/>
      <c r="G34" s="678"/>
      <c r="H34" s="678"/>
      <c r="I34" s="678"/>
      <c r="J34" s="678"/>
      <c r="K34" s="678"/>
      <c r="L34" s="678"/>
      <c r="M34" s="678"/>
      <c r="N34" s="678"/>
      <c r="O34" s="678"/>
      <c r="P34" s="678"/>
      <c r="Q34" s="679"/>
      <c r="R34" s="680">
        <v>29967</v>
      </c>
      <c r="S34" s="681"/>
      <c r="T34" s="681"/>
      <c r="U34" s="681"/>
      <c r="V34" s="681"/>
      <c r="W34" s="681"/>
      <c r="X34" s="681"/>
      <c r="Y34" s="682"/>
      <c r="Z34" s="713">
        <v>0.2</v>
      </c>
      <c r="AA34" s="713"/>
      <c r="AB34" s="713"/>
      <c r="AC34" s="713"/>
      <c r="AD34" s="714">
        <v>13299</v>
      </c>
      <c r="AE34" s="714"/>
      <c r="AF34" s="714"/>
      <c r="AG34" s="714"/>
      <c r="AH34" s="714"/>
      <c r="AI34" s="714"/>
      <c r="AJ34" s="714"/>
      <c r="AK34" s="714"/>
      <c r="AL34" s="683">
        <v>0.2</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320</v>
      </c>
      <c r="CE34" s="720"/>
      <c r="CF34" s="720"/>
      <c r="CG34" s="720"/>
      <c r="CH34" s="720"/>
      <c r="CI34" s="720"/>
      <c r="CJ34" s="720"/>
      <c r="CK34" s="720"/>
      <c r="CL34" s="720"/>
      <c r="CM34" s="720"/>
      <c r="CN34" s="720"/>
      <c r="CO34" s="720"/>
      <c r="CP34" s="720"/>
      <c r="CQ34" s="721"/>
      <c r="CR34" s="680">
        <v>1820632</v>
      </c>
      <c r="CS34" s="681"/>
      <c r="CT34" s="681"/>
      <c r="CU34" s="681"/>
      <c r="CV34" s="681"/>
      <c r="CW34" s="681"/>
      <c r="CX34" s="681"/>
      <c r="CY34" s="682"/>
      <c r="CZ34" s="683">
        <v>10.4</v>
      </c>
      <c r="DA34" s="701"/>
      <c r="DB34" s="701"/>
      <c r="DC34" s="702"/>
      <c r="DD34" s="686">
        <v>1190008</v>
      </c>
      <c r="DE34" s="681"/>
      <c r="DF34" s="681"/>
      <c r="DG34" s="681"/>
      <c r="DH34" s="681"/>
      <c r="DI34" s="681"/>
      <c r="DJ34" s="681"/>
      <c r="DK34" s="682"/>
      <c r="DL34" s="686">
        <v>861752</v>
      </c>
      <c r="DM34" s="681"/>
      <c r="DN34" s="681"/>
      <c r="DO34" s="681"/>
      <c r="DP34" s="681"/>
      <c r="DQ34" s="681"/>
      <c r="DR34" s="681"/>
      <c r="DS34" s="681"/>
      <c r="DT34" s="681"/>
      <c r="DU34" s="681"/>
      <c r="DV34" s="682"/>
      <c r="DW34" s="683">
        <v>11.4</v>
      </c>
      <c r="DX34" s="701"/>
      <c r="DY34" s="701"/>
      <c r="DZ34" s="701"/>
      <c r="EA34" s="701"/>
      <c r="EB34" s="701"/>
      <c r="EC34" s="722"/>
    </row>
    <row r="35" spans="2:133" ht="11.25" customHeight="1" x14ac:dyDescent="0.2">
      <c r="B35" s="677" t="s">
        <v>321</v>
      </c>
      <c r="C35" s="678"/>
      <c r="D35" s="678"/>
      <c r="E35" s="678"/>
      <c r="F35" s="678"/>
      <c r="G35" s="678"/>
      <c r="H35" s="678"/>
      <c r="I35" s="678"/>
      <c r="J35" s="678"/>
      <c r="K35" s="678"/>
      <c r="L35" s="678"/>
      <c r="M35" s="678"/>
      <c r="N35" s="678"/>
      <c r="O35" s="678"/>
      <c r="P35" s="678"/>
      <c r="Q35" s="679"/>
      <c r="R35" s="680">
        <v>1174511</v>
      </c>
      <c r="S35" s="681"/>
      <c r="T35" s="681"/>
      <c r="U35" s="681"/>
      <c r="V35" s="681"/>
      <c r="W35" s="681"/>
      <c r="X35" s="681"/>
      <c r="Y35" s="682"/>
      <c r="Z35" s="713">
        <v>6.2</v>
      </c>
      <c r="AA35" s="713"/>
      <c r="AB35" s="713"/>
      <c r="AC35" s="713"/>
      <c r="AD35" s="714" t="s">
        <v>231</v>
      </c>
      <c r="AE35" s="714"/>
      <c r="AF35" s="714"/>
      <c r="AG35" s="714"/>
      <c r="AH35" s="714"/>
      <c r="AI35" s="714"/>
      <c r="AJ35" s="714"/>
      <c r="AK35" s="714"/>
      <c r="AL35" s="683" t="s">
        <v>242</v>
      </c>
      <c r="AM35" s="684"/>
      <c r="AN35" s="684"/>
      <c r="AO35" s="715"/>
      <c r="AP35" s="235"/>
      <c r="AQ35" s="741" t="s">
        <v>322</v>
      </c>
      <c r="AR35" s="742"/>
      <c r="AS35" s="742"/>
      <c r="AT35" s="742"/>
      <c r="AU35" s="742"/>
      <c r="AV35" s="742"/>
      <c r="AW35" s="742"/>
      <c r="AX35" s="742"/>
      <c r="AY35" s="742"/>
      <c r="AZ35" s="742"/>
      <c r="BA35" s="742"/>
      <c r="BB35" s="742"/>
      <c r="BC35" s="742"/>
      <c r="BD35" s="742"/>
      <c r="BE35" s="742"/>
      <c r="BF35" s="743"/>
      <c r="BG35" s="741" t="s">
        <v>323</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324</v>
      </c>
      <c r="CE35" s="720"/>
      <c r="CF35" s="720"/>
      <c r="CG35" s="720"/>
      <c r="CH35" s="720"/>
      <c r="CI35" s="720"/>
      <c r="CJ35" s="720"/>
      <c r="CK35" s="720"/>
      <c r="CL35" s="720"/>
      <c r="CM35" s="720"/>
      <c r="CN35" s="720"/>
      <c r="CO35" s="720"/>
      <c r="CP35" s="720"/>
      <c r="CQ35" s="721"/>
      <c r="CR35" s="680">
        <v>720120</v>
      </c>
      <c r="CS35" s="699"/>
      <c r="CT35" s="699"/>
      <c r="CU35" s="699"/>
      <c r="CV35" s="699"/>
      <c r="CW35" s="699"/>
      <c r="CX35" s="699"/>
      <c r="CY35" s="700"/>
      <c r="CZ35" s="683">
        <v>4.0999999999999996</v>
      </c>
      <c r="DA35" s="701"/>
      <c r="DB35" s="701"/>
      <c r="DC35" s="702"/>
      <c r="DD35" s="686">
        <v>598748</v>
      </c>
      <c r="DE35" s="699"/>
      <c r="DF35" s="699"/>
      <c r="DG35" s="699"/>
      <c r="DH35" s="699"/>
      <c r="DI35" s="699"/>
      <c r="DJ35" s="699"/>
      <c r="DK35" s="700"/>
      <c r="DL35" s="686">
        <v>234553</v>
      </c>
      <c r="DM35" s="699"/>
      <c r="DN35" s="699"/>
      <c r="DO35" s="699"/>
      <c r="DP35" s="699"/>
      <c r="DQ35" s="699"/>
      <c r="DR35" s="699"/>
      <c r="DS35" s="699"/>
      <c r="DT35" s="699"/>
      <c r="DU35" s="699"/>
      <c r="DV35" s="700"/>
      <c r="DW35" s="683">
        <v>3.1</v>
      </c>
      <c r="DX35" s="701"/>
      <c r="DY35" s="701"/>
      <c r="DZ35" s="701"/>
      <c r="EA35" s="701"/>
      <c r="EB35" s="701"/>
      <c r="EC35" s="722"/>
    </row>
    <row r="36" spans="2:133" ht="11.25" customHeight="1" x14ac:dyDescent="0.2">
      <c r="B36" s="677" t="s">
        <v>325</v>
      </c>
      <c r="C36" s="678"/>
      <c r="D36" s="678"/>
      <c r="E36" s="678"/>
      <c r="F36" s="678"/>
      <c r="G36" s="678"/>
      <c r="H36" s="678"/>
      <c r="I36" s="678"/>
      <c r="J36" s="678"/>
      <c r="K36" s="678"/>
      <c r="L36" s="678"/>
      <c r="M36" s="678"/>
      <c r="N36" s="678"/>
      <c r="O36" s="678"/>
      <c r="P36" s="678"/>
      <c r="Q36" s="679"/>
      <c r="R36" s="680">
        <v>1028851</v>
      </c>
      <c r="S36" s="681"/>
      <c r="T36" s="681"/>
      <c r="U36" s="681"/>
      <c r="V36" s="681"/>
      <c r="W36" s="681"/>
      <c r="X36" s="681"/>
      <c r="Y36" s="682"/>
      <c r="Z36" s="713">
        <v>5.5</v>
      </c>
      <c r="AA36" s="713"/>
      <c r="AB36" s="713"/>
      <c r="AC36" s="713"/>
      <c r="AD36" s="714" t="s">
        <v>242</v>
      </c>
      <c r="AE36" s="714"/>
      <c r="AF36" s="714"/>
      <c r="AG36" s="714"/>
      <c r="AH36" s="714"/>
      <c r="AI36" s="714"/>
      <c r="AJ36" s="714"/>
      <c r="AK36" s="714"/>
      <c r="AL36" s="683" t="s">
        <v>231</v>
      </c>
      <c r="AM36" s="684"/>
      <c r="AN36" s="684"/>
      <c r="AO36" s="715"/>
      <c r="AP36" s="235"/>
      <c r="AQ36" s="732" t="s">
        <v>326</v>
      </c>
      <c r="AR36" s="733"/>
      <c r="AS36" s="733"/>
      <c r="AT36" s="733"/>
      <c r="AU36" s="733"/>
      <c r="AV36" s="733"/>
      <c r="AW36" s="733"/>
      <c r="AX36" s="733"/>
      <c r="AY36" s="734"/>
      <c r="AZ36" s="735">
        <v>1899135</v>
      </c>
      <c r="BA36" s="736"/>
      <c r="BB36" s="736"/>
      <c r="BC36" s="736"/>
      <c r="BD36" s="736"/>
      <c r="BE36" s="736"/>
      <c r="BF36" s="737"/>
      <c r="BG36" s="738" t="s">
        <v>327</v>
      </c>
      <c r="BH36" s="739"/>
      <c r="BI36" s="739"/>
      <c r="BJ36" s="739"/>
      <c r="BK36" s="739"/>
      <c r="BL36" s="739"/>
      <c r="BM36" s="739"/>
      <c r="BN36" s="739"/>
      <c r="BO36" s="739"/>
      <c r="BP36" s="739"/>
      <c r="BQ36" s="739"/>
      <c r="BR36" s="739"/>
      <c r="BS36" s="739"/>
      <c r="BT36" s="739"/>
      <c r="BU36" s="740"/>
      <c r="BV36" s="735">
        <v>106504</v>
      </c>
      <c r="BW36" s="736"/>
      <c r="BX36" s="736"/>
      <c r="BY36" s="736"/>
      <c r="BZ36" s="736"/>
      <c r="CA36" s="736"/>
      <c r="CB36" s="737"/>
      <c r="CD36" s="719" t="s">
        <v>328</v>
      </c>
      <c r="CE36" s="720"/>
      <c r="CF36" s="720"/>
      <c r="CG36" s="720"/>
      <c r="CH36" s="720"/>
      <c r="CI36" s="720"/>
      <c r="CJ36" s="720"/>
      <c r="CK36" s="720"/>
      <c r="CL36" s="720"/>
      <c r="CM36" s="720"/>
      <c r="CN36" s="720"/>
      <c r="CO36" s="720"/>
      <c r="CP36" s="720"/>
      <c r="CQ36" s="721"/>
      <c r="CR36" s="680">
        <v>4581545</v>
      </c>
      <c r="CS36" s="681"/>
      <c r="CT36" s="681"/>
      <c r="CU36" s="681"/>
      <c r="CV36" s="681"/>
      <c r="CW36" s="681"/>
      <c r="CX36" s="681"/>
      <c r="CY36" s="682"/>
      <c r="CZ36" s="683">
        <v>26.1</v>
      </c>
      <c r="DA36" s="701"/>
      <c r="DB36" s="701"/>
      <c r="DC36" s="702"/>
      <c r="DD36" s="686">
        <v>1571147</v>
      </c>
      <c r="DE36" s="681"/>
      <c r="DF36" s="681"/>
      <c r="DG36" s="681"/>
      <c r="DH36" s="681"/>
      <c r="DI36" s="681"/>
      <c r="DJ36" s="681"/>
      <c r="DK36" s="682"/>
      <c r="DL36" s="686">
        <v>540640</v>
      </c>
      <c r="DM36" s="681"/>
      <c r="DN36" s="681"/>
      <c r="DO36" s="681"/>
      <c r="DP36" s="681"/>
      <c r="DQ36" s="681"/>
      <c r="DR36" s="681"/>
      <c r="DS36" s="681"/>
      <c r="DT36" s="681"/>
      <c r="DU36" s="681"/>
      <c r="DV36" s="682"/>
      <c r="DW36" s="683">
        <v>7.2</v>
      </c>
      <c r="DX36" s="701"/>
      <c r="DY36" s="701"/>
      <c r="DZ36" s="701"/>
      <c r="EA36" s="701"/>
      <c r="EB36" s="701"/>
      <c r="EC36" s="722"/>
    </row>
    <row r="37" spans="2:133" ht="11.25" customHeight="1" x14ac:dyDescent="0.2">
      <c r="B37" s="677" t="s">
        <v>329</v>
      </c>
      <c r="C37" s="678"/>
      <c r="D37" s="678"/>
      <c r="E37" s="678"/>
      <c r="F37" s="678"/>
      <c r="G37" s="678"/>
      <c r="H37" s="678"/>
      <c r="I37" s="678"/>
      <c r="J37" s="678"/>
      <c r="K37" s="678"/>
      <c r="L37" s="678"/>
      <c r="M37" s="678"/>
      <c r="N37" s="678"/>
      <c r="O37" s="678"/>
      <c r="P37" s="678"/>
      <c r="Q37" s="679"/>
      <c r="R37" s="680">
        <v>392554</v>
      </c>
      <c r="S37" s="681"/>
      <c r="T37" s="681"/>
      <c r="U37" s="681"/>
      <c r="V37" s="681"/>
      <c r="W37" s="681"/>
      <c r="X37" s="681"/>
      <c r="Y37" s="682"/>
      <c r="Z37" s="713">
        <v>2.1</v>
      </c>
      <c r="AA37" s="713"/>
      <c r="AB37" s="713"/>
      <c r="AC37" s="713"/>
      <c r="AD37" s="714" t="s">
        <v>231</v>
      </c>
      <c r="AE37" s="714"/>
      <c r="AF37" s="714"/>
      <c r="AG37" s="714"/>
      <c r="AH37" s="714"/>
      <c r="AI37" s="714"/>
      <c r="AJ37" s="714"/>
      <c r="AK37" s="714"/>
      <c r="AL37" s="683" t="s">
        <v>242</v>
      </c>
      <c r="AM37" s="684"/>
      <c r="AN37" s="684"/>
      <c r="AO37" s="715"/>
      <c r="AQ37" s="723" t="s">
        <v>330</v>
      </c>
      <c r="AR37" s="724"/>
      <c r="AS37" s="724"/>
      <c r="AT37" s="724"/>
      <c r="AU37" s="724"/>
      <c r="AV37" s="724"/>
      <c r="AW37" s="724"/>
      <c r="AX37" s="724"/>
      <c r="AY37" s="725"/>
      <c r="AZ37" s="680">
        <v>560144</v>
      </c>
      <c r="BA37" s="681"/>
      <c r="BB37" s="681"/>
      <c r="BC37" s="681"/>
      <c r="BD37" s="699"/>
      <c r="BE37" s="699"/>
      <c r="BF37" s="726"/>
      <c r="BG37" s="719" t="s">
        <v>331</v>
      </c>
      <c r="BH37" s="720"/>
      <c r="BI37" s="720"/>
      <c r="BJ37" s="720"/>
      <c r="BK37" s="720"/>
      <c r="BL37" s="720"/>
      <c r="BM37" s="720"/>
      <c r="BN37" s="720"/>
      <c r="BO37" s="720"/>
      <c r="BP37" s="720"/>
      <c r="BQ37" s="720"/>
      <c r="BR37" s="720"/>
      <c r="BS37" s="720"/>
      <c r="BT37" s="720"/>
      <c r="BU37" s="721"/>
      <c r="BV37" s="680">
        <v>96067</v>
      </c>
      <c r="BW37" s="681"/>
      <c r="BX37" s="681"/>
      <c r="BY37" s="681"/>
      <c r="BZ37" s="681"/>
      <c r="CA37" s="681"/>
      <c r="CB37" s="727"/>
      <c r="CD37" s="719" t="s">
        <v>332</v>
      </c>
      <c r="CE37" s="720"/>
      <c r="CF37" s="720"/>
      <c r="CG37" s="720"/>
      <c r="CH37" s="720"/>
      <c r="CI37" s="720"/>
      <c r="CJ37" s="720"/>
      <c r="CK37" s="720"/>
      <c r="CL37" s="720"/>
      <c r="CM37" s="720"/>
      <c r="CN37" s="720"/>
      <c r="CO37" s="720"/>
      <c r="CP37" s="720"/>
      <c r="CQ37" s="721"/>
      <c r="CR37" s="680">
        <v>204212</v>
      </c>
      <c r="CS37" s="699"/>
      <c r="CT37" s="699"/>
      <c r="CU37" s="699"/>
      <c r="CV37" s="699"/>
      <c r="CW37" s="699"/>
      <c r="CX37" s="699"/>
      <c r="CY37" s="700"/>
      <c r="CZ37" s="683">
        <v>1.2</v>
      </c>
      <c r="DA37" s="701"/>
      <c r="DB37" s="701"/>
      <c r="DC37" s="702"/>
      <c r="DD37" s="686">
        <v>193736</v>
      </c>
      <c r="DE37" s="699"/>
      <c r="DF37" s="699"/>
      <c r="DG37" s="699"/>
      <c r="DH37" s="699"/>
      <c r="DI37" s="699"/>
      <c r="DJ37" s="699"/>
      <c r="DK37" s="700"/>
      <c r="DL37" s="686">
        <v>144242</v>
      </c>
      <c r="DM37" s="699"/>
      <c r="DN37" s="699"/>
      <c r="DO37" s="699"/>
      <c r="DP37" s="699"/>
      <c r="DQ37" s="699"/>
      <c r="DR37" s="699"/>
      <c r="DS37" s="699"/>
      <c r="DT37" s="699"/>
      <c r="DU37" s="699"/>
      <c r="DV37" s="700"/>
      <c r="DW37" s="683">
        <v>1.9</v>
      </c>
      <c r="DX37" s="701"/>
      <c r="DY37" s="701"/>
      <c r="DZ37" s="701"/>
      <c r="EA37" s="701"/>
      <c r="EB37" s="701"/>
      <c r="EC37" s="722"/>
    </row>
    <row r="38" spans="2:133" ht="11.25" customHeight="1" x14ac:dyDescent="0.2">
      <c r="B38" s="677" t="s">
        <v>333</v>
      </c>
      <c r="C38" s="678"/>
      <c r="D38" s="678"/>
      <c r="E38" s="678"/>
      <c r="F38" s="678"/>
      <c r="G38" s="678"/>
      <c r="H38" s="678"/>
      <c r="I38" s="678"/>
      <c r="J38" s="678"/>
      <c r="K38" s="678"/>
      <c r="L38" s="678"/>
      <c r="M38" s="678"/>
      <c r="N38" s="678"/>
      <c r="O38" s="678"/>
      <c r="P38" s="678"/>
      <c r="Q38" s="679"/>
      <c r="R38" s="680">
        <v>609083</v>
      </c>
      <c r="S38" s="681"/>
      <c r="T38" s="681"/>
      <c r="U38" s="681"/>
      <c r="V38" s="681"/>
      <c r="W38" s="681"/>
      <c r="X38" s="681"/>
      <c r="Y38" s="682"/>
      <c r="Z38" s="713">
        <v>3.2</v>
      </c>
      <c r="AA38" s="713"/>
      <c r="AB38" s="713"/>
      <c r="AC38" s="713"/>
      <c r="AD38" s="714">
        <v>48</v>
      </c>
      <c r="AE38" s="714"/>
      <c r="AF38" s="714"/>
      <c r="AG38" s="714"/>
      <c r="AH38" s="714"/>
      <c r="AI38" s="714"/>
      <c r="AJ38" s="714"/>
      <c r="AK38" s="714"/>
      <c r="AL38" s="683">
        <v>0</v>
      </c>
      <c r="AM38" s="684"/>
      <c r="AN38" s="684"/>
      <c r="AO38" s="715"/>
      <c r="AQ38" s="723" t="s">
        <v>334</v>
      </c>
      <c r="AR38" s="724"/>
      <c r="AS38" s="724"/>
      <c r="AT38" s="724"/>
      <c r="AU38" s="724"/>
      <c r="AV38" s="724"/>
      <c r="AW38" s="724"/>
      <c r="AX38" s="724"/>
      <c r="AY38" s="725"/>
      <c r="AZ38" s="680">
        <v>192525</v>
      </c>
      <c r="BA38" s="681"/>
      <c r="BB38" s="681"/>
      <c r="BC38" s="681"/>
      <c r="BD38" s="699"/>
      <c r="BE38" s="699"/>
      <c r="BF38" s="726"/>
      <c r="BG38" s="719" t="s">
        <v>335</v>
      </c>
      <c r="BH38" s="720"/>
      <c r="BI38" s="720"/>
      <c r="BJ38" s="720"/>
      <c r="BK38" s="720"/>
      <c r="BL38" s="720"/>
      <c r="BM38" s="720"/>
      <c r="BN38" s="720"/>
      <c r="BO38" s="720"/>
      <c r="BP38" s="720"/>
      <c r="BQ38" s="720"/>
      <c r="BR38" s="720"/>
      <c r="BS38" s="720"/>
      <c r="BT38" s="720"/>
      <c r="BU38" s="721"/>
      <c r="BV38" s="680">
        <v>3169</v>
      </c>
      <c r="BW38" s="681"/>
      <c r="BX38" s="681"/>
      <c r="BY38" s="681"/>
      <c r="BZ38" s="681"/>
      <c r="CA38" s="681"/>
      <c r="CB38" s="727"/>
      <c r="CD38" s="719" t="s">
        <v>336</v>
      </c>
      <c r="CE38" s="720"/>
      <c r="CF38" s="720"/>
      <c r="CG38" s="720"/>
      <c r="CH38" s="720"/>
      <c r="CI38" s="720"/>
      <c r="CJ38" s="720"/>
      <c r="CK38" s="720"/>
      <c r="CL38" s="720"/>
      <c r="CM38" s="720"/>
      <c r="CN38" s="720"/>
      <c r="CO38" s="720"/>
      <c r="CP38" s="720"/>
      <c r="CQ38" s="721"/>
      <c r="CR38" s="680">
        <v>1134900</v>
      </c>
      <c r="CS38" s="681"/>
      <c r="CT38" s="681"/>
      <c r="CU38" s="681"/>
      <c r="CV38" s="681"/>
      <c r="CW38" s="681"/>
      <c r="CX38" s="681"/>
      <c r="CY38" s="682"/>
      <c r="CZ38" s="683">
        <v>6.5</v>
      </c>
      <c r="DA38" s="701"/>
      <c r="DB38" s="701"/>
      <c r="DC38" s="702"/>
      <c r="DD38" s="686">
        <v>952412</v>
      </c>
      <c r="DE38" s="681"/>
      <c r="DF38" s="681"/>
      <c r="DG38" s="681"/>
      <c r="DH38" s="681"/>
      <c r="DI38" s="681"/>
      <c r="DJ38" s="681"/>
      <c r="DK38" s="682"/>
      <c r="DL38" s="686">
        <v>926977</v>
      </c>
      <c r="DM38" s="681"/>
      <c r="DN38" s="681"/>
      <c r="DO38" s="681"/>
      <c r="DP38" s="681"/>
      <c r="DQ38" s="681"/>
      <c r="DR38" s="681"/>
      <c r="DS38" s="681"/>
      <c r="DT38" s="681"/>
      <c r="DU38" s="681"/>
      <c r="DV38" s="682"/>
      <c r="DW38" s="683">
        <v>12.3</v>
      </c>
      <c r="DX38" s="701"/>
      <c r="DY38" s="701"/>
      <c r="DZ38" s="701"/>
      <c r="EA38" s="701"/>
      <c r="EB38" s="701"/>
      <c r="EC38" s="722"/>
    </row>
    <row r="39" spans="2:133" ht="11.25" customHeight="1" x14ac:dyDescent="0.2">
      <c r="B39" s="677" t="s">
        <v>337</v>
      </c>
      <c r="C39" s="678"/>
      <c r="D39" s="678"/>
      <c r="E39" s="678"/>
      <c r="F39" s="678"/>
      <c r="G39" s="678"/>
      <c r="H39" s="678"/>
      <c r="I39" s="678"/>
      <c r="J39" s="678"/>
      <c r="K39" s="678"/>
      <c r="L39" s="678"/>
      <c r="M39" s="678"/>
      <c r="N39" s="678"/>
      <c r="O39" s="678"/>
      <c r="P39" s="678"/>
      <c r="Q39" s="679"/>
      <c r="R39" s="680">
        <v>1168100</v>
      </c>
      <c r="S39" s="681"/>
      <c r="T39" s="681"/>
      <c r="U39" s="681"/>
      <c r="V39" s="681"/>
      <c r="W39" s="681"/>
      <c r="X39" s="681"/>
      <c r="Y39" s="682"/>
      <c r="Z39" s="713">
        <v>6.2</v>
      </c>
      <c r="AA39" s="713"/>
      <c r="AB39" s="713"/>
      <c r="AC39" s="713"/>
      <c r="AD39" s="714" t="s">
        <v>242</v>
      </c>
      <c r="AE39" s="714"/>
      <c r="AF39" s="714"/>
      <c r="AG39" s="714"/>
      <c r="AH39" s="714"/>
      <c r="AI39" s="714"/>
      <c r="AJ39" s="714"/>
      <c r="AK39" s="714"/>
      <c r="AL39" s="683" t="s">
        <v>242</v>
      </c>
      <c r="AM39" s="684"/>
      <c r="AN39" s="684"/>
      <c r="AO39" s="715"/>
      <c r="AQ39" s="723" t="s">
        <v>338</v>
      </c>
      <c r="AR39" s="724"/>
      <c r="AS39" s="724"/>
      <c r="AT39" s="724"/>
      <c r="AU39" s="724"/>
      <c r="AV39" s="724"/>
      <c r="AW39" s="724"/>
      <c r="AX39" s="724"/>
      <c r="AY39" s="725"/>
      <c r="AZ39" s="680">
        <v>11566</v>
      </c>
      <c r="BA39" s="681"/>
      <c r="BB39" s="681"/>
      <c r="BC39" s="681"/>
      <c r="BD39" s="699"/>
      <c r="BE39" s="699"/>
      <c r="BF39" s="726"/>
      <c r="BG39" s="719" t="s">
        <v>339</v>
      </c>
      <c r="BH39" s="720"/>
      <c r="BI39" s="720"/>
      <c r="BJ39" s="720"/>
      <c r="BK39" s="720"/>
      <c r="BL39" s="720"/>
      <c r="BM39" s="720"/>
      <c r="BN39" s="720"/>
      <c r="BO39" s="720"/>
      <c r="BP39" s="720"/>
      <c r="BQ39" s="720"/>
      <c r="BR39" s="720"/>
      <c r="BS39" s="720"/>
      <c r="BT39" s="720"/>
      <c r="BU39" s="721"/>
      <c r="BV39" s="680">
        <v>5310</v>
      </c>
      <c r="BW39" s="681"/>
      <c r="BX39" s="681"/>
      <c r="BY39" s="681"/>
      <c r="BZ39" s="681"/>
      <c r="CA39" s="681"/>
      <c r="CB39" s="727"/>
      <c r="CD39" s="719" t="s">
        <v>340</v>
      </c>
      <c r="CE39" s="720"/>
      <c r="CF39" s="720"/>
      <c r="CG39" s="720"/>
      <c r="CH39" s="720"/>
      <c r="CI39" s="720"/>
      <c r="CJ39" s="720"/>
      <c r="CK39" s="720"/>
      <c r="CL39" s="720"/>
      <c r="CM39" s="720"/>
      <c r="CN39" s="720"/>
      <c r="CO39" s="720"/>
      <c r="CP39" s="720"/>
      <c r="CQ39" s="721"/>
      <c r="CR39" s="680">
        <v>1335518</v>
      </c>
      <c r="CS39" s="699"/>
      <c r="CT39" s="699"/>
      <c r="CU39" s="699"/>
      <c r="CV39" s="699"/>
      <c r="CW39" s="699"/>
      <c r="CX39" s="699"/>
      <c r="CY39" s="700"/>
      <c r="CZ39" s="683">
        <v>7.6</v>
      </c>
      <c r="DA39" s="701"/>
      <c r="DB39" s="701"/>
      <c r="DC39" s="702"/>
      <c r="DD39" s="686">
        <v>1328281</v>
      </c>
      <c r="DE39" s="699"/>
      <c r="DF39" s="699"/>
      <c r="DG39" s="699"/>
      <c r="DH39" s="699"/>
      <c r="DI39" s="699"/>
      <c r="DJ39" s="699"/>
      <c r="DK39" s="700"/>
      <c r="DL39" s="686" t="s">
        <v>231</v>
      </c>
      <c r="DM39" s="699"/>
      <c r="DN39" s="699"/>
      <c r="DO39" s="699"/>
      <c r="DP39" s="699"/>
      <c r="DQ39" s="699"/>
      <c r="DR39" s="699"/>
      <c r="DS39" s="699"/>
      <c r="DT39" s="699"/>
      <c r="DU39" s="699"/>
      <c r="DV39" s="700"/>
      <c r="DW39" s="683" t="s">
        <v>242</v>
      </c>
      <c r="DX39" s="701"/>
      <c r="DY39" s="701"/>
      <c r="DZ39" s="701"/>
      <c r="EA39" s="701"/>
      <c r="EB39" s="701"/>
      <c r="EC39" s="722"/>
    </row>
    <row r="40" spans="2:133" ht="11.25" customHeight="1" x14ac:dyDescent="0.2">
      <c r="B40" s="677" t="s">
        <v>341</v>
      </c>
      <c r="C40" s="678"/>
      <c r="D40" s="678"/>
      <c r="E40" s="678"/>
      <c r="F40" s="678"/>
      <c r="G40" s="678"/>
      <c r="H40" s="678"/>
      <c r="I40" s="678"/>
      <c r="J40" s="678"/>
      <c r="K40" s="678"/>
      <c r="L40" s="678"/>
      <c r="M40" s="678"/>
      <c r="N40" s="678"/>
      <c r="O40" s="678"/>
      <c r="P40" s="678"/>
      <c r="Q40" s="679"/>
      <c r="R40" s="680" t="s">
        <v>231</v>
      </c>
      <c r="S40" s="681"/>
      <c r="T40" s="681"/>
      <c r="U40" s="681"/>
      <c r="V40" s="681"/>
      <c r="W40" s="681"/>
      <c r="X40" s="681"/>
      <c r="Y40" s="682"/>
      <c r="Z40" s="713" t="s">
        <v>242</v>
      </c>
      <c r="AA40" s="713"/>
      <c r="AB40" s="713"/>
      <c r="AC40" s="713"/>
      <c r="AD40" s="714" t="s">
        <v>242</v>
      </c>
      <c r="AE40" s="714"/>
      <c r="AF40" s="714"/>
      <c r="AG40" s="714"/>
      <c r="AH40" s="714"/>
      <c r="AI40" s="714"/>
      <c r="AJ40" s="714"/>
      <c r="AK40" s="714"/>
      <c r="AL40" s="683" t="s">
        <v>242</v>
      </c>
      <c r="AM40" s="684"/>
      <c r="AN40" s="684"/>
      <c r="AO40" s="715"/>
      <c r="AQ40" s="723" t="s">
        <v>342</v>
      </c>
      <c r="AR40" s="724"/>
      <c r="AS40" s="724"/>
      <c r="AT40" s="724"/>
      <c r="AU40" s="724"/>
      <c r="AV40" s="724"/>
      <c r="AW40" s="724"/>
      <c r="AX40" s="724"/>
      <c r="AY40" s="725"/>
      <c r="AZ40" s="680" t="s">
        <v>242</v>
      </c>
      <c r="BA40" s="681"/>
      <c r="BB40" s="681"/>
      <c r="BC40" s="681"/>
      <c r="BD40" s="699"/>
      <c r="BE40" s="699"/>
      <c r="BF40" s="726"/>
      <c r="BG40" s="728" t="s">
        <v>343</v>
      </c>
      <c r="BH40" s="729"/>
      <c r="BI40" s="729"/>
      <c r="BJ40" s="729"/>
      <c r="BK40" s="729"/>
      <c r="BL40" s="236"/>
      <c r="BM40" s="720" t="s">
        <v>344</v>
      </c>
      <c r="BN40" s="720"/>
      <c r="BO40" s="720"/>
      <c r="BP40" s="720"/>
      <c r="BQ40" s="720"/>
      <c r="BR40" s="720"/>
      <c r="BS40" s="720"/>
      <c r="BT40" s="720"/>
      <c r="BU40" s="721"/>
      <c r="BV40" s="680">
        <v>88</v>
      </c>
      <c r="BW40" s="681"/>
      <c r="BX40" s="681"/>
      <c r="BY40" s="681"/>
      <c r="BZ40" s="681"/>
      <c r="CA40" s="681"/>
      <c r="CB40" s="727"/>
      <c r="CD40" s="719" t="s">
        <v>345</v>
      </c>
      <c r="CE40" s="720"/>
      <c r="CF40" s="720"/>
      <c r="CG40" s="720"/>
      <c r="CH40" s="720"/>
      <c r="CI40" s="720"/>
      <c r="CJ40" s="720"/>
      <c r="CK40" s="720"/>
      <c r="CL40" s="720"/>
      <c r="CM40" s="720"/>
      <c r="CN40" s="720"/>
      <c r="CO40" s="720"/>
      <c r="CP40" s="720"/>
      <c r="CQ40" s="721"/>
      <c r="CR40" s="680">
        <v>447300</v>
      </c>
      <c r="CS40" s="681"/>
      <c r="CT40" s="681"/>
      <c r="CU40" s="681"/>
      <c r="CV40" s="681"/>
      <c r="CW40" s="681"/>
      <c r="CX40" s="681"/>
      <c r="CY40" s="682"/>
      <c r="CZ40" s="683">
        <v>2.5</v>
      </c>
      <c r="DA40" s="701"/>
      <c r="DB40" s="701"/>
      <c r="DC40" s="702"/>
      <c r="DD40" s="686" t="s">
        <v>242</v>
      </c>
      <c r="DE40" s="681"/>
      <c r="DF40" s="681"/>
      <c r="DG40" s="681"/>
      <c r="DH40" s="681"/>
      <c r="DI40" s="681"/>
      <c r="DJ40" s="681"/>
      <c r="DK40" s="682"/>
      <c r="DL40" s="686" t="s">
        <v>242</v>
      </c>
      <c r="DM40" s="681"/>
      <c r="DN40" s="681"/>
      <c r="DO40" s="681"/>
      <c r="DP40" s="681"/>
      <c r="DQ40" s="681"/>
      <c r="DR40" s="681"/>
      <c r="DS40" s="681"/>
      <c r="DT40" s="681"/>
      <c r="DU40" s="681"/>
      <c r="DV40" s="682"/>
      <c r="DW40" s="683" t="s">
        <v>242</v>
      </c>
      <c r="DX40" s="701"/>
      <c r="DY40" s="701"/>
      <c r="DZ40" s="701"/>
      <c r="EA40" s="701"/>
      <c r="EB40" s="701"/>
      <c r="EC40" s="722"/>
    </row>
    <row r="41" spans="2:133" ht="11.25" customHeight="1" x14ac:dyDescent="0.2">
      <c r="B41" s="677" t="s">
        <v>346</v>
      </c>
      <c r="C41" s="678"/>
      <c r="D41" s="678"/>
      <c r="E41" s="678"/>
      <c r="F41" s="678"/>
      <c r="G41" s="678"/>
      <c r="H41" s="678"/>
      <c r="I41" s="678"/>
      <c r="J41" s="678"/>
      <c r="K41" s="678"/>
      <c r="L41" s="678"/>
      <c r="M41" s="678"/>
      <c r="N41" s="678"/>
      <c r="O41" s="678"/>
      <c r="P41" s="678"/>
      <c r="Q41" s="679"/>
      <c r="R41" s="680" t="s">
        <v>242</v>
      </c>
      <c r="S41" s="681"/>
      <c r="T41" s="681"/>
      <c r="U41" s="681"/>
      <c r="V41" s="681"/>
      <c r="W41" s="681"/>
      <c r="X41" s="681"/>
      <c r="Y41" s="682"/>
      <c r="Z41" s="713" t="s">
        <v>231</v>
      </c>
      <c r="AA41" s="713"/>
      <c r="AB41" s="713"/>
      <c r="AC41" s="713"/>
      <c r="AD41" s="714" t="s">
        <v>242</v>
      </c>
      <c r="AE41" s="714"/>
      <c r="AF41" s="714"/>
      <c r="AG41" s="714"/>
      <c r="AH41" s="714"/>
      <c r="AI41" s="714"/>
      <c r="AJ41" s="714"/>
      <c r="AK41" s="714"/>
      <c r="AL41" s="683" t="s">
        <v>242</v>
      </c>
      <c r="AM41" s="684"/>
      <c r="AN41" s="684"/>
      <c r="AO41" s="715"/>
      <c r="AQ41" s="723" t="s">
        <v>347</v>
      </c>
      <c r="AR41" s="724"/>
      <c r="AS41" s="724"/>
      <c r="AT41" s="724"/>
      <c r="AU41" s="724"/>
      <c r="AV41" s="724"/>
      <c r="AW41" s="724"/>
      <c r="AX41" s="724"/>
      <c r="AY41" s="725"/>
      <c r="AZ41" s="680">
        <v>223347</v>
      </c>
      <c r="BA41" s="681"/>
      <c r="BB41" s="681"/>
      <c r="BC41" s="681"/>
      <c r="BD41" s="699"/>
      <c r="BE41" s="699"/>
      <c r="BF41" s="726"/>
      <c r="BG41" s="728"/>
      <c r="BH41" s="729"/>
      <c r="BI41" s="729"/>
      <c r="BJ41" s="729"/>
      <c r="BK41" s="729"/>
      <c r="BL41" s="236"/>
      <c r="BM41" s="720" t="s">
        <v>348</v>
      </c>
      <c r="BN41" s="720"/>
      <c r="BO41" s="720"/>
      <c r="BP41" s="720"/>
      <c r="BQ41" s="720"/>
      <c r="BR41" s="720"/>
      <c r="BS41" s="720"/>
      <c r="BT41" s="720"/>
      <c r="BU41" s="721"/>
      <c r="BV41" s="680" t="s">
        <v>242</v>
      </c>
      <c r="BW41" s="681"/>
      <c r="BX41" s="681"/>
      <c r="BY41" s="681"/>
      <c r="BZ41" s="681"/>
      <c r="CA41" s="681"/>
      <c r="CB41" s="727"/>
      <c r="CD41" s="719" t="s">
        <v>349</v>
      </c>
      <c r="CE41" s="720"/>
      <c r="CF41" s="720"/>
      <c r="CG41" s="720"/>
      <c r="CH41" s="720"/>
      <c r="CI41" s="720"/>
      <c r="CJ41" s="720"/>
      <c r="CK41" s="720"/>
      <c r="CL41" s="720"/>
      <c r="CM41" s="720"/>
      <c r="CN41" s="720"/>
      <c r="CO41" s="720"/>
      <c r="CP41" s="720"/>
      <c r="CQ41" s="721"/>
      <c r="CR41" s="680" t="s">
        <v>242</v>
      </c>
      <c r="CS41" s="699"/>
      <c r="CT41" s="699"/>
      <c r="CU41" s="699"/>
      <c r="CV41" s="699"/>
      <c r="CW41" s="699"/>
      <c r="CX41" s="699"/>
      <c r="CY41" s="700"/>
      <c r="CZ41" s="683" t="s">
        <v>242</v>
      </c>
      <c r="DA41" s="701"/>
      <c r="DB41" s="701"/>
      <c r="DC41" s="702"/>
      <c r="DD41" s="686" t="s">
        <v>231</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2">
      <c r="B42" s="677" t="s">
        <v>350</v>
      </c>
      <c r="C42" s="678"/>
      <c r="D42" s="678"/>
      <c r="E42" s="678"/>
      <c r="F42" s="678"/>
      <c r="G42" s="678"/>
      <c r="H42" s="678"/>
      <c r="I42" s="678"/>
      <c r="J42" s="678"/>
      <c r="K42" s="678"/>
      <c r="L42" s="678"/>
      <c r="M42" s="678"/>
      <c r="N42" s="678"/>
      <c r="O42" s="678"/>
      <c r="P42" s="678"/>
      <c r="Q42" s="679"/>
      <c r="R42" s="680">
        <v>275400</v>
      </c>
      <c r="S42" s="681"/>
      <c r="T42" s="681"/>
      <c r="U42" s="681"/>
      <c r="V42" s="681"/>
      <c r="W42" s="681"/>
      <c r="X42" s="681"/>
      <c r="Y42" s="682"/>
      <c r="Z42" s="713">
        <v>1.5</v>
      </c>
      <c r="AA42" s="713"/>
      <c r="AB42" s="713"/>
      <c r="AC42" s="713"/>
      <c r="AD42" s="714" t="s">
        <v>231</v>
      </c>
      <c r="AE42" s="714"/>
      <c r="AF42" s="714"/>
      <c r="AG42" s="714"/>
      <c r="AH42" s="714"/>
      <c r="AI42" s="714"/>
      <c r="AJ42" s="714"/>
      <c r="AK42" s="714"/>
      <c r="AL42" s="683" t="s">
        <v>231</v>
      </c>
      <c r="AM42" s="684"/>
      <c r="AN42" s="684"/>
      <c r="AO42" s="715"/>
      <c r="AQ42" s="716" t="s">
        <v>351</v>
      </c>
      <c r="AR42" s="717"/>
      <c r="AS42" s="717"/>
      <c r="AT42" s="717"/>
      <c r="AU42" s="717"/>
      <c r="AV42" s="717"/>
      <c r="AW42" s="717"/>
      <c r="AX42" s="717"/>
      <c r="AY42" s="718"/>
      <c r="AZ42" s="664">
        <v>911553</v>
      </c>
      <c r="BA42" s="703"/>
      <c r="BB42" s="703"/>
      <c r="BC42" s="703"/>
      <c r="BD42" s="665"/>
      <c r="BE42" s="665"/>
      <c r="BF42" s="709"/>
      <c r="BG42" s="730"/>
      <c r="BH42" s="731"/>
      <c r="BI42" s="731"/>
      <c r="BJ42" s="731"/>
      <c r="BK42" s="731"/>
      <c r="BL42" s="237"/>
      <c r="BM42" s="710" t="s">
        <v>352</v>
      </c>
      <c r="BN42" s="710"/>
      <c r="BO42" s="710"/>
      <c r="BP42" s="710"/>
      <c r="BQ42" s="710"/>
      <c r="BR42" s="710"/>
      <c r="BS42" s="710"/>
      <c r="BT42" s="710"/>
      <c r="BU42" s="711"/>
      <c r="BV42" s="664">
        <v>347</v>
      </c>
      <c r="BW42" s="703"/>
      <c r="BX42" s="703"/>
      <c r="BY42" s="703"/>
      <c r="BZ42" s="703"/>
      <c r="CA42" s="703"/>
      <c r="CB42" s="712"/>
      <c r="CD42" s="677" t="s">
        <v>353</v>
      </c>
      <c r="CE42" s="678"/>
      <c r="CF42" s="678"/>
      <c r="CG42" s="678"/>
      <c r="CH42" s="678"/>
      <c r="CI42" s="678"/>
      <c r="CJ42" s="678"/>
      <c r="CK42" s="678"/>
      <c r="CL42" s="678"/>
      <c r="CM42" s="678"/>
      <c r="CN42" s="678"/>
      <c r="CO42" s="678"/>
      <c r="CP42" s="678"/>
      <c r="CQ42" s="679"/>
      <c r="CR42" s="680">
        <v>2060739</v>
      </c>
      <c r="CS42" s="681"/>
      <c r="CT42" s="681"/>
      <c r="CU42" s="681"/>
      <c r="CV42" s="681"/>
      <c r="CW42" s="681"/>
      <c r="CX42" s="681"/>
      <c r="CY42" s="682"/>
      <c r="CZ42" s="683">
        <v>11.7</v>
      </c>
      <c r="DA42" s="684"/>
      <c r="DB42" s="684"/>
      <c r="DC42" s="685"/>
      <c r="DD42" s="686">
        <v>499540</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2">
      <c r="B43" s="661" t="s">
        <v>354</v>
      </c>
      <c r="C43" s="662"/>
      <c r="D43" s="662"/>
      <c r="E43" s="662"/>
      <c r="F43" s="662"/>
      <c r="G43" s="662"/>
      <c r="H43" s="662"/>
      <c r="I43" s="662"/>
      <c r="J43" s="662"/>
      <c r="K43" s="662"/>
      <c r="L43" s="662"/>
      <c r="M43" s="662"/>
      <c r="N43" s="662"/>
      <c r="O43" s="662"/>
      <c r="P43" s="662"/>
      <c r="Q43" s="663"/>
      <c r="R43" s="664">
        <v>18874653</v>
      </c>
      <c r="S43" s="703"/>
      <c r="T43" s="703"/>
      <c r="U43" s="703"/>
      <c r="V43" s="703"/>
      <c r="W43" s="703"/>
      <c r="X43" s="703"/>
      <c r="Y43" s="704"/>
      <c r="Z43" s="705">
        <v>100</v>
      </c>
      <c r="AA43" s="705"/>
      <c r="AB43" s="705"/>
      <c r="AC43" s="705"/>
      <c r="AD43" s="706">
        <v>7266590</v>
      </c>
      <c r="AE43" s="706"/>
      <c r="AF43" s="706"/>
      <c r="AG43" s="706"/>
      <c r="AH43" s="706"/>
      <c r="AI43" s="706"/>
      <c r="AJ43" s="706"/>
      <c r="AK43" s="706"/>
      <c r="AL43" s="667">
        <v>100</v>
      </c>
      <c r="AM43" s="707"/>
      <c r="AN43" s="707"/>
      <c r="AO43" s="708"/>
      <c r="BV43" s="238"/>
      <c r="BW43" s="238"/>
      <c r="BX43" s="238"/>
      <c r="BY43" s="238"/>
      <c r="BZ43" s="238"/>
      <c r="CA43" s="238"/>
      <c r="CB43" s="238"/>
      <c r="CD43" s="677" t="s">
        <v>355</v>
      </c>
      <c r="CE43" s="678"/>
      <c r="CF43" s="678"/>
      <c r="CG43" s="678"/>
      <c r="CH43" s="678"/>
      <c r="CI43" s="678"/>
      <c r="CJ43" s="678"/>
      <c r="CK43" s="678"/>
      <c r="CL43" s="678"/>
      <c r="CM43" s="678"/>
      <c r="CN43" s="678"/>
      <c r="CO43" s="678"/>
      <c r="CP43" s="678"/>
      <c r="CQ43" s="679"/>
      <c r="CR43" s="680">
        <v>59358</v>
      </c>
      <c r="CS43" s="699"/>
      <c r="CT43" s="699"/>
      <c r="CU43" s="699"/>
      <c r="CV43" s="699"/>
      <c r="CW43" s="699"/>
      <c r="CX43" s="699"/>
      <c r="CY43" s="700"/>
      <c r="CZ43" s="683">
        <v>0.3</v>
      </c>
      <c r="DA43" s="701"/>
      <c r="DB43" s="701"/>
      <c r="DC43" s="702"/>
      <c r="DD43" s="686">
        <v>59358</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302</v>
      </c>
      <c r="CE44" s="694"/>
      <c r="CF44" s="677" t="s">
        <v>356</v>
      </c>
      <c r="CG44" s="678"/>
      <c r="CH44" s="678"/>
      <c r="CI44" s="678"/>
      <c r="CJ44" s="678"/>
      <c r="CK44" s="678"/>
      <c r="CL44" s="678"/>
      <c r="CM44" s="678"/>
      <c r="CN44" s="678"/>
      <c r="CO44" s="678"/>
      <c r="CP44" s="678"/>
      <c r="CQ44" s="679"/>
      <c r="CR44" s="680">
        <v>1899453</v>
      </c>
      <c r="CS44" s="681"/>
      <c r="CT44" s="681"/>
      <c r="CU44" s="681"/>
      <c r="CV44" s="681"/>
      <c r="CW44" s="681"/>
      <c r="CX44" s="681"/>
      <c r="CY44" s="682"/>
      <c r="CZ44" s="683">
        <v>10.8</v>
      </c>
      <c r="DA44" s="684"/>
      <c r="DB44" s="684"/>
      <c r="DC44" s="685"/>
      <c r="DD44" s="686">
        <v>394285</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2">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358</v>
      </c>
      <c r="CG45" s="678"/>
      <c r="CH45" s="678"/>
      <c r="CI45" s="678"/>
      <c r="CJ45" s="678"/>
      <c r="CK45" s="678"/>
      <c r="CL45" s="678"/>
      <c r="CM45" s="678"/>
      <c r="CN45" s="678"/>
      <c r="CO45" s="678"/>
      <c r="CP45" s="678"/>
      <c r="CQ45" s="679"/>
      <c r="CR45" s="680">
        <v>1052817</v>
      </c>
      <c r="CS45" s="699"/>
      <c r="CT45" s="699"/>
      <c r="CU45" s="699"/>
      <c r="CV45" s="699"/>
      <c r="CW45" s="699"/>
      <c r="CX45" s="699"/>
      <c r="CY45" s="700"/>
      <c r="CZ45" s="683">
        <v>6</v>
      </c>
      <c r="DA45" s="701"/>
      <c r="DB45" s="701"/>
      <c r="DC45" s="702"/>
      <c r="DD45" s="686">
        <v>72950</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2">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360</v>
      </c>
      <c r="CG46" s="678"/>
      <c r="CH46" s="678"/>
      <c r="CI46" s="678"/>
      <c r="CJ46" s="678"/>
      <c r="CK46" s="678"/>
      <c r="CL46" s="678"/>
      <c r="CM46" s="678"/>
      <c r="CN46" s="678"/>
      <c r="CO46" s="678"/>
      <c r="CP46" s="678"/>
      <c r="CQ46" s="679"/>
      <c r="CR46" s="680">
        <v>698632</v>
      </c>
      <c r="CS46" s="681"/>
      <c r="CT46" s="681"/>
      <c r="CU46" s="681"/>
      <c r="CV46" s="681"/>
      <c r="CW46" s="681"/>
      <c r="CX46" s="681"/>
      <c r="CY46" s="682"/>
      <c r="CZ46" s="683">
        <v>4</v>
      </c>
      <c r="DA46" s="684"/>
      <c r="DB46" s="684"/>
      <c r="DC46" s="685"/>
      <c r="DD46" s="686">
        <v>315131</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2">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362</v>
      </c>
      <c r="CG47" s="678"/>
      <c r="CH47" s="678"/>
      <c r="CI47" s="678"/>
      <c r="CJ47" s="678"/>
      <c r="CK47" s="678"/>
      <c r="CL47" s="678"/>
      <c r="CM47" s="678"/>
      <c r="CN47" s="678"/>
      <c r="CO47" s="678"/>
      <c r="CP47" s="678"/>
      <c r="CQ47" s="679"/>
      <c r="CR47" s="680">
        <v>161286</v>
      </c>
      <c r="CS47" s="699"/>
      <c r="CT47" s="699"/>
      <c r="CU47" s="699"/>
      <c r="CV47" s="699"/>
      <c r="CW47" s="699"/>
      <c r="CX47" s="699"/>
      <c r="CY47" s="700"/>
      <c r="CZ47" s="683">
        <v>0.9</v>
      </c>
      <c r="DA47" s="701"/>
      <c r="DB47" s="701"/>
      <c r="DC47" s="702"/>
      <c r="DD47" s="686">
        <v>105255</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363</v>
      </c>
      <c r="CG48" s="678"/>
      <c r="CH48" s="678"/>
      <c r="CI48" s="678"/>
      <c r="CJ48" s="678"/>
      <c r="CK48" s="678"/>
      <c r="CL48" s="678"/>
      <c r="CM48" s="678"/>
      <c r="CN48" s="678"/>
      <c r="CO48" s="678"/>
      <c r="CP48" s="678"/>
      <c r="CQ48" s="679"/>
      <c r="CR48" s="680" t="s">
        <v>242</v>
      </c>
      <c r="CS48" s="681"/>
      <c r="CT48" s="681"/>
      <c r="CU48" s="681"/>
      <c r="CV48" s="681"/>
      <c r="CW48" s="681"/>
      <c r="CX48" s="681"/>
      <c r="CY48" s="682"/>
      <c r="CZ48" s="683" t="s">
        <v>242</v>
      </c>
      <c r="DA48" s="684"/>
      <c r="DB48" s="684"/>
      <c r="DC48" s="685"/>
      <c r="DD48" s="686" t="s">
        <v>242</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364</v>
      </c>
      <c r="CE49" s="662"/>
      <c r="CF49" s="662"/>
      <c r="CG49" s="662"/>
      <c r="CH49" s="662"/>
      <c r="CI49" s="662"/>
      <c r="CJ49" s="662"/>
      <c r="CK49" s="662"/>
      <c r="CL49" s="662"/>
      <c r="CM49" s="662"/>
      <c r="CN49" s="662"/>
      <c r="CO49" s="662"/>
      <c r="CP49" s="662"/>
      <c r="CQ49" s="663"/>
      <c r="CR49" s="664">
        <v>17550800</v>
      </c>
      <c r="CS49" s="665"/>
      <c r="CT49" s="665"/>
      <c r="CU49" s="665"/>
      <c r="CV49" s="665"/>
      <c r="CW49" s="665"/>
      <c r="CX49" s="665"/>
      <c r="CY49" s="666"/>
      <c r="CZ49" s="667">
        <v>100</v>
      </c>
      <c r="DA49" s="668"/>
      <c r="DB49" s="668"/>
      <c r="DC49" s="669"/>
      <c r="DD49" s="670">
        <v>10220593</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WeQYdkFt34nuZyR+3r24DSk+cO31f4PDddpi3jaxEBP67xQxreYCbgoyOrGmexx43xBuVOwvtA0OeEGk8b0JnQ==" saltValue="hI102+nqzWxiwMeN3fmsr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366</v>
      </c>
      <c r="DK2" s="1206"/>
      <c r="DL2" s="1206"/>
      <c r="DM2" s="1206"/>
      <c r="DN2" s="1206"/>
      <c r="DO2" s="1207"/>
      <c r="DP2" s="251"/>
      <c r="DQ2" s="1205" t="s">
        <v>367</v>
      </c>
      <c r="DR2" s="1206"/>
      <c r="DS2" s="1206"/>
      <c r="DT2" s="1206"/>
      <c r="DU2" s="1206"/>
      <c r="DV2" s="1206"/>
      <c r="DW2" s="1206"/>
      <c r="DX2" s="1206"/>
      <c r="DY2" s="1206"/>
      <c r="DZ2" s="1207"/>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58" t="s">
        <v>368</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90" t="s">
        <v>370</v>
      </c>
      <c r="B5" s="1091"/>
      <c r="C5" s="1091"/>
      <c r="D5" s="1091"/>
      <c r="E5" s="1091"/>
      <c r="F5" s="1091"/>
      <c r="G5" s="1091"/>
      <c r="H5" s="1091"/>
      <c r="I5" s="1091"/>
      <c r="J5" s="1091"/>
      <c r="K5" s="1091"/>
      <c r="L5" s="1091"/>
      <c r="M5" s="1091"/>
      <c r="N5" s="1091"/>
      <c r="O5" s="1091"/>
      <c r="P5" s="1092"/>
      <c r="Q5" s="1096" t="s">
        <v>371</v>
      </c>
      <c r="R5" s="1097"/>
      <c r="S5" s="1097"/>
      <c r="T5" s="1097"/>
      <c r="U5" s="1098"/>
      <c r="V5" s="1096" t="s">
        <v>372</v>
      </c>
      <c r="W5" s="1097"/>
      <c r="X5" s="1097"/>
      <c r="Y5" s="1097"/>
      <c r="Z5" s="1098"/>
      <c r="AA5" s="1096" t="s">
        <v>373</v>
      </c>
      <c r="AB5" s="1097"/>
      <c r="AC5" s="1097"/>
      <c r="AD5" s="1097"/>
      <c r="AE5" s="1097"/>
      <c r="AF5" s="1208" t="s">
        <v>374</v>
      </c>
      <c r="AG5" s="1097"/>
      <c r="AH5" s="1097"/>
      <c r="AI5" s="1097"/>
      <c r="AJ5" s="1112"/>
      <c r="AK5" s="1097" t="s">
        <v>375</v>
      </c>
      <c r="AL5" s="1097"/>
      <c r="AM5" s="1097"/>
      <c r="AN5" s="1097"/>
      <c r="AO5" s="1098"/>
      <c r="AP5" s="1096" t="s">
        <v>376</v>
      </c>
      <c r="AQ5" s="1097"/>
      <c r="AR5" s="1097"/>
      <c r="AS5" s="1097"/>
      <c r="AT5" s="1098"/>
      <c r="AU5" s="1096" t="s">
        <v>377</v>
      </c>
      <c r="AV5" s="1097"/>
      <c r="AW5" s="1097"/>
      <c r="AX5" s="1097"/>
      <c r="AY5" s="1112"/>
      <c r="AZ5" s="258"/>
      <c r="BA5" s="258"/>
      <c r="BB5" s="258"/>
      <c r="BC5" s="258"/>
      <c r="BD5" s="258"/>
      <c r="BE5" s="259"/>
      <c r="BF5" s="259"/>
      <c r="BG5" s="259"/>
      <c r="BH5" s="259"/>
      <c r="BI5" s="259"/>
      <c r="BJ5" s="259"/>
      <c r="BK5" s="259"/>
      <c r="BL5" s="259"/>
      <c r="BM5" s="259"/>
      <c r="BN5" s="259"/>
      <c r="BO5" s="259"/>
      <c r="BP5" s="259"/>
      <c r="BQ5" s="1090" t="s">
        <v>378</v>
      </c>
      <c r="BR5" s="1091"/>
      <c r="BS5" s="1091"/>
      <c r="BT5" s="1091"/>
      <c r="BU5" s="1091"/>
      <c r="BV5" s="1091"/>
      <c r="BW5" s="1091"/>
      <c r="BX5" s="1091"/>
      <c r="BY5" s="1091"/>
      <c r="BZ5" s="1091"/>
      <c r="CA5" s="1091"/>
      <c r="CB5" s="1091"/>
      <c r="CC5" s="1091"/>
      <c r="CD5" s="1091"/>
      <c r="CE5" s="1091"/>
      <c r="CF5" s="1091"/>
      <c r="CG5" s="1092"/>
      <c r="CH5" s="1096" t="s">
        <v>379</v>
      </c>
      <c r="CI5" s="1097"/>
      <c r="CJ5" s="1097"/>
      <c r="CK5" s="1097"/>
      <c r="CL5" s="1098"/>
      <c r="CM5" s="1096" t="s">
        <v>380</v>
      </c>
      <c r="CN5" s="1097"/>
      <c r="CO5" s="1097"/>
      <c r="CP5" s="1097"/>
      <c r="CQ5" s="1098"/>
      <c r="CR5" s="1096" t="s">
        <v>381</v>
      </c>
      <c r="CS5" s="1097"/>
      <c r="CT5" s="1097"/>
      <c r="CU5" s="1097"/>
      <c r="CV5" s="1098"/>
      <c r="CW5" s="1096" t="s">
        <v>382</v>
      </c>
      <c r="CX5" s="1097"/>
      <c r="CY5" s="1097"/>
      <c r="CZ5" s="1097"/>
      <c r="DA5" s="1098"/>
      <c r="DB5" s="1096" t="s">
        <v>383</v>
      </c>
      <c r="DC5" s="1097"/>
      <c r="DD5" s="1097"/>
      <c r="DE5" s="1097"/>
      <c r="DF5" s="1098"/>
      <c r="DG5" s="1193" t="s">
        <v>384</v>
      </c>
      <c r="DH5" s="1194"/>
      <c r="DI5" s="1194"/>
      <c r="DJ5" s="1194"/>
      <c r="DK5" s="1195"/>
      <c r="DL5" s="1193" t="s">
        <v>385</v>
      </c>
      <c r="DM5" s="1194"/>
      <c r="DN5" s="1194"/>
      <c r="DO5" s="1194"/>
      <c r="DP5" s="1195"/>
      <c r="DQ5" s="1096" t="s">
        <v>386</v>
      </c>
      <c r="DR5" s="1097"/>
      <c r="DS5" s="1097"/>
      <c r="DT5" s="1097"/>
      <c r="DU5" s="1098"/>
      <c r="DV5" s="1096" t="s">
        <v>377</v>
      </c>
      <c r="DW5" s="1097"/>
      <c r="DX5" s="1097"/>
      <c r="DY5" s="1097"/>
      <c r="DZ5" s="1112"/>
      <c r="EA5" s="256"/>
    </row>
    <row r="6" spans="1:131" s="257" customFormat="1" ht="26.25" customHeight="1" thickBot="1" x14ac:dyDescent="0.25">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2">
      <c r="A7" s="260">
        <v>1</v>
      </c>
      <c r="B7" s="1145" t="s">
        <v>387</v>
      </c>
      <c r="C7" s="1146"/>
      <c r="D7" s="1146"/>
      <c r="E7" s="1146"/>
      <c r="F7" s="1146"/>
      <c r="G7" s="1146"/>
      <c r="H7" s="1146"/>
      <c r="I7" s="1146"/>
      <c r="J7" s="1146"/>
      <c r="K7" s="1146"/>
      <c r="L7" s="1146"/>
      <c r="M7" s="1146"/>
      <c r="N7" s="1146"/>
      <c r="O7" s="1146"/>
      <c r="P7" s="1147"/>
      <c r="Q7" s="1199">
        <v>18875</v>
      </c>
      <c r="R7" s="1200"/>
      <c r="S7" s="1200"/>
      <c r="T7" s="1200"/>
      <c r="U7" s="1200"/>
      <c r="V7" s="1200">
        <v>17550</v>
      </c>
      <c r="W7" s="1200"/>
      <c r="X7" s="1200"/>
      <c r="Y7" s="1200"/>
      <c r="Z7" s="1200"/>
      <c r="AA7" s="1200">
        <v>1324</v>
      </c>
      <c r="AB7" s="1200"/>
      <c r="AC7" s="1200"/>
      <c r="AD7" s="1200"/>
      <c r="AE7" s="1201"/>
      <c r="AF7" s="1202">
        <v>1228</v>
      </c>
      <c r="AG7" s="1203"/>
      <c r="AH7" s="1203"/>
      <c r="AI7" s="1203"/>
      <c r="AJ7" s="1204"/>
      <c r="AK7" s="1186">
        <v>1029</v>
      </c>
      <c r="AL7" s="1187"/>
      <c r="AM7" s="1187"/>
      <c r="AN7" s="1187"/>
      <c r="AO7" s="1187"/>
      <c r="AP7" s="1187">
        <v>13771</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t="s">
        <v>603</v>
      </c>
      <c r="BS7" s="1190" t="s">
        <v>604</v>
      </c>
      <c r="BT7" s="1191"/>
      <c r="BU7" s="1191"/>
      <c r="BV7" s="1191"/>
      <c r="BW7" s="1191"/>
      <c r="BX7" s="1191"/>
      <c r="BY7" s="1191"/>
      <c r="BZ7" s="1191"/>
      <c r="CA7" s="1191"/>
      <c r="CB7" s="1191"/>
      <c r="CC7" s="1191"/>
      <c r="CD7" s="1191"/>
      <c r="CE7" s="1191"/>
      <c r="CF7" s="1191"/>
      <c r="CG7" s="1192"/>
      <c r="CH7" s="1183">
        <v>-85</v>
      </c>
      <c r="CI7" s="1184"/>
      <c r="CJ7" s="1184"/>
      <c r="CK7" s="1184"/>
      <c r="CL7" s="1185"/>
      <c r="CM7" s="1183">
        <v>-79</v>
      </c>
      <c r="CN7" s="1184"/>
      <c r="CO7" s="1184"/>
      <c r="CP7" s="1184"/>
      <c r="CQ7" s="1185"/>
      <c r="CR7" s="1183">
        <v>10</v>
      </c>
      <c r="CS7" s="1184"/>
      <c r="CT7" s="1184"/>
      <c r="CU7" s="1184"/>
      <c r="CV7" s="1185"/>
      <c r="CW7" s="1183">
        <v>3</v>
      </c>
      <c r="CX7" s="1184"/>
      <c r="CY7" s="1184"/>
      <c r="CZ7" s="1184"/>
      <c r="DA7" s="1185"/>
      <c r="DB7" s="1183" t="s">
        <v>605</v>
      </c>
      <c r="DC7" s="1184"/>
      <c r="DD7" s="1184"/>
      <c r="DE7" s="1184"/>
      <c r="DF7" s="1185"/>
      <c r="DG7" s="1183" t="s">
        <v>605</v>
      </c>
      <c r="DH7" s="1184"/>
      <c r="DI7" s="1184"/>
      <c r="DJ7" s="1184"/>
      <c r="DK7" s="1185"/>
      <c r="DL7" s="1183">
        <v>150</v>
      </c>
      <c r="DM7" s="1184"/>
      <c r="DN7" s="1184"/>
      <c r="DO7" s="1184"/>
      <c r="DP7" s="1185"/>
      <c r="DQ7" s="1183">
        <v>150</v>
      </c>
      <c r="DR7" s="1184"/>
      <c r="DS7" s="1184"/>
      <c r="DT7" s="1184"/>
      <c r="DU7" s="1185"/>
      <c r="DV7" s="1210"/>
      <c r="DW7" s="1211"/>
      <c r="DX7" s="1211"/>
      <c r="DY7" s="1211"/>
      <c r="DZ7" s="1212"/>
      <c r="EA7" s="256"/>
    </row>
    <row r="8" spans="1:131" s="257" customFormat="1" ht="26.25" customHeight="1" x14ac:dyDescent="0.2">
      <c r="A8" s="263">
        <v>2</v>
      </c>
      <c r="B8" s="1132" t="s">
        <v>388</v>
      </c>
      <c r="C8" s="1133"/>
      <c r="D8" s="1133"/>
      <c r="E8" s="1133"/>
      <c r="F8" s="1133"/>
      <c r="G8" s="1133"/>
      <c r="H8" s="1133"/>
      <c r="I8" s="1133"/>
      <c r="J8" s="1133"/>
      <c r="K8" s="1133"/>
      <c r="L8" s="1133"/>
      <c r="M8" s="1133"/>
      <c r="N8" s="1133"/>
      <c r="O8" s="1133"/>
      <c r="P8" s="1134"/>
      <c r="Q8" s="1138">
        <v>2</v>
      </c>
      <c r="R8" s="1139"/>
      <c r="S8" s="1139"/>
      <c r="T8" s="1139"/>
      <c r="U8" s="1139"/>
      <c r="V8" s="1139">
        <v>2</v>
      </c>
      <c r="W8" s="1139"/>
      <c r="X8" s="1139"/>
      <c r="Y8" s="1139"/>
      <c r="Z8" s="1139"/>
      <c r="AA8" s="1139">
        <v>0</v>
      </c>
      <c r="AB8" s="1139"/>
      <c r="AC8" s="1139"/>
      <c r="AD8" s="1139"/>
      <c r="AE8" s="1140"/>
      <c r="AF8" s="1114">
        <v>0</v>
      </c>
      <c r="AG8" s="1115"/>
      <c r="AH8" s="1115"/>
      <c r="AI8" s="1115"/>
      <c r="AJ8" s="1116"/>
      <c r="AK8" s="1181">
        <v>2</v>
      </c>
      <c r="AL8" s="1182"/>
      <c r="AM8" s="1182"/>
      <c r="AN8" s="1182"/>
      <c r="AO8" s="1182"/>
      <c r="AP8" s="1182">
        <v>1</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609</v>
      </c>
      <c r="BT8" s="1110"/>
      <c r="BU8" s="1110"/>
      <c r="BV8" s="1110"/>
      <c r="BW8" s="1110"/>
      <c r="BX8" s="1110"/>
      <c r="BY8" s="1110"/>
      <c r="BZ8" s="1110"/>
      <c r="CA8" s="1110"/>
      <c r="CB8" s="1110"/>
      <c r="CC8" s="1110"/>
      <c r="CD8" s="1110"/>
      <c r="CE8" s="1110"/>
      <c r="CF8" s="1110"/>
      <c r="CG8" s="1111"/>
      <c r="CH8" s="1084">
        <v>2</v>
      </c>
      <c r="CI8" s="1085"/>
      <c r="CJ8" s="1085"/>
      <c r="CK8" s="1085"/>
      <c r="CL8" s="1086"/>
      <c r="CM8" s="1084">
        <v>34</v>
      </c>
      <c r="CN8" s="1085"/>
      <c r="CO8" s="1085"/>
      <c r="CP8" s="1085"/>
      <c r="CQ8" s="1086"/>
      <c r="CR8" s="1084">
        <v>10</v>
      </c>
      <c r="CS8" s="1085"/>
      <c r="CT8" s="1085"/>
      <c r="CU8" s="1085"/>
      <c r="CV8" s="1086"/>
      <c r="CW8" s="1084" t="s">
        <v>605</v>
      </c>
      <c r="CX8" s="1085"/>
      <c r="CY8" s="1085"/>
      <c r="CZ8" s="1085"/>
      <c r="DA8" s="1086"/>
      <c r="DB8" s="1084" t="s">
        <v>605</v>
      </c>
      <c r="DC8" s="1085"/>
      <c r="DD8" s="1085"/>
      <c r="DE8" s="1085"/>
      <c r="DF8" s="1086"/>
      <c r="DG8" s="1084" t="s">
        <v>605</v>
      </c>
      <c r="DH8" s="1085"/>
      <c r="DI8" s="1085"/>
      <c r="DJ8" s="1085"/>
      <c r="DK8" s="1086"/>
      <c r="DL8" s="1084" t="s">
        <v>605</v>
      </c>
      <c r="DM8" s="1085"/>
      <c r="DN8" s="1085"/>
      <c r="DO8" s="1085"/>
      <c r="DP8" s="1086"/>
      <c r="DQ8" s="1084" t="s">
        <v>605</v>
      </c>
      <c r="DR8" s="1085"/>
      <c r="DS8" s="1085"/>
      <c r="DT8" s="1085"/>
      <c r="DU8" s="1086"/>
      <c r="DV8" s="1087"/>
      <c r="DW8" s="1088"/>
      <c r="DX8" s="1088"/>
      <c r="DY8" s="1088"/>
      <c r="DZ8" s="1089"/>
      <c r="EA8" s="256"/>
    </row>
    <row r="9" spans="1:131" s="257" customFormat="1" ht="26.25" customHeight="1" x14ac:dyDescent="0.2">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606</v>
      </c>
      <c r="BT9" s="1110"/>
      <c r="BU9" s="1110"/>
      <c r="BV9" s="1110"/>
      <c r="BW9" s="1110"/>
      <c r="BX9" s="1110"/>
      <c r="BY9" s="1110"/>
      <c r="BZ9" s="1110"/>
      <c r="CA9" s="1110"/>
      <c r="CB9" s="1110"/>
      <c r="CC9" s="1110"/>
      <c r="CD9" s="1110"/>
      <c r="CE9" s="1110"/>
      <c r="CF9" s="1110"/>
      <c r="CG9" s="1111"/>
      <c r="CH9" s="1084">
        <v>-30</v>
      </c>
      <c r="CI9" s="1085"/>
      <c r="CJ9" s="1085"/>
      <c r="CK9" s="1085"/>
      <c r="CL9" s="1086"/>
      <c r="CM9" s="1084">
        <v>365</v>
      </c>
      <c r="CN9" s="1085"/>
      <c r="CO9" s="1085"/>
      <c r="CP9" s="1085"/>
      <c r="CQ9" s="1086"/>
      <c r="CR9" s="1084">
        <v>5</v>
      </c>
      <c r="CS9" s="1085"/>
      <c r="CT9" s="1085"/>
      <c r="CU9" s="1085"/>
      <c r="CV9" s="1086"/>
      <c r="CW9" s="1084" t="s">
        <v>605</v>
      </c>
      <c r="CX9" s="1085"/>
      <c r="CY9" s="1085"/>
      <c r="CZ9" s="1085"/>
      <c r="DA9" s="1086"/>
      <c r="DB9" s="1084" t="s">
        <v>605</v>
      </c>
      <c r="DC9" s="1085"/>
      <c r="DD9" s="1085"/>
      <c r="DE9" s="1085"/>
      <c r="DF9" s="1086"/>
      <c r="DG9" s="1084" t="s">
        <v>605</v>
      </c>
      <c r="DH9" s="1085"/>
      <c r="DI9" s="1085"/>
      <c r="DJ9" s="1085"/>
      <c r="DK9" s="1086"/>
      <c r="DL9" s="1084" t="s">
        <v>605</v>
      </c>
      <c r="DM9" s="1085"/>
      <c r="DN9" s="1085"/>
      <c r="DO9" s="1085"/>
      <c r="DP9" s="1086"/>
      <c r="DQ9" s="1084" t="s">
        <v>605</v>
      </c>
      <c r="DR9" s="1085"/>
      <c r="DS9" s="1085"/>
      <c r="DT9" s="1085"/>
      <c r="DU9" s="1086"/>
      <c r="DV9" s="1087"/>
      <c r="DW9" s="1088"/>
      <c r="DX9" s="1088"/>
      <c r="DY9" s="1088"/>
      <c r="DZ9" s="1089"/>
      <c r="EA9" s="256"/>
    </row>
    <row r="10" spans="1:131" s="257" customFormat="1" ht="26.25" customHeight="1" x14ac:dyDescent="0.2">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2">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2">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2">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2">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2">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2">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2">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2">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2">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2">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5">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2">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389</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5">
      <c r="A23" s="266" t="s">
        <v>390</v>
      </c>
      <c r="B23" s="1039" t="s">
        <v>391</v>
      </c>
      <c r="C23" s="1040"/>
      <c r="D23" s="1040"/>
      <c r="E23" s="1040"/>
      <c r="F23" s="1040"/>
      <c r="G23" s="1040"/>
      <c r="H23" s="1040"/>
      <c r="I23" s="1040"/>
      <c r="J23" s="1040"/>
      <c r="K23" s="1040"/>
      <c r="L23" s="1040"/>
      <c r="M23" s="1040"/>
      <c r="N23" s="1040"/>
      <c r="O23" s="1040"/>
      <c r="P23" s="1041"/>
      <c r="Q23" s="1163">
        <v>18875</v>
      </c>
      <c r="R23" s="1164"/>
      <c r="S23" s="1164"/>
      <c r="T23" s="1164"/>
      <c r="U23" s="1164"/>
      <c r="V23" s="1164">
        <v>17551</v>
      </c>
      <c r="W23" s="1164"/>
      <c r="X23" s="1164"/>
      <c r="Y23" s="1164"/>
      <c r="Z23" s="1164"/>
      <c r="AA23" s="1164">
        <v>1324</v>
      </c>
      <c r="AB23" s="1164"/>
      <c r="AC23" s="1164"/>
      <c r="AD23" s="1164"/>
      <c r="AE23" s="1165"/>
      <c r="AF23" s="1166">
        <v>1228</v>
      </c>
      <c r="AG23" s="1164"/>
      <c r="AH23" s="1164"/>
      <c r="AI23" s="1164"/>
      <c r="AJ23" s="1167"/>
      <c r="AK23" s="1168"/>
      <c r="AL23" s="1169"/>
      <c r="AM23" s="1169"/>
      <c r="AN23" s="1169"/>
      <c r="AO23" s="1169"/>
      <c r="AP23" s="1164">
        <v>13772</v>
      </c>
      <c r="AQ23" s="1164"/>
      <c r="AR23" s="1164"/>
      <c r="AS23" s="1164"/>
      <c r="AT23" s="1164"/>
      <c r="AU23" s="1170"/>
      <c r="AV23" s="1170"/>
      <c r="AW23" s="1170"/>
      <c r="AX23" s="1170"/>
      <c r="AY23" s="1171"/>
      <c r="AZ23" s="1160" t="s">
        <v>242</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2">
      <c r="A24" s="1159" t="s">
        <v>392</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5">
      <c r="A25" s="1158" t="s">
        <v>393</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2">
      <c r="A26" s="1090" t="s">
        <v>370</v>
      </c>
      <c r="B26" s="1091"/>
      <c r="C26" s="1091"/>
      <c r="D26" s="1091"/>
      <c r="E26" s="1091"/>
      <c r="F26" s="1091"/>
      <c r="G26" s="1091"/>
      <c r="H26" s="1091"/>
      <c r="I26" s="1091"/>
      <c r="J26" s="1091"/>
      <c r="K26" s="1091"/>
      <c r="L26" s="1091"/>
      <c r="M26" s="1091"/>
      <c r="N26" s="1091"/>
      <c r="O26" s="1091"/>
      <c r="P26" s="1092"/>
      <c r="Q26" s="1096" t="s">
        <v>394</v>
      </c>
      <c r="R26" s="1097"/>
      <c r="S26" s="1097"/>
      <c r="T26" s="1097"/>
      <c r="U26" s="1098"/>
      <c r="V26" s="1096" t="s">
        <v>395</v>
      </c>
      <c r="W26" s="1097"/>
      <c r="X26" s="1097"/>
      <c r="Y26" s="1097"/>
      <c r="Z26" s="1098"/>
      <c r="AA26" s="1096" t="s">
        <v>396</v>
      </c>
      <c r="AB26" s="1097"/>
      <c r="AC26" s="1097"/>
      <c r="AD26" s="1097"/>
      <c r="AE26" s="1097"/>
      <c r="AF26" s="1154" t="s">
        <v>397</v>
      </c>
      <c r="AG26" s="1103"/>
      <c r="AH26" s="1103"/>
      <c r="AI26" s="1103"/>
      <c r="AJ26" s="1155"/>
      <c r="AK26" s="1097" t="s">
        <v>398</v>
      </c>
      <c r="AL26" s="1097"/>
      <c r="AM26" s="1097"/>
      <c r="AN26" s="1097"/>
      <c r="AO26" s="1098"/>
      <c r="AP26" s="1096" t="s">
        <v>399</v>
      </c>
      <c r="AQ26" s="1097"/>
      <c r="AR26" s="1097"/>
      <c r="AS26" s="1097"/>
      <c r="AT26" s="1098"/>
      <c r="AU26" s="1096" t="s">
        <v>400</v>
      </c>
      <c r="AV26" s="1097"/>
      <c r="AW26" s="1097"/>
      <c r="AX26" s="1097"/>
      <c r="AY26" s="1098"/>
      <c r="AZ26" s="1096" t="s">
        <v>401</v>
      </c>
      <c r="BA26" s="1097"/>
      <c r="BB26" s="1097"/>
      <c r="BC26" s="1097"/>
      <c r="BD26" s="1098"/>
      <c r="BE26" s="1096" t="s">
        <v>377</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5">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2">
      <c r="A28" s="268">
        <v>1</v>
      </c>
      <c r="B28" s="1145" t="s">
        <v>402</v>
      </c>
      <c r="C28" s="1146"/>
      <c r="D28" s="1146"/>
      <c r="E28" s="1146"/>
      <c r="F28" s="1146"/>
      <c r="G28" s="1146"/>
      <c r="H28" s="1146"/>
      <c r="I28" s="1146"/>
      <c r="J28" s="1146"/>
      <c r="K28" s="1146"/>
      <c r="L28" s="1146"/>
      <c r="M28" s="1146"/>
      <c r="N28" s="1146"/>
      <c r="O28" s="1146"/>
      <c r="P28" s="1147"/>
      <c r="Q28" s="1148">
        <v>2837</v>
      </c>
      <c r="R28" s="1149"/>
      <c r="S28" s="1149"/>
      <c r="T28" s="1149"/>
      <c r="U28" s="1149"/>
      <c r="V28" s="1149">
        <v>2731</v>
      </c>
      <c r="W28" s="1149"/>
      <c r="X28" s="1149"/>
      <c r="Y28" s="1149"/>
      <c r="Z28" s="1149"/>
      <c r="AA28" s="1149">
        <v>107</v>
      </c>
      <c r="AB28" s="1149"/>
      <c r="AC28" s="1149"/>
      <c r="AD28" s="1149"/>
      <c r="AE28" s="1150"/>
      <c r="AF28" s="1151">
        <v>107</v>
      </c>
      <c r="AG28" s="1149"/>
      <c r="AH28" s="1149"/>
      <c r="AI28" s="1149"/>
      <c r="AJ28" s="1152"/>
      <c r="AK28" s="1153">
        <v>337</v>
      </c>
      <c r="AL28" s="1141"/>
      <c r="AM28" s="1141"/>
      <c r="AN28" s="1141"/>
      <c r="AO28" s="1141"/>
      <c r="AP28" s="1141" t="s">
        <v>521</v>
      </c>
      <c r="AQ28" s="1141"/>
      <c r="AR28" s="1141"/>
      <c r="AS28" s="1141"/>
      <c r="AT28" s="1141"/>
      <c r="AU28" s="1141" t="s">
        <v>521</v>
      </c>
      <c r="AV28" s="1141"/>
      <c r="AW28" s="1141"/>
      <c r="AX28" s="1141"/>
      <c r="AY28" s="1141"/>
      <c r="AZ28" s="1142" t="s">
        <v>521</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2">
      <c r="A29" s="268">
        <v>2</v>
      </c>
      <c r="B29" s="1132" t="s">
        <v>403</v>
      </c>
      <c r="C29" s="1133"/>
      <c r="D29" s="1133"/>
      <c r="E29" s="1133"/>
      <c r="F29" s="1133"/>
      <c r="G29" s="1133"/>
      <c r="H29" s="1133"/>
      <c r="I29" s="1133"/>
      <c r="J29" s="1133"/>
      <c r="K29" s="1133"/>
      <c r="L29" s="1133"/>
      <c r="M29" s="1133"/>
      <c r="N29" s="1133"/>
      <c r="O29" s="1133"/>
      <c r="P29" s="1134"/>
      <c r="Q29" s="1138">
        <v>3112</v>
      </c>
      <c r="R29" s="1139"/>
      <c r="S29" s="1139"/>
      <c r="T29" s="1139"/>
      <c r="U29" s="1139"/>
      <c r="V29" s="1139">
        <v>3027</v>
      </c>
      <c r="W29" s="1139"/>
      <c r="X29" s="1139"/>
      <c r="Y29" s="1139"/>
      <c r="Z29" s="1139"/>
      <c r="AA29" s="1139">
        <v>85</v>
      </c>
      <c r="AB29" s="1139"/>
      <c r="AC29" s="1139"/>
      <c r="AD29" s="1139"/>
      <c r="AE29" s="1140"/>
      <c r="AF29" s="1114">
        <v>84</v>
      </c>
      <c r="AG29" s="1115"/>
      <c r="AH29" s="1115"/>
      <c r="AI29" s="1115"/>
      <c r="AJ29" s="1116"/>
      <c r="AK29" s="1075">
        <v>485</v>
      </c>
      <c r="AL29" s="1066"/>
      <c r="AM29" s="1066"/>
      <c r="AN29" s="1066"/>
      <c r="AO29" s="1066"/>
      <c r="AP29" s="1066" t="s">
        <v>521</v>
      </c>
      <c r="AQ29" s="1066"/>
      <c r="AR29" s="1066"/>
      <c r="AS29" s="1066"/>
      <c r="AT29" s="1066"/>
      <c r="AU29" s="1066" t="s">
        <v>521</v>
      </c>
      <c r="AV29" s="1066"/>
      <c r="AW29" s="1066"/>
      <c r="AX29" s="1066"/>
      <c r="AY29" s="1066"/>
      <c r="AZ29" s="1137" t="s">
        <v>521</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2">
      <c r="A30" s="268">
        <v>3</v>
      </c>
      <c r="B30" s="1132" t="s">
        <v>404</v>
      </c>
      <c r="C30" s="1133"/>
      <c r="D30" s="1133"/>
      <c r="E30" s="1133"/>
      <c r="F30" s="1133"/>
      <c r="G30" s="1133"/>
      <c r="H30" s="1133"/>
      <c r="I30" s="1133"/>
      <c r="J30" s="1133"/>
      <c r="K30" s="1133"/>
      <c r="L30" s="1133"/>
      <c r="M30" s="1133"/>
      <c r="N30" s="1133"/>
      <c r="O30" s="1133"/>
      <c r="P30" s="1134"/>
      <c r="Q30" s="1138">
        <v>338</v>
      </c>
      <c r="R30" s="1139"/>
      <c r="S30" s="1139"/>
      <c r="T30" s="1139"/>
      <c r="U30" s="1139"/>
      <c r="V30" s="1139">
        <v>334</v>
      </c>
      <c r="W30" s="1139"/>
      <c r="X30" s="1139"/>
      <c r="Y30" s="1139"/>
      <c r="Z30" s="1139"/>
      <c r="AA30" s="1139">
        <v>5</v>
      </c>
      <c r="AB30" s="1139"/>
      <c r="AC30" s="1139"/>
      <c r="AD30" s="1139"/>
      <c r="AE30" s="1140"/>
      <c r="AF30" s="1114">
        <v>5</v>
      </c>
      <c r="AG30" s="1115"/>
      <c r="AH30" s="1115"/>
      <c r="AI30" s="1115"/>
      <c r="AJ30" s="1116"/>
      <c r="AK30" s="1075">
        <v>91</v>
      </c>
      <c r="AL30" s="1066"/>
      <c r="AM30" s="1066"/>
      <c r="AN30" s="1066"/>
      <c r="AO30" s="1066"/>
      <c r="AP30" s="1066" t="s">
        <v>521</v>
      </c>
      <c r="AQ30" s="1066"/>
      <c r="AR30" s="1066"/>
      <c r="AS30" s="1066"/>
      <c r="AT30" s="1066"/>
      <c r="AU30" s="1066" t="s">
        <v>521</v>
      </c>
      <c r="AV30" s="1066"/>
      <c r="AW30" s="1066"/>
      <c r="AX30" s="1066"/>
      <c r="AY30" s="1066"/>
      <c r="AZ30" s="1137" t="s">
        <v>521</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2">
      <c r="A31" s="268">
        <v>4</v>
      </c>
      <c r="B31" s="1132" t="s">
        <v>405</v>
      </c>
      <c r="C31" s="1133"/>
      <c r="D31" s="1133"/>
      <c r="E31" s="1133"/>
      <c r="F31" s="1133"/>
      <c r="G31" s="1133"/>
      <c r="H31" s="1133"/>
      <c r="I31" s="1133"/>
      <c r="J31" s="1133"/>
      <c r="K31" s="1133"/>
      <c r="L31" s="1133"/>
      <c r="M31" s="1133"/>
      <c r="N31" s="1133"/>
      <c r="O31" s="1133"/>
      <c r="P31" s="1134"/>
      <c r="Q31" s="1138">
        <v>577</v>
      </c>
      <c r="R31" s="1139"/>
      <c r="S31" s="1139"/>
      <c r="T31" s="1139"/>
      <c r="U31" s="1139"/>
      <c r="V31" s="1139">
        <v>588</v>
      </c>
      <c r="W31" s="1139"/>
      <c r="X31" s="1139"/>
      <c r="Y31" s="1139"/>
      <c r="Z31" s="1139"/>
      <c r="AA31" s="1139">
        <v>-11</v>
      </c>
      <c r="AB31" s="1139"/>
      <c r="AC31" s="1139"/>
      <c r="AD31" s="1139"/>
      <c r="AE31" s="1140"/>
      <c r="AF31" s="1114">
        <v>1518</v>
      </c>
      <c r="AG31" s="1115"/>
      <c r="AH31" s="1115"/>
      <c r="AI31" s="1115"/>
      <c r="AJ31" s="1116"/>
      <c r="AK31" s="1075">
        <v>12</v>
      </c>
      <c r="AL31" s="1066"/>
      <c r="AM31" s="1066"/>
      <c r="AN31" s="1066"/>
      <c r="AO31" s="1066"/>
      <c r="AP31" s="1066">
        <v>782</v>
      </c>
      <c r="AQ31" s="1066"/>
      <c r="AR31" s="1066"/>
      <c r="AS31" s="1066"/>
      <c r="AT31" s="1066"/>
      <c r="AU31" s="1066">
        <v>197</v>
      </c>
      <c r="AV31" s="1066"/>
      <c r="AW31" s="1066"/>
      <c r="AX31" s="1066"/>
      <c r="AY31" s="1066"/>
      <c r="AZ31" s="1137" t="s">
        <v>602</v>
      </c>
      <c r="BA31" s="1137"/>
      <c r="BB31" s="1137"/>
      <c r="BC31" s="1137"/>
      <c r="BD31" s="1137"/>
      <c r="BE31" s="1127" t="s">
        <v>406</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2">
      <c r="A32" s="268">
        <v>5</v>
      </c>
      <c r="B32" s="1132" t="s">
        <v>407</v>
      </c>
      <c r="C32" s="1133"/>
      <c r="D32" s="1133"/>
      <c r="E32" s="1133"/>
      <c r="F32" s="1133"/>
      <c r="G32" s="1133"/>
      <c r="H32" s="1133"/>
      <c r="I32" s="1133"/>
      <c r="J32" s="1133"/>
      <c r="K32" s="1133"/>
      <c r="L32" s="1133"/>
      <c r="M32" s="1133"/>
      <c r="N32" s="1133"/>
      <c r="O32" s="1133"/>
      <c r="P32" s="1134"/>
      <c r="Q32" s="1138">
        <v>824</v>
      </c>
      <c r="R32" s="1139"/>
      <c r="S32" s="1139"/>
      <c r="T32" s="1139"/>
      <c r="U32" s="1139"/>
      <c r="V32" s="1139">
        <v>814</v>
      </c>
      <c r="W32" s="1139"/>
      <c r="X32" s="1139"/>
      <c r="Y32" s="1139"/>
      <c r="Z32" s="1139"/>
      <c r="AA32" s="1139">
        <v>10</v>
      </c>
      <c r="AB32" s="1139"/>
      <c r="AC32" s="1139"/>
      <c r="AD32" s="1139"/>
      <c r="AE32" s="1140"/>
      <c r="AF32" s="1114">
        <v>46</v>
      </c>
      <c r="AG32" s="1115"/>
      <c r="AH32" s="1115"/>
      <c r="AI32" s="1115"/>
      <c r="AJ32" s="1116"/>
      <c r="AK32" s="1075">
        <v>560</v>
      </c>
      <c r="AL32" s="1066"/>
      <c r="AM32" s="1066"/>
      <c r="AN32" s="1066"/>
      <c r="AO32" s="1066"/>
      <c r="AP32" s="1066">
        <v>6711</v>
      </c>
      <c r="AQ32" s="1066"/>
      <c r="AR32" s="1066"/>
      <c r="AS32" s="1066"/>
      <c r="AT32" s="1066"/>
      <c r="AU32" s="1066">
        <v>5939</v>
      </c>
      <c r="AV32" s="1066"/>
      <c r="AW32" s="1066"/>
      <c r="AX32" s="1066"/>
      <c r="AY32" s="1066"/>
      <c r="AZ32" s="1137" t="s">
        <v>602</v>
      </c>
      <c r="BA32" s="1137"/>
      <c r="BB32" s="1137"/>
      <c r="BC32" s="1137"/>
      <c r="BD32" s="1137"/>
      <c r="BE32" s="1127" t="s">
        <v>406</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2">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2">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2">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2">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2">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2">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2">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2">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2">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2">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2">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2">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2">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2">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2">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2">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2">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2">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2">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2">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2">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2">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2">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2">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2">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2">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2">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2">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5">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2">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408</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5">
      <c r="A63" s="266" t="s">
        <v>390</v>
      </c>
      <c r="B63" s="1039" t="s">
        <v>409</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1760</v>
      </c>
      <c r="AG63" s="1054"/>
      <c r="AH63" s="1054"/>
      <c r="AI63" s="1054"/>
      <c r="AJ63" s="1125"/>
      <c r="AK63" s="1126"/>
      <c r="AL63" s="1058"/>
      <c r="AM63" s="1058"/>
      <c r="AN63" s="1058"/>
      <c r="AO63" s="1058"/>
      <c r="AP63" s="1054">
        <v>7493</v>
      </c>
      <c r="AQ63" s="1054"/>
      <c r="AR63" s="1054"/>
      <c r="AS63" s="1054"/>
      <c r="AT63" s="1054"/>
      <c r="AU63" s="1054">
        <v>6136</v>
      </c>
      <c r="AV63" s="1054"/>
      <c r="AW63" s="1054"/>
      <c r="AX63" s="1054"/>
      <c r="AY63" s="1054"/>
      <c r="AZ63" s="1120"/>
      <c r="BA63" s="1120"/>
      <c r="BB63" s="1120"/>
      <c r="BC63" s="1120"/>
      <c r="BD63" s="1120"/>
      <c r="BE63" s="1055"/>
      <c r="BF63" s="1055"/>
      <c r="BG63" s="1055"/>
      <c r="BH63" s="1055"/>
      <c r="BI63" s="1056"/>
      <c r="BJ63" s="1121" t="s">
        <v>410</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5">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2">
      <c r="A66" s="1090" t="s">
        <v>412</v>
      </c>
      <c r="B66" s="1091"/>
      <c r="C66" s="1091"/>
      <c r="D66" s="1091"/>
      <c r="E66" s="1091"/>
      <c r="F66" s="1091"/>
      <c r="G66" s="1091"/>
      <c r="H66" s="1091"/>
      <c r="I66" s="1091"/>
      <c r="J66" s="1091"/>
      <c r="K66" s="1091"/>
      <c r="L66" s="1091"/>
      <c r="M66" s="1091"/>
      <c r="N66" s="1091"/>
      <c r="O66" s="1091"/>
      <c r="P66" s="1092"/>
      <c r="Q66" s="1096" t="s">
        <v>413</v>
      </c>
      <c r="R66" s="1097"/>
      <c r="S66" s="1097"/>
      <c r="T66" s="1097"/>
      <c r="U66" s="1098"/>
      <c r="V66" s="1096" t="s">
        <v>414</v>
      </c>
      <c r="W66" s="1097"/>
      <c r="X66" s="1097"/>
      <c r="Y66" s="1097"/>
      <c r="Z66" s="1098"/>
      <c r="AA66" s="1096" t="s">
        <v>415</v>
      </c>
      <c r="AB66" s="1097"/>
      <c r="AC66" s="1097"/>
      <c r="AD66" s="1097"/>
      <c r="AE66" s="1098"/>
      <c r="AF66" s="1102" t="s">
        <v>416</v>
      </c>
      <c r="AG66" s="1103"/>
      <c r="AH66" s="1103"/>
      <c r="AI66" s="1103"/>
      <c r="AJ66" s="1104"/>
      <c r="AK66" s="1096" t="s">
        <v>417</v>
      </c>
      <c r="AL66" s="1091"/>
      <c r="AM66" s="1091"/>
      <c r="AN66" s="1091"/>
      <c r="AO66" s="1092"/>
      <c r="AP66" s="1096" t="s">
        <v>418</v>
      </c>
      <c r="AQ66" s="1097"/>
      <c r="AR66" s="1097"/>
      <c r="AS66" s="1097"/>
      <c r="AT66" s="1098"/>
      <c r="AU66" s="1096" t="s">
        <v>419</v>
      </c>
      <c r="AV66" s="1097"/>
      <c r="AW66" s="1097"/>
      <c r="AX66" s="1097"/>
      <c r="AY66" s="1098"/>
      <c r="AZ66" s="1096" t="s">
        <v>377</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5">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2">
      <c r="A68" s="260">
        <v>1</v>
      </c>
      <c r="B68" s="1080" t="s">
        <v>591</v>
      </c>
      <c r="C68" s="1081"/>
      <c r="D68" s="1081"/>
      <c r="E68" s="1081"/>
      <c r="F68" s="1081"/>
      <c r="G68" s="1081"/>
      <c r="H68" s="1081"/>
      <c r="I68" s="1081"/>
      <c r="J68" s="1081"/>
      <c r="K68" s="1081"/>
      <c r="L68" s="1081"/>
      <c r="M68" s="1081"/>
      <c r="N68" s="1081"/>
      <c r="O68" s="1081"/>
      <c r="P68" s="1082"/>
      <c r="Q68" s="1083">
        <v>99</v>
      </c>
      <c r="R68" s="1077"/>
      <c r="S68" s="1077"/>
      <c r="T68" s="1077"/>
      <c r="U68" s="1077"/>
      <c r="V68" s="1077">
        <v>89</v>
      </c>
      <c r="W68" s="1077"/>
      <c r="X68" s="1077"/>
      <c r="Y68" s="1077"/>
      <c r="Z68" s="1077"/>
      <c r="AA68" s="1077">
        <v>11</v>
      </c>
      <c r="AB68" s="1077"/>
      <c r="AC68" s="1077"/>
      <c r="AD68" s="1077"/>
      <c r="AE68" s="1077"/>
      <c r="AF68" s="1077">
        <v>11</v>
      </c>
      <c r="AG68" s="1077"/>
      <c r="AH68" s="1077"/>
      <c r="AI68" s="1077"/>
      <c r="AJ68" s="1077"/>
      <c r="AK68" s="1077">
        <v>1</v>
      </c>
      <c r="AL68" s="1077"/>
      <c r="AM68" s="1077"/>
      <c r="AN68" s="1077"/>
      <c r="AO68" s="1077"/>
      <c r="AP68" s="1077" t="s">
        <v>521</v>
      </c>
      <c r="AQ68" s="1077"/>
      <c r="AR68" s="1077"/>
      <c r="AS68" s="1077"/>
      <c r="AT68" s="1077"/>
      <c r="AU68" s="1077" t="s">
        <v>521</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2">
      <c r="A69" s="263">
        <v>2</v>
      </c>
      <c r="B69" s="1069" t="s">
        <v>592</v>
      </c>
      <c r="C69" s="1070"/>
      <c r="D69" s="1070"/>
      <c r="E69" s="1070"/>
      <c r="F69" s="1070"/>
      <c r="G69" s="1070"/>
      <c r="H69" s="1070"/>
      <c r="I69" s="1070"/>
      <c r="J69" s="1070"/>
      <c r="K69" s="1070"/>
      <c r="L69" s="1070"/>
      <c r="M69" s="1070"/>
      <c r="N69" s="1070"/>
      <c r="O69" s="1070"/>
      <c r="P69" s="1071"/>
      <c r="Q69" s="1072">
        <v>2368</v>
      </c>
      <c r="R69" s="1066"/>
      <c r="S69" s="1066"/>
      <c r="T69" s="1066"/>
      <c r="U69" s="1066"/>
      <c r="V69" s="1066">
        <v>2284</v>
      </c>
      <c r="W69" s="1066"/>
      <c r="X69" s="1066"/>
      <c r="Y69" s="1066"/>
      <c r="Z69" s="1066"/>
      <c r="AA69" s="1066">
        <v>84</v>
      </c>
      <c r="AB69" s="1066"/>
      <c r="AC69" s="1066"/>
      <c r="AD69" s="1066"/>
      <c r="AE69" s="1066"/>
      <c r="AF69" s="1066">
        <v>84</v>
      </c>
      <c r="AG69" s="1066"/>
      <c r="AH69" s="1066"/>
      <c r="AI69" s="1066"/>
      <c r="AJ69" s="1066"/>
      <c r="AK69" s="1066">
        <v>49</v>
      </c>
      <c r="AL69" s="1066"/>
      <c r="AM69" s="1066"/>
      <c r="AN69" s="1066"/>
      <c r="AO69" s="1066"/>
      <c r="AP69" s="1066">
        <v>1966</v>
      </c>
      <c r="AQ69" s="1066"/>
      <c r="AR69" s="1066"/>
      <c r="AS69" s="1066"/>
      <c r="AT69" s="1066"/>
      <c r="AU69" s="1066">
        <v>149</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2">
      <c r="A70" s="263">
        <v>3</v>
      </c>
      <c r="B70" s="1069" t="s">
        <v>593</v>
      </c>
      <c r="C70" s="1070"/>
      <c r="D70" s="1070"/>
      <c r="E70" s="1070"/>
      <c r="F70" s="1070"/>
      <c r="G70" s="1070"/>
      <c r="H70" s="1070"/>
      <c r="I70" s="1070"/>
      <c r="J70" s="1070"/>
      <c r="K70" s="1070"/>
      <c r="L70" s="1070"/>
      <c r="M70" s="1070"/>
      <c r="N70" s="1070"/>
      <c r="O70" s="1070"/>
      <c r="P70" s="1071"/>
      <c r="Q70" s="1072">
        <v>1109</v>
      </c>
      <c r="R70" s="1066"/>
      <c r="S70" s="1066"/>
      <c r="T70" s="1066"/>
      <c r="U70" s="1066"/>
      <c r="V70" s="1066">
        <v>1105</v>
      </c>
      <c r="W70" s="1066"/>
      <c r="X70" s="1066"/>
      <c r="Y70" s="1066"/>
      <c r="Z70" s="1066"/>
      <c r="AA70" s="1066">
        <v>4</v>
      </c>
      <c r="AB70" s="1066"/>
      <c r="AC70" s="1066"/>
      <c r="AD70" s="1066"/>
      <c r="AE70" s="1066"/>
      <c r="AF70" s="1066">
        <v>4</v>
      </c>
      <c r="AG70" s="1066"/>
      <c r="AH70" s="1066"/>
      <c r="AI70" s="1066"/>
      <c r="AJ70" s="1066"/>
      <c r="AK70" s="1066" t="s">
        <v>601</v>
      </c>
      <c r="AL70" s="1066"/>
      <c r="AM70" s="1066"/>
      <c r="AN70" s="1066"/>
      <c r="AO70" s="1066"/>
      <c r="AP70" s="1066" t="s">
        <v>521</v>
      </c>
      <c r="AQ70" s="1066"/>
      <c r="AR70" s="1066"/>
      <c r="AS70" s="1066"/>
      <c r="AT70" s="1066"/>
      <c r="AU70" s="1066" t="s">
        <v>521</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2">
      <c r="A71" s="263">
        <v>4</v>
      </c>
      <c r="B71" s="1069" t="s">
        <v>594</v>
      </c>
      <c r="C71" s="1070"/>
      <c r="D71" s="1070"/>
      <c r="E71" s="1070"/>
      <c r="F71" s="1070"/>
      <c r="G71" s="1070"/>
      <c r="H71" s="1070"/>
      <c r="I71" s="1070"/>
      <c r="J71" s="1070"/>
      <c r="K71" s="1070"/>
      <c r="L71" s="1070"/>
      <c r="M71" s="1070"/>
      <c r="N71" s="1070"/>
      <c r="O71" s="1070"/>
      <c r="P71" s="1071"/>
      <c r="Q71" s="1072">
        <v>86</v>
      </c>
      <c r="R71" s="1066"/>
      <c r="S71" s="1066"/>
      <c r="T71" s="1066"/>
      <c r="U71" s="1066"/>
      <c r="V71" s="1066">
        <v>70</v>
      </c>
      <c r="W71" s="1066"/>
      <c r="X71" s="1066"/>
      <c r="Y71" s="1066"/>
      <c r="Z71" s="1066"/>
      <c r="AA71" s="1066">
        <v>17</v>
      </c>
      <c r="AB71" s="1066"/>
      <c r="AC71" s="1066"/>
      <c r="AD71" s="1066"/>
      <c r="AE71" s="1066"/>
      <c r="AF71" s="1066">
        <v>17</v>
      </c>
      <c r="AG71" s="1066"/>
      <c r="AH71" s="1066"/>
      <c r="AI71" s="1066"/>
      <c r="AJ71" s="1066"/>
      <c r="AK71" s="1066" t="s">
        <v>601</v>
      </c>
      <c r="AL71" s="1066"/>
      <c r="AM71" s="1066"/>
      <c r="AN71" s="1066"/>
      <c r="AO71" s="1066"/>
      <c r="AP71" s="1066" t="s">
        <v>521</v>
      </c>
      <c r="AQ71" s="1066"/>
      <c r="AR71" s="1066"/>
      <c r="AS71" s="1066"/>
      <c r="AT71" s="1066"/>
      <c r="AU71" s="1066" t="s">
        <v>521</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2">
      <c r="A72" s="263">
        <v>5</v>
      </c>
      <c r="B72" s="1069" t="s">
        <v>595</v>
      </c>
      <c r="C72" s="1070"/>
      <c r="D72" s="1070"/>
      <c r="E72" s="1070"/>
      <c r="F72" s="1070"/>
      <c r="G72" s="1070"/>
      <c r="H72" s="1070"/>
      <c r="I72" s="1070"/>
      <c r="J72" s="1070"/>
      <c r="K72" s="1070"/>
      <c r="L72" s="1070"/>
      <c r="M72" s="1070"/>
      <c r="N72" s="1070"/>
      <c r="O72" s="1070"/>
      <c r="P72" s="1071"/>
      <c r="Q72" s="1072">
        <v>70</v>
      </c>
      <c r="R72" s="1066"/>
      <c r="S72" s="1066"/>
      <c r="T72" s="1066"/>
      <c r="U72" s="1066"/>
      <c r="V72" s="1066">
        <v>64</v>
      </c>
      <c r="W72" s="1066"/>
      <c r="X72" s="1066"/>
      <c r="Y72" s="1066"/>
      <c r="Z72" s="1066"/>
      <c r="AA72" s="1066">
        <v>6</v>
      </c>
      <c r="AB72" s="1066"/>
      <c r="AC72" s="1066"/>
      <c r="AD72" s="1066"/>
      <c r="AE72" s="1066"/>
      <c r="AF72" s="1066">
        <v>6</v>
      </c>
      <c r="AG72" s="1066"/>
      <c r="AH72" s="1066"/>
      <c r="AI72" s="1066"/>
      <c r="AJ72" s="1066"/>
      <c r="AK72" s="1066" t="s">
        <v>601</v>
      </c>
      <c r="AL72" s="1066"/>
      <c r="AM72" s="1066"/>
      <c r="AN72" s="1066"/>
      <c r="AO72" s="1066"/>
      <c r="AP72" s="1066" t="s">
        <v>521</v>
      </c>
      <c r="AQ72" s="1066"/>
      <c r="AR72" s="1066"/>
      <c r="AS72" s="1066"/>
      <c r="AT72" s="1066"/>
      <c r="AU72" s="1066" t="s">
        <v>521</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2">
      <c r="A73" s="263">
        <v>6</v>
      </c>
      <c r="B73" s="1069" t="s">
        <v>596</v>
      </c>
      <c r="C73" s="1070"/>
      <c r="D73" s="1070"/>
      <c r="E73" s="1070"/>
      <c r="F73" s="1070"/>
      <c r="G73" s="1070"/>
      <c r="H73" s="1070"/>
      <c r="I73" s="1070"/>
      <c r="J73" s="1070"/>
      <c r="K73" s="1070"/>
      <c r="L73" s="1070"/>
      <c r="M73" s="1070"/>
      <c r="N73" s="1070"/>
      <c r="O73" s="1070"/>
      <c r="P73" s="1071"/>
      <c r="Q73" s="1072">
        <v>342</v>
      </c>
      <c r="R73" s="1066"/>
      <c r="S73" s="1066"/>
      <c r="T73" s="1066"/>
      <c r="U73" s="1066"/>
      <c r="V73" s="1066">
        <v>286</v>
      </c>
      <c r="W73" s="1066"/>
      <c r="X73" s="1066"/>
      <c r="Y73" s="1066"/>
      <c r="Z73" s="1066"/>
      <c r="AA73" s="1066">
        <v>56</v>
      </c>
      <c r="AB73" s="1066"/>
      <c r="AC73" s="1066"/>
      <c r="AD73" s="1066"/>
      <c r="AE73" s="1066"/>
      <c r="AF73" s="1066">
        <v>56</v>
      </c>
      <c r="AG73" s="1066"/>
      <c r="AH73" s="1066"/>
      <c r="AI73" s="1066"/>
      <c r="AJ73" s="1066"/>
      <c r="AK73" s="1066" t="s">
        <v>601</v>
      </c>
      <c r="AL73" s="1066"/>
      <c r="AM73" s="1066"/>
      <c r="AN73" s="1066"/>
      <c r="AO73" s="1066"/>
      <c r="AP73" s="1066" t="s">
        <v>521</v>
      </c>
      <c r="AQ73" s="1066"/>
      <c r="AR73" s="1066"/>
      <c r="AS73" s="1066"/>
      <c r="AT73" s="1066"/>
      <c r="AU73" s="1066" t="s">
        <v>521</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2">
      <c r="A74" s="263">
        <v>7</v>
      </c>
      <c r="B74" s="1069" t="s">
        <v>597</v>
      </c>
      <c r="C74" s="1070"/>
      <c r="D74" s="1070"/>
      <c r="E74" s="1070"/>
      <c r="F74" s="1070"/>
      <c r="G74" s="1070"/>
      <c r="H74" s="1070"/>
      <c r="I74" s="1070"/>
      <c r="J74" s="1070"/>
      <c r="K74" s="1070"/>
      <c r="L74" s="1070"/>
      <c r="M74" s="1070"/>
      <c r="N74" s="1070"/>
      <c r="O74" s="1070"/>
      <c r="P74" s="1071"/>
      <c r="Q74" s="1072">
        <v>157056</v>
      </c>
      <c r="R74" s="1066"/>
      <c r="S74" s="1066"/>
      <c r="T74" s="1066"/>
      <c r="U74" s="1066"/>
      <c r="V74" s="1066">
        <v>149362</v>
      </c>
      <c r="W74" s="1066"/>
      <c r="X74" s="1066"/>
      <c r="Y74" s="1066"/>
      <c r="Z74" s="1066"/>
      <c r="AA74" s="1066">
        <v>7694</v>
      </c>
      <c r="AB74" s="1066"/>
      <c r="AC74" s="1066"/>
      <c r="AD74" s="1066"/>
      <c r="AE74" s="1066"/>
      <c r="AF74" s="1066">
        <v>7694</v>
      </c>
      <c r="AG74" s="1066"/>
      <c r="AH74" s="1066"/>
      <c r="AI74" s="1066"/>
      <c r="AJ74" s="1066"/>
      <c r="AK74" s="1066">
        <v>1365</v>
      </c>
      <c r="AL74" s="1066"/>
      <c r="AM74" s="1066"/>
      <c r="AN74" s="1066"/>
      <c r="AO74" s="1066"/>
      <c r="AP74" s="1066" t="s">
        <v>521</v>
      </c>
      <c r="AQ74" s="1066"/>
      <c r="AR74" s="1066"/>
      <c r="AS74" s="1066"/>
      <c r="AT74" s="1066"/>
      <c r="AU74" s="1066" t="s">
        <v>521</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2">
      <c r="A75" s="263">
        <v>8</v>
      </c>
      <c r="B75" s="1069" t="s">
        <v>598</v>
      </c>
      <c r="C75" s="1070"/>
      <c r="D75" s="1070"/>
      <c r="E75" s="1070"/>
      <c r="F75" s="1070"/>
      <c r="G75" s="1070"/>
      <c r="H75" s="1070"/>
      <c r="I75" s="1070"/>
      <c r="J75" s="1070"/>
      <c r="K75" s="1070"/>
      <c r="L75" s="1070"/>
      <c r="M75" s="1070"/>
      <c r="N75" s="1070"/>
      <c r="O75" s="1070"/>
      <c r="P75" s="1071"/>
      <c r="Q75" s="1073">
        <v>5315</v>
      </c>
      <c r="R75" s="1074"/>
      <c r="S75" s="1074"/>
      <c r="T75" s="1074"/>
      <c r="U75" s="1075"/>
      <c r="V75" s="1076">
        <v>5497</v>
      </c>
      <c r="W75" s="1074"/>
      <c r="X75" s="1074"/>
      <c r="Y75" s="1074"/>
      <c r="Z75" s="1075"/>
      <c r="AA75" s="1076">
        <v>-182</v>
      </c>
      <c r="AB75" s="1074"/>
      <c r="AC75" s="1074"/>
      <c r="AD75" s="1074"/>
      <c r="AE75" s="1075"/>
      <c r="AF75" s="1076">
        <v>653</v>
      </c>
      <c r="AG75" s="1074"/>
      <c r="AH75" s="1074"/>
      <c r="AI75" s="1074"/>
      <c r="AJ75" s="1075"/>
      <c r="AK75" s="1076" t="s">
        <v>602</v>
      </c>
      <c r="AL75" s="1074"/>
      <c r="AM75" s="1074"/>
      <c r="AN75" s="1074"/>
      <c r="AO75" s="1075"/>
      <c r="AP75" s="1076">
        <v>1406</v>
      </c>
      <c r="AQ75" s="1074"/>
      <c r="AR75" s="1074"/>
      <c r="AS75" s="1074"/>
      <c r="AT75" s="1075"/>
      <c r="AU75" s="1076">
        <v>208</v>
      </c>
      <c r="AV75" s="1074"/>
      <c r="AW75" s="1074"/>
      <c r="AX75" s="1074"/>
      <c r="AY75" s="1075"/>
      <c r="AZ75" s="1067" t="s">
        <v>600</v>
      </c>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2">
      <c r="A76" s="263">
        <v>9</v>
      </c>
      <c r="B76" s="1069" t="s">
        <v>599</v>
      </c>
      <c r="C76" s="1070"/>
      <c r="D76" s="1070"/>
      <c r="E76" s="1070"/>
      <c r="F76" s="1070"/>
      <c r="G76" s="1070"/>
      <c r="H76" s="1070"/>
      <c r="I76" s="1070"/>
      <c r="J76" s="1070"/>
      <c r="K76" s="1070"/>
      <c r="L76" s="1070"/>
      <c r="M76" s="1070"/>
      <c r="N76" s="1070"/>
      <c r="O76" s="1070"/>
      <c r="P76" s="1071"/>
      <c r="Q76" s="1073">
        <v>7102</v>
      </c>
      <c r="R76" s="1074"/>
      <c r="S76" s="1074"/>
      <c r="T76" s="1074"/>
      <c r="U76" s="1075"/>
      <c r="V76" s="1076">
        <v>6921</v>
      </c>
      <c r="W76" s="1074"/>
      <c r="X76" s="1074"/>
      <c r="Y76" s="1074"/>
      <c r="Z76" s="1075"/>
      <c r="AA76" s="1076">
        <v>181</v>
      </c>
      <c r="AB76" s="1074"/>
      <c r="AC76" s="1074"/>
      <c r="AD76" s="1074"/>
      <c r="AE76" s="1075"/>
      <c r="AF76" s="1076">
        <v>181</v>
      </c>
      <c r="AG76" s="1074"/>
      <c r="AH76" s="1074"/>
      <c r="AI76" s="1074"/>
      <c r="AJ76" s="1075"/>
      <c r="AK76" s="1076" t="s">
        <v>601</v>
      </c>
      <c r="AL76" s="1074"/>
      <c r="AM76" s="1074"/>
      <c r="AN76" s="1074"/>
      <c r="AO76" s="1075"/>
      <c r="AP76" s="1076" t="s">
        <v>521</v>
      </c>
      <c r="AQ76" s="1074"/>
      <c r="AR76" s="1074"/>
      <c r="AS76" s="1074"/>
      <c r="AT76" s="1075"/>
      <c r="AU76" s="1076" t="s">
        <v>521</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2">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2">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2">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2">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2">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2">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2">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2">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2">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2">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2">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5">
      <c r="A88" s="266" t="s">
        <v>390</v>
      </c>
      <c r="B88" s="1039" t="s">
        <v>420</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8706</v>
      </c>
      <c r="AG88" s="1054"/>
      <c r="AH88" s="1054"/>
      <c r="AI88" s="1054"/>
      <c r="AJ88" s="1054"/>
      <c r="AK88" s="1058"/>
      <c r="AL88" s="1058"/>
      <c r="AM88" s="1058"/>
      <c r="AN88" s="1058"/>
      <c r="AO88" s="1058"/>
      <c r="AP88" s="1054">
        <v>3371</v>
      </c>
      <c r="AQ88" s="1054"/>
      <c r="AR88" s="1054"/>
      <c r="AS88" s="1054"/>
      <c r="AT88" s="1054"/>
      <c r="AU88" s="1054">
        <v>357</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1039" t="s">
        <v>421</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25</v>
      </c>
      <c r="CS102" s="1046"/>
      <c r="CT102" s="1046"/>
      <c r="CU102" s="1046"/>
      <c r="CV102" s="1047"/>
      <c r="CW102" s="1045">
        <v>3</v>
      </c>
      <c r="CX102" s="1046"/>
      <c r="CY102" s="1046"/>
      <c r="CZ102" s="1046"/>
      <c r="DA102" s="1047"/>
      <c r="DB102" s="1045" t="s">
        <v>610</v>
      </c>
      <c r="DC102" s="1046"/>
      <c r="DD102" s="1046"/>
      <c r="DE102" s="1046"/>
      <c r="DF102" s="1047"/>
      <c r="DG102" s="1045" t="s">
        <v>610</v>
      </c>
      <c r="DH102" s="1046"/>
      <c r="DI102" s="1046"/>
      <c r="DJ102" s="1046"/>
      <c r="DK102" s="1047"/>
      <c r="DL102" s="1045">
        <v>150</v>
      </c>
      <c r="DM102" s="1046"/>
      <c r="DN102" s="1046"/>
      <c r="DO102" s="1046"/>
      <c r="DP102" s="1047"/>
      <c r="DQ102" s="1045">
        <v>150</v>
      </c>
      <c r="DR102" s="1046"/>
      <c r="DS102" s="1046"/>
      <c r="DT102" s="1046"/>
      <c r="DU102" s="1047"/>
      <c r="DV102" s="1028"/>
      <c r="DW102" s="1029"/>
      <c r="DX102" s="1029"/>
      <c r="DY102" s="1029"/>
      <c r="DZ102" s="1030"/>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422</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423</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33" t="s">
        <v>426</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427</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2">
      <c r="A109" s="988" t="s">
        <v>428</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429</v>
      </c>
      <c r="AB109" s="989"/>
      <c r="AC109" s="989"/>
      <c r="AD109" s="989"/>
      <c r="AE109" s="990"/>
      <c r="AF109" s="991" t="s">
        <v>430</v>
      </c>
      <c r="AG109" s="989"/>
      <c r="AH109" s="989"/>
      <c r="AI109" s="989"/>
      <c r="AJ109" s="990"/>
      <c r="AK109" s="991" t="s">
        <v>305</v>
      </c>
      <c r="AL109" s="989"/>
      <c r="AM109" s="989"/>
      <c r="AN109" s="989"/>
      <c r="AO109" s="990"/>
      <c r="AP109" s="991" t="s">
        <v>431</v>
      </c>
      <c r="AQ109" s="989"/>
      <c r="AR109" s="989"/>
      <c r="AS109" s="989"/>
      <c r="AT109" s="1020"/>
      <c r="AU109" s="988" t="s">
        <v>428</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429</v>
      </c>
      <c r="BR109" s="989"/>
      <c r="BS109" s="989"/>
      <c r="BT109" s="989"/>
      <c r="BU109" s="990"/>
      <c r="BV109" s="991" t="s">
        <v>430</v>
      </c>
      <c r="BW109" s="989"/>
      <c r="BX109" s="989"/>
      <c r="BY109" s="989"/>
      <c r="BZ109" s="990"/>
      <c r="CA109" s="991" t="s">
        <v>305</v>
      </c>
      <c r="CB109" s="989"/>
      <c r="CC109" s="989"/>
      <c r="CD109" s="989"/>
      <c r="CE109" s="990"/>
      <c r="CF109" s="1027" t="s">
        <v>431</v>
      </c>
      <c r="CG109" s="1027"/>
      <c r="CH109" s="1027"/>
      <c r="CI109" s="1027"/>
      <c r="CJ109" s="1027"/>
      <c r="CK109" s="991" t="s">
        <v>432</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429</v>
      </c>
      <c r="DH109" s="989"/>
      <c r="DI109" s="989"/>
      <c r="DJ109" s="989"/>
      <c r="DK109" s="990"/>
      <c r="DL109" s="991" t="s">
        <v>430</v>
      </c>
      <c r="DM109" s="989"/>
      <c r="DN109" s="989"/>
      <c r="DO109" s="989"/>
      <c r="DP109" s="990"/>
      <c r="DQ109" s="991" t="s">
        <v>305</v>
      </c>
      <c r="DR109" s="989"/>
      <c r="DS109" s="989"/>
      <c r="DT109" s="989"/>
      <c r="DU109" s="990"/>
      <c r="DV109" s="991" t="s">
        <v>431</v>
      </c>
      <c r="DW109" s="989"/>
      <c r="DX109" s="989"/>
      <c r="DY109" s="989"/>
      <c r="DZ109" s="1020"/>
    </row>
    <row r="110" spans="1:131" s="248" customFormat="1" ht="26.25" customHeight="1" x14ac:dyDescent="0.2">
      <c r="A110" s="891" t="s">
        <v>433</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1460481</v>
      </c>
      <c r="AB110" s="982"/>
      <c r="AC110" s="982"/>
      <c r="AD110" s="982"/>
      <c r="AE110" s="983"/>
      <c r="AF110" s="984">
        <v>1290306</v>
      </c>
      <c r="AG110" s="982"/>
      <c r="AH110" s="982"/>
      <c r="AI110" s="982"/>
      <c r="AJ110" s="983"/>
      <c r="AK110" s="984">
        <v>1298786</v>
      </c>
      <c r="AL110" s="982"/>
      <c r="AM110" s="982"/>
      <c r="AN110" s="982"/>
      <c r="AO110" s="983"/>
      <c r="AP110" s="985">
        <v>21</v>
      </c>
      <c r="AQ110" s="986"/>
      <c r="AR110" s="986"/>
      <c r="AS110" s="986"/>
      <c r="AT110" s="987"/>
      <c r="AU110" s="1021" t="s">
        <v>73</v>
      </c>
      <c r="AV110" s="1022"/>
      <c r="AW110" s="1022"/>
      <c r="AX110" s="1022"/>
      <c r="AY110" s="1022"/>
      <c r="AZ110" s="947" t="s">
        <v>434</v>
      </c>
      <c r="BA110" s="892"/>
      <c r="BB110" s="892"/>
      <c r="BC110" s="892"/>
      <c r="BD110" s="892"/>
      <c r="BE110" s="892"/>
      <c r="BF110" s="892"/>
      <c r="BG110" s="892"/>
      <c r="BH110" s="892"/>
      <c r="BI110" s="892"/>
      <c r="BJ110" s="892"/>
      <c r="BK110" s="892"/>
      <c r="BL110" s="892"/>
      <c r="BM110" s="892"/>
      <c r="BN110" s="892"/>
      <c r="BO110" s="892"/>
      <c r="BP110" s="893"/>
      <c r="BQ110" s="948">
        <v>13918814</v>
      </c>
      <c r="BR110" s="929"/>
      <c r="BS110" s="929"/>
      <c r="BT110" s="929"/>
      <c r="BU110" s="929"/>
      <c r="BV110" s="929">
        <v>13886648</v>
      </c>
      <c r="BW110" s="929"/>
      <c r="BX110" s="929"/>
      <c r="BY110" s="929"/>
      <c r="BZ110" s="929"/>
      <c r="CA110" s="929">
        <v>13771684</v>
      </c>
      <c r="CB110" s="929"/>
      <c r="CC110" s="929"/>
      <c r="CD110" s="929"/>
      <c r="CE110" s="929"/>
      <c r="CF110" s="953">
        <v>222.4</v>
      </c>
      <c r="CG110" s="954"/>
      <c r="CH110" s="954"/>
      <c r="CI110" s="954"/>
      <c r="CJ110" s="954"/>
      <c r="CK110" s="1017" t="s">
        <v>435</v>
      </c>
      <c r="CL110" s="903"/>
      <c r="CM110" s="978" t="s">
        <v>436</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242</v>
      </c>
      <c r="DH110" s="929"/>
      <c r="DI110" s="929"/>
      <c r="DJ110" s="929"/>
      <c r="DK110" s="929"/>
      <c r="DL110" s="929" t="s">
        <v>437</v>
      </c>
      <c r="DM110" s="929"/>
      <c r="DN110" s="929"/>
      <c r="DO110" s="929"/>
      <c r="DP110" s="929"/>
      <c r="DQ110" s="929" t="s">
        <v>438</v>
      </c>
      <c r="DR110" s="929"/>
      <c r="DS110" s="929"/>
      <c r="DT110" s="929"/>
      <c r="DU110" s="929"/>
      <c r="DV110" s="930" t="s">
        <v>439</v>
      </c>
      <c r="DW110" s="930"/>
      <c r="DX110" s="930"/>
      <c r="DY110" s="930"/>
      <c r="DZ110" s="931"/>
    </row>
    <row r="111" spans="1:131" s="248" customFormat="1" ht="26.25" customHeight="1" x14ac:dyDescent="0.2">
      <c r="A111" s="858" t="s">
        <v>440</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441</v>
      </c>
      <c r="AB111" s="1010"/>
      <c r="AC111" s="1010"/>
      <c r="AD111" s="1010"/>
      <c r="AE111" s="1011"/>
      <c r="AF111" s="1012" t="s">
        <v>442</v>
      </c>
      <c r="AG111" s="1010"/>
      <c r="AH111" s="1010"/>
      <c r="AI111" s="1010"/>
      <c r="AJ111" s="1011"/>
      <c r="AK111" s="1012" t="s">
        <v>443</v>
      </c>
      <c r="AL111" s="1010"/>
      <c r="AM111" s="1010"/>
      <c r="AN111" s="1010"/>
      <c r="AO111" s="1011"/>
      <c r="AP111" s="1013" t="s">
        <v>242</v>
      </c>
      <c r="AQ111" s="1014"/>
      <c r="AR111" s="1014"/>
      <c r="AS111" s="1014"/>
      <c r="AT111" s="1015"/>
      <c r="AU111" s="1023"/>
      <c r="AV111" s="1024"/>
      <c r="AW111" s="1024"/>
      <c r="AX111" s="1024"/>
      <c r="AY111" s="1024"/>
      <c r="AZ111" s="899" t="s">
        <v>444</v>
      </c>
      <c r="BA111" s="834"/>
      <c r="BB111" s="834"/>
      <c r="BC111" s="834"/>
      <c r="BD111" s="834"/>
      <c r="BE111" s="834"/>
      <c r="BF111" s="834"/>
      <c r="BG111" s="834"/>
      <c r="BH111" s="834"/>
      <c r="BI111" s="834"/>
      <c r="BJ111" s="834"/>
      <c r="BK111" s="834"/>
      <c r="BL111" s="834"/>
      <c r="BM111" s="834"/>
      <c r="BN111" s="834"/>
      <c r="BO111" s="834"/>
      <c r="BP111" s="835"/>
      <c r="BQ111" s="900" t="s">
        <v>445</v>
      </c>
      <c r="BR111" s="901"/>
      <c r="BS111" s="901"/>
      <c r="BT111" s="901"/>
      <c r="BU111" s="901"/>
      <c r="BV111" s="901" t="s">
        <v>410</v>
      </c>
      <c r="BW111" s="901"/>
      <c r="BX111" s="901"/>
      <c r="BY111" s="901"/>
      <c r="BZ111" s="901"/>
      <c r="CA111" s="901" t="s">
        <v>446</v>
      </c>
      <c r="CB111" s="901"/>
      <c r="CC111" s="901"/>
      <c r="CD111" s="901"/>
      <c r="CE111" s="901"/>
      <c r="CF111" s="962" t="s">
        <v>443</v>
      </c>
      <c r="CG111" s="963"/>
      <c r="CH111" s="963"/>
      <c r="CI111" s="963"/>
      <c r="CJ111" s="963"/>
      <c r="CK111" s="1018"/>
      <c r="CL111" s="905"/>
      <c r="CM111" s="908" t="s">
        <v>447</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442</v>
      </c>
      <c r="DH111" s="901"/>
      <c r="DI111" s="901"/>
      <c r="DJ111" s="901"/>
      <c r="DK111" s="901"/>
      <c r="DL111" s="901" t="s">
        <v>242</v>
      </c>
      <c r="DM111" s="901"/>
      <c r="DN111" s="901"/>
      <c r="DO111" s="901"/>
      <c r="DP111" s="901"/>
      <c r="DQ111" s="901" t="s">
        <v>242</v>
      </c>
      <c r="DR111" s="901"/>
      <c r="DS111" s="901"/>
      <c r="DT111" s="901"/>
      <c r="DU111" s="901"/>
      <c r="DV111" s="878" t="s">
        <v>242</v>
      </c>
      <c r="DW111" s="878"/>
      <c r="DX111" s="878"/>
      <c r="DY111" s="878"/>
      <c r="DZ111" s="879"/>
    </row>
    <row r="112" spans="1:131" s="248" customFormat="1" ht="26.25" customHeight="1" x14ac:dyDescent="0.2">
      <c r="A112" s="1003" t="s">
        <v>448</v>
      </c>
      <c r="B112" s="1004"/>
      <c r="C112" s="834" t="s">
        <v>449</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441</v>
      </c>
      <c r="AB112" s="864"/>
      <c r="AC112" s="864"/>
      <c r="AD112" s="864"/>
      <c r="AE112" s="865"/>
      <c r="AF112" s="866" t="s">
        <v>242</v>
      </c>
      <c r="AG112" s="864"/>
      <c r="AH112" s="864"/>
      <c r="AI112" s="864"/>
      <c r="AJ112" s="865"/>
      <c r="AK112" s="866" t="s">
        <v>410</v>
      </c>
      <c r="AL112" s="864"/>
      <c r="AM112" s="864"/>
      <c r="AN112" s="864"/>
      <c r="AO112" s="865"/>
      <c r="AP112" s="911" t="s">
        <v>242</v>
      </c>
      <c r="AQ112" s="912"/>
      <c r="AR112" s="912"/>
      <c r="AS112" s="912"/>
      <c r="AT112" s="913"/>
      <c r="AU112" s="1023"/>
      <c r="AV112" s="1024"/>
      <c r="AW112" s="1024"/>
      <c r="AX112" s="1024"/>
      <c r="AY112" s="1024"/>
      <c r="AZ112" s="899" t="s">
        <v>450</v>
      </c>
      <c r="BA112" s="834"/>
      <c r="BB112" s="834"/>
      <c r="BC112" s="834"/>
      <c r="BD112" s="834"/>
      <c r="BE112" s="834"/>
      <c r="BF112" s="834"/>
      <c r="BG112" s="834"/>
      <c r="BH112" s="834"/>
      <c r="BI112" s="834"/>
      <c r="BJ112" s="834"/>
      <c r="BK112" s="834"/>
      <c r="BL112" s="834"/>
      <c r="BM112" s="834"/>
      <c r="BN112" s="834"/>
      <c r="BO112" s="834"/>
      <c r="BP112" s="835"/>
      <c r="BQ112" s="900">
        <v>6947576</v>
      </c>
      <c r="BR112" s="901"/>
      <c r="BS112" s="901"/>
      <c r="BT112" s="901"/>
      <c r="BU112" s="901"/>
      <c r="BV112" s="901">
        <v>6585486</v>
      </c>
      <c r="BW112" s="901"/>
      <c r="BX112" s="901"/>
      <c r="BY112" s="901"/>
      <c r="BZ112" s="901"/>
      <c r="CA112" s="901">
        <v>6136422</v>
      </c>
      <c r="CB112" s="901"/>
      <c r="CC112" s="901"/>
      <c r="CD112" s="901"/>
      <c r="CE112" s="901"/>
      <c r="CF112" s="962">
        <v>99.1</v>
      </c>
      <c r="CG112" s="963"/>
      <c r="CH112" s="963"/>
      <c r="CI112" s="963"/>
      <c r="CJ112" s="963"/>
      <c r="CK112" s="1018"/>
      <c r="CL112" s="905"/>
      <c r="CM112" s="908" t="s">
        <v>451</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410</v>
      </c>
      <c r="DH112" s="901"/>
      <c r="DI112" s="901"/>
      <c r="DJ112" s="901"/>
      <c r="DK112" s="901"/>
      <c r="DL112" s="901" t="s">
        <v>452</v>
      </c>
      <c r="DM112" s="901"/>
      <c r="DN112" s="901"/>
      <c r="DO112" s="901"/>
      <c r="DP112" s="901"/>
      <c r="DQ112" s="901" t="s">
        <v>410</v>
      </c>
      <c r="DR112" s="901"/>
      <c r="DS112" s="901"/>
      <c r="DT112" s="901"/>
      <c r="DU112" s="901"/>
      <c r="DV112" s="878" t="s">
        <v>438</v>
      </c>
      <c r="DW112" s="878"/>
      <c r="DX112" s="878"/>
      <c r="DY112" s="878"/>
      <c r="DZ112" s="879"/>
    </row>
    <row r="113" spans="1:130" s="248" customFormat="1" ht="26.25" customHeight="1" x14ac:dyDescent="0.2">
      <c r="A113" s="1005"/>
      <c r="B113" s="1006"/>
      <c r="C113" s="834" t="s">
        <v>453</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591028</v>
      </c>
      <c r="AB113" s="1010"/>
      <c r="AC113" s="1010"/>
      <c r="AD113" s="1010"/>
      <c r="AE113" s="1011"/>
      <c r="AF113" s="1012">
        <v>565574</v>
      </c>
      <c r="AG113" s="1010"/>
      <c r="AH113" s="1010"/>
      <c r="AI113" s="1010"/>
      <c r="AJ113" s="1011"/>
      <c r="AK113" s="1012">
        <v>475041</v>
      </c>
      <c r="AL113" s="1010"/>
      <c r="AM113" s="1010"/>
      <c r="AN113" s="1010"/>
      <c r="AO113" s="1011"/>
      <c r="AP113" s="1013">
        <v>7.7</v>
      </c>
      <c r="AQ113" s="1014"/>
      <c r="AR113" s="1014"/>
      <c r="AS113" s="1014"/>
      <c r="AT113" s="1015"/>
      <c r="AU113" s="1023"/>
      <c r="AV113" s="1024"/>
      <c r="AW113" s="1024"/>
      <c r="AX113" s="1024"/>
      <c r="AY113" s="1024"/>
      <c r="AZ113" s="899" t="s">
        <v>454</v>
      </c>
      <c r="BA113" s="834"/>
      <c r="BB113" s="834"/>
      <c r="BC113" s="834"/>
      <c r="BD113" s="834"/>
      <c r="BE113" s="834"/>
      <c r="BF113" s="834"/>
      <c r="BG113" s="834"/>
      <c r="BH113" s="834"/>
      <c r="BI113" s="834"/>
      <c r="BJ113" s="834"/>
      <c r="BK113" s="834"/>
      <c r="BL113" s="834"/>
      <c r="BM113" s="834"/>
      <c r="BN113" s="834"/>
      <c r="BO113" s="834"/>
      <c r="BP113" s="835"/>
      <c r="BQ113" s="900">
        <v>365078</v>
      </c>
      <c r="BR113" s="901"/>
      <c r="BS113" s="901"/>
      <c r="BT113" s="901"/>
      <c r="BU113" s="901"/>
      <c r="BV113" s="901">
        <v>362461</v>
      </c>
      <c r="BW113" s="901"/>
      <c r="BX113" s="901"/>
      <c r="BY113" s="901"/>
      <c r="BZ113" s="901"/>
      <c r="CA113" s="901">
        <v>356858</v>
      </c>
      <c r="CB113" s="901"/>
      <c r="CC113" s="901"/>
      <c r="CD113" s="901"/>
      <c r="CE113" s="901"/>
      <c r="CF113" s="962">
        <v>5.8</v>
      </c>
      <c r="CG113" s="963"/>
      <c r="CH113" s="963"/>
      <c r="CI113" s="963"/>
      <c r="CJ113" s="963"/>
      <c r="CK113" s="1018"/>
      <c r="CL113" s="905"/>
      <c r="CM113" s="908" t="s">
        <v>455</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410</v>
      </c>
      <c r="DH113" s="864"/>
      <c r="DI113" s="864"/>
      <c r="DJ113" s="864"/>
      <c r="DK113" s="865"/>
      <c r="DL113" s="866" t="s">
        <v>452</v>
      </c>
      <c r="DM113" s="864"/>
      <c r="DN113" s="864"/>
      <c r="DO113" s="864"/>
      <c r="DP113" s="865"/>
      <c r="DQ113" s="866" t="s">
        <v>242</v>
      </c>
      <c r="DR113" s="864"/>
      <c r="DS113" s="864"/>
      <c r="DT113" s="864"/>
      <c r="DU113" s="865"/>
      <c r="DV113" s="911" t="s">
        <v>242</v>
      </c>
      <c r="DW113" s="912"/>
      <c r="DX113" s="912"/>
      <c r="DY113" s="912"/>
      <c r="DZ113" s="913"/>
    </row>
    <row r="114" spans="1:130" s="248" customFormat="1" ht="26.25" customHeight="1" x14ac:dyDescent="0.2">
      <c r="A114" s="1005"/>
      <c r="B114" s="1006"/>
      <c r="C114" s="834" t="s">
        <v>456</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127847</v>
      </c>
      <c r="AB114" s="864"/>
      <c r="AC114" s="864"/>
      <c r="AD114" s="864"/>
      <c r="AE114" s="865"/>
      <c r="AF114" s="866">
        <v>114904</v>
      </c>
      <c r="AG114" s="864"/>
      <c r="AH114" s="864"/>
      <c r="AI114" s="864"/>
      <c r="AJ114" s="865"/>
      <c r="AK114" s="866">
        <v>109085</v>
      </c>
      <c r="AL114" s="864"/>
      <c r="AM114" s="864"/>
      <c r="AN114" s="864"/>
      <c r="AO114" s="865"/>
      <c r="AP114" s="911">
        <v>1.8</v>
      </c>
      <c r="AQ114" s="912"/>
      <c r="AR114" s="912"/>
      <c r="AS114" s="912"/>
      <c r="AT114" s="913"/>
      <c r="AU114" s="1023"/>
      <c r="AV114" s="1024"/>
      <c r="AW114" s="1024"/>
      <c r="AX114" s="1024"/>
      <c r="AY114" s="1024"/>
      <c r="AZ114" s="899" t="s">
        <v>457</v>
      </c>
      <c r="BA114" s="834"/>
      <c r="BB114" s="834"/>
      <c r="BC114" s="834"/>
      <c r="BD114" s="834"/>
      <c r="BE114" s="834"/>
      <c r="BF114" s="834"/>
      <c r="BG114" s="834"/>
      <c r="BH114" s="834"/>
      <c r="BI114" s="834"/>
      <c r="BJ114" s="834"/>
      <c r="BK114" s="834"/>
      <c r="BL114" s="834"/>
      <c r="BM114" s="834"/>
      <c r="BN114" s="834"/>
      <c r="BO114" s="834"/>
      <c r="BP114" s="835"/>
      <c r="BQ114" s="900">
        <v>2335636</v>
      </c>
      <c r="BR114" s="901"/>
      <c r="BS114" s="901"/>
      <c r="BT114" s="901"/>
      <c r="BU114" s="901"/>
      <c r="BV114" s="901">
        <v>2261211</v>
      </c>
      <c r="BW114" s="901"/>
      <c r="BX114" s="901"/>
      <c r="BY114" s="901"/>
      <c r="BZ114" s="901"/>
      <c r="CA114" s="901">
        <v>2215429</v>
      </c>
      <c r="CB114" s="901"/>
      <c r="CC114" s="901"/>
      <c r="CD114" s="901"/>
      <c r="CE114" s="901"/>
      <c r="CF114" s="962">
        <v>35.799999999999997</v>
      </c>
      <c r="CG114" s="963"/>
      <c r="CH114" s="963"/>
      <c r="CI114" s="963"/>
      <c r="CJ114" s="963"/>
      <c r="CK114" s="1018"/>
      <c r="CL114" s="905"/>
      <c r="CM114" s="908" t="s">
        <v>458</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242</v>
      </c>
      <c r="DH114" s="864"/>
      <c r="DI114" s="864"/>
      <c r="DJ114" s="864"/>
      <c r="DK114" s="865"/>
      <c r="DL114" s="866" t="s">
        <v>242</v>
      </c>
      <c r="DM114" s="864"/>
      <c r="DN114" s="864"/>
      <c r="DO114" s="864"/>
      <c r="DP114" s="865"/>
      <c r="DQ114" s="866" t="s">
        <v>443</v>
      </c>
      <c r="DR114" s="864"/>
      <c r="DS114" s="864"/>
      <c r="DT114" s="864"/>
      <c r="DU114" s="865"/>
      <c r="DV114" s="911" t="s">
        <v>242</v>
      </c>
      <c r="DW114" s="912"/>
      <c r="DX114" s="912"/>
      <c r="DY114" s="912"/>
      <c r="DZ114" s="913"/>
    </row>
    <row r="115" spans="1:130" s="248" customFormat="1" ht="26.25" customHeight="1" x14ac:dyDescent="0.2">
      <c r="A115" s="1005"/>
      <c r="B115" s="1006"/>
      <c r="C115" s="834" t="s">
        <v>459</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5098</v>
      </c>
      <c r="AB115" s="1010"/>
      <c r="AC115" s="1010"/>
      <c r="AD115" s="1010"/>
      <c r="AE115" s="1011"/>
      <c r="AF115" s="1012">
        <v>1924</v>
      </c>
      <c r="AG115" s="1010"/>
      <c r="AH115" s="1010"/>
      <c r="AI115" s="1010"/>
      <c r="AJ115" s="1011"/>
      <c r="AK115" s="1012">
        <v>1648</v>
      </c>
      <c r="AL115" s="1010"/>
      <c r="AM115" s="1010"/>
      <c r="AN115" s="1010"/>
      <c r="AO115" s="1011"/>
      <c r="AP115" s="1013">
        <v>0</v>
      </c>
      <c r="AQ115" s="1014"/>
      <c r="AR115" s="1014"/>
      <c r="AS115" s="1014"/>
      <c r="AT115" s="1015"/>
      <c r="AU115" s="1023"/>
      <c r="AV115" s="1024"/>
      <c r="AW115" s="1024"/>
      <c r="AX115" s="1024"/>
      <c r="AY115" s="1024"/>
      <c r="AZ115" s="899" t="s">
        <v>460</v>
      </c>
      <c r="BA115" s="834"/>
      <c r="BB115" s="834"/>
      <c r="BC115" s="834"/>
      <c r="BD115" s="834"/>
      <c r="BE115" s="834"/>
      <c r="BF115" s="834"/>
      <c r="BG115" s="834"/>
      <c r="BH115" s="834"/>
      <c r="BI115" s="834"/>
      <c r="BJ115" s="834"/>
      <c r="BK115" s="834"/>
      <c r="BL115" s="834"/>
      <c r="BM115" s="834"/>
      <c r="BN115" s="834"/>
      <c r="BO115" s="834"/>
      <c r="BP115" s="835"/>
      <c r="BQ115" s="900" t="s">
        <v>242</v>
      </c>
      <c r="BR115" s="901"/>
      <c r="BS115" s="901"/>
      <c r="BT115" s="901"/>
      <c r="BU115" s="901"/>
      <c r="BV115" s="901" t="s">
        <v>439</v>
      </c>
      <c r="BW115" s="901"/>
      <c r="BX115" s="901"/>
      <c r="BY115" s="901"/>
      <c r="BZ115" s="901"/>
      <c r="CA115" s="901">
        <v>150000</v>
      </c>
      <c r="CB115" s="901"/>
      <c r="CC115" s="901"/>
      <c r="CD115" s="901"/>
      <c r="CE115" s="901"/>
      <c r="CF115" s="962">
        <v>2.4</v>
      </c>
      <c r="CG115" s="963"/>
      <c r="CH115" s="963"/>
      <c r="CI115" s="963"/>
      <c r="CJ115" s="963"/>
      <c r="CK115" s="1018"/>
      <c r="CL115" s="905"/>
      <c r="CM115" s="899" t="s">
        <v>461</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242</v>
      </c>
      <c r="DH115" s="864"/>
      <c r="DI115" s="864"/>
      <c r="DJ115" s="864"/>
      <c r="DK115" s="865"/>
      <c r="DL115" s="866" t="s">
        <v>442</v>
      </c>
      <c r="DM115" s="864"/>
      <c r="DN115" s="864"/>
      <c r="DO115" s="864"/>
      <c r="DP115" s="865"/>
      <c r="DQ115" s="866" t="s">
        <v>242</v>
      </c>
      <c r="DR115" s="864"/>
      <c r="DS115" s="864"/>
      <c r="DT115" s="864"/>
      <c r="DU115" s="865"/>
      <c r="DV115" s="911" t="s">
        <v>242</v>
      </c>
      <c r="DW115" s="912"/>
      <c r="DX115" s="912"/>
      <c r="DY115" s="912"/>
      <c r="DZ115" s="913"/>
    </row>
    <row r="116" spans="1:130" s="248" customFormat="1" ht="26.25" customHeight="1" x14ac:dyDescent="0.2">
      <c r="A116" s="1007"/>
      <c r="B116" s="1008"/>
      <c r="C116" s="967" t="s">
        <v>462</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446</v>
      </c>
      <c r="AB116" s="864"/>
      <c r="AC116" s="864"/>
      <c r="AD116" s="864"/>
      <c r="AE116" s="865"/>
      <c r="AF116" s="866" t="s">
        <v>437</v>
      </c>
      <c r="AG116" s="864"/>
      <c r="AH116" s="864"/>
      <c r="AI116" s="864"/>
      <c r="AJ116" s="865"/>
      <c r="AK116" s="866" t="s">
        <v>242</v>
      </c>
      <c r="AL116" s="864"/>
      <c r="AM116" s="864"/>
      <c r="AN116" s="864"/>
      <c r="AO116" s="865"/>
      <c r="AP116" s="911" t="s">
        <v>441</v>
      </c>
      <c r="AQ116" s="912"/>
      <c r="AR116" s="912"/>
      <c r="AS116" s="912"/>
      <c r="AT116" s="913"/>
      <c r="AU116" s="1023"/>
      <c r="AV116" s="1024"/>
      <c r="AW116" s="1024"/>
      <c r="AX116" s="1024"/>
      <c r="AY116" s="1024"/>
      <c r="AZ116" s="950" t="s">
        <v>463</v>
      </c>
      <c r="BA116" s="951"/>
      <c r="BB116" s="951"/>
      <c r="BC116" s="951"/>
      <c r="BD116" s="951"/>
      <c r="BE116" s="951"/>
      <c r="BF116" s="951"/>
      <c r="BG116" s="951"/>
      <c r="BH116" s="951"/>
      <c r="BI116" s="951"/>
      <c r="BJ116" s="951"/>
      <c r="BK116" s="951"/>
      <c r="BL116" s="951"/>
      <c r="BM116" s="951"/>
      <c r="BN116" s="951"/>
      <c r="BO116" s="951"/>
      <c r="BP116" s="952"/>
      <c r="BQ116" s="900" t="s">
        <v>410</v>
      </c>
      <c r="BR116" s="901"/>
      <c r="BS116" s="901"/>
      <c r="BT116" s="901"/>
      <c r="BU116" s="901"/>
      <c r="BV116" s="901" t="s">
        <v>452</v>
      </c>
      <c r="BW116" s="901"/>
      <c r="BX116" s="901"/>
      <c r="BY116" s="901"/>
      <c r="BZ116" s="901"/>
      <c r="CA116" s="901" t="s">
        <v>439</v>
      </c>
      <c r="CB116" s="901"/>
      <c r="CC116" s="901"/>
      <c r="CD116" s="901"/>
      <c r="CE116" s="901"/>
      <c r="CF116" s="962" t="s">
        <v>410</v>
      </c>
      <c r="CG116" s="963"/>
      <c r="CH116" s="963"/>
      <c r="CI116" s="963"/>
      <c r="CJ116" s="963"/>
      <c r="CK116" s="1018"/>
      <c r="CL116" s="905"/>
      <c r="CM116" s="908" t="s">
        <v>464</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242</v>
      </c>
      <c r="DH116" s="864"/>
      <c r="DI116" s="864"/>
      <c r="DJ116" s="864"/>
      <c r="DK116" s="865"/>
      <c r="DL116" s="866" t="s">
        <v>438</v>
      </c>
      <c r="DM116" s="864"/>
      <c r="DN116" s="864"/>
      <c r="DO116" s="864"/>
      <c r="DP116" s="865"/>
      <c r="DQ116" s="866" t="s">
        <v>410</v>
      </c>
      <c r="DR116" s="864"/>
      <c r="DS116" s="864"/>
      <c r="DT116" s="864"/>
      <c r="DU116" s="865"/>
      <c r="DV116" s="911" t="s">
        <v>242</v>
      </c>
      <c r="DW116" s="912"/>
      <c r="DX116" s="912"/>
      <c r="DY116" s="912"/>
      <c r="DZ116" s="913"/>
    </row>
    <row r="117" spans="1:130" s="248" customFormat="1" ht="26.25" customHeight="1" x14ac:dyDescent="0.2">
      <c r="A117" s="988" t="s">
        <v>186</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465</v>
      </c>
      <c r="Z117" s="990"/>
      <c r="AA117" s="995">
        <v>2184454</v>
      </c>
      <c r="AB117" s="996"/>
      <c r="AC117" s="996"/>
      <c r="AD117" s="996"/>
      <c r="AE117" s="997"/>
      <c r="AF117" s="998">
        <v>1972708</v>
      </c>
      <c r="AG117" s="996"/>
      <c r="AH117" s="996"/>
      <c r="AI117" s="996"/>
      <c r="AJ117" s="997"/>
      <c r="AK117" s="998">
        <v>1884560</v>
      </c>
      <c r="AL117" s="996"/>
      <c r="AM117" s="996"/>
      <c r="AN117" s="996"/>
      <c r="AO117" s="997"/>
      <c r="AP117" s="999"/>
      <c r="AQ117" s="1000"/>
      <c r="AR117" s="1000"/>
      <c r="AS117" s="1000"/>
      <c r="AT117" s="1001"/>
      <c r="AU117" s="1023"/>
      <c r="AV117" s="1024"/>
      <c r="AW117" s="1024"/>
      <c r="AX117" s="1024"/>
      <c r="AY117" s="1024"/>
      <c r="AZ117" s="950" t="s">
        <v>466</v>
      </c>
      <c r="BA117" s="951"/>
      <c r="BB117" s="951"/>
      <c r="BC117" s="951"/>
      <c r="BD117" s="951"/>
      <c r="BE117" s="951"/>
      <c r="BF117" s="951"/>
      <c r="BG117" s="951"/>
      <c r="BH117" s="951"/>
      <c r="BI117" s="951"/>
      <c r="BJ117" s="951"/>
      <c r="BK117" s="951"/>
      <c r="BL117" s="951"/>
      <c r="BM117" s="951"/>
      <c r="BN117" s="951"/>
      <c r="BO117" s="951"/>
      <c r="BP117" s="952"/>
      <c r="BQ117" s="900" t="s">
        <v>452</v>
      </c>
      <c r="BR117" s="901"/>
      <c r="BS117" s="901"/>
      <c r="BT117" s="901"/>
      <c r="BU117" s="901"/>
      <c r="BV117" s="901" t="s">
        <v>443</v>
      </c>
      <c r="BW117" s="901"/>
      <c r="BX117" s="901"/>
      <c r="BY117" s="901"/>
      <c r="BZ117" s="901"/>
      <c r="CA117" s="901" t="s">
        <v>242</v>
      </c>
      <c r="CB117" s="901"/>
      <c r="CC117" s="901"/>
      <c r="CD117" s="901"/>
      <c r="CE117" s="901"/>
      <c r="CF117" s="962" t="s">
        <v>410</v>
      </c>
      <c r="CG117" s="963"/>
      <c r="CH117" s="963"/>
      <c r="CI117" s="963"/>
      <c r="CJ117" s="963"/>
      <c r="CK117" s="1018"/>
      <c r="CL117" s="905"/>
      <c r="CM117" s="908" t="s">
        <v>467</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446</v>
      </c>
      <c r="DH117" s="864"/>
      <c r="DI117" s="864"/>
      <c r="DJ117" s="864"/>
      <c r="DK117" s="865"/>
      <c r="DL117" s="866" t="s">
        <v>443</v>
      </c>
      <c r="DM117" s="864"/>
      <c r="DN117" s="864"/>
      <c r="DO117" s="864"/>
      <c r="DP117" s="865"/>
      <c r="DQ117" s="866" t="s">
        <v>438</v>
      </c>
      <c r="DR117" s="864"/>
      <c r="DS117" s="864"/>
      <c r="DT117" s="864"/>
      <c r="DU117" s="865"/>
      <c r="DV117" s="911" t="s">
        <v>242</v>
      </c>
      <c r="DW117" s="912"/>
      <c r="DX117" s="912"/>
      <c r="DY117" s="912"/>
      <c r="DZ117" s="913"/>
    </row>
    <row r="118" spans="1:130" s="248" customFormat="1" ht="26.25" customHeight="1" x14ac:dyDescent="0.2">
      <c r="A118" s="988" t="s">
        <v>432</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429</v>
      </c>
      <c r="AB118" s="989"/>
      <c r="AC118" s="989"/>
      <c r="AD118" s="989"/>
      <c r="AE118" s="990"/>
      <c r="AF118" s="991" t="s">
        <v>430</v>
      </c>
      <c r="AG118" s="989"/>
      <c r="AH118" s="989"/>
      <c r="AI118" s="989"/>
      <c r="AJ118" s="990"/>
      <c r="AK118" s="991" t="s">
        <v>305</v>
      </c>
      <c r="AL118" s="989"/>
      <c r="AM118" s="989"/>
      <c r="AN118" s="989"/>
      <c r="AO118" s="990"/>
      <c r="AP118" s="992" t="s">
        <v>431</v>
      </c>
      <c r="AQ118" s="993"/>
      <c r="AR118" s="993"/>
      <c r="AS118" s="993"/>
      <c r="AT118" s="994"/>
      <c r="AU118" s="1023"/>
      <c r="AV118" s="1024"/>
      <c r="AW118" s="1024"/>
      <c r="AX118" s="1024"/>
      <c r="AY118" s="1024"/>
      <c r="AZ118" s="966" t="s">
        <v>468</v>
      </c>
      <c r="BA118" s="967"/>
      <c r="BB118" s="967"/>
      <c r="BC118" s="967"/>
      <c r="BD118" s="967"/>
      <c r="BE118" s="967"/>
      <c r="BF118" s="967"/>
      <c r="BG118" s="967"/>
      <c r="BH118" s="967"/>
      <c r="BI118" s="967"/>
      <c r="BJ118" s="967"/>
      <c r="BK118" s="967"/>
      <c r="BL118" s="967"/>
      <c r="BM118" s="967"/>
      <c r="BN118" s="967"/>
      <c r="BO118" s="967"/>
      <c r="BP118" s="968"/>
      <c r="BQ118" s="969" t="s">
        <v>242</v>
      </c>
      <c r="BR118" s="932"/>
      <c r="BS118" s="932"/>
      <c r="BT118" s="932"/>
      <c r="BU118" s="932"/>
      <c r="BV118" s="932" t="s">
        <v>242</v>
      </c>
      <c r="BW118" s="932"/>
      <c r="BX118" s="932"/>
      <c r="BY118" s="932"/>
      <c r="BZ118" s="932"/>
      <c r="CA118" s="932" t="s">
        <v>242</v>
      </c>
      <c r="CB118" s="932"/>
      <c r="CC118" s="932"/>
      <c r="CD118" s="932"/>
      <c r="CE118" s="932"/>
      <c r="CF118" s="962" t="s">
        <v>438</v>
      </c>
      <c r="CG118" s="963"/>
      <c r="CH118" s="963"/>
      <c r="CI118" s="963"/>
      <c r="CJ118" s="963"/>
      <c r="CK118" s="1018"/>
      <c r="CL118" s="905"/>
      <c r="CM118" s="908" t="s">
        <v>469</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438</v>
      </c>
      <c r="DH118" s="864"/>
      <c r="DI118" s="864"/>
      <c r="DJ118" s="864"/>
      <c r="DK118" s="865"/>
      <c r="DL118" s="866" t="s">
        <v>242</v>
      </c>
      <c r="DM118" s="864"/>
      <c r="DN118" s="864"/>
      <c r="DO118" s="864"/>
      <c r="DP118" s="865"/>
      <c r="DQ118" s="866" t="s">
        <v>452</v>
      </c>
      <c r="DR118" s="864"/>
      <c r="DS118" s="864"/>
      <c r="DT118" s="864"/>
      <c r="DU118" s="865"/>
      <c r="DV118" s="911" t="s">
        <v>452</v>
      </c>
      <c r="DW118" s="912"/>
      <c r="DX118" s="912"/>
      <c r="DY118" s="912"/>
      <c r="DZ118" s="913"/>
    </row>
    <row r="119" spans="1:130" s="248" customFormat="1" ht="26.25" customHeight="1" x14ac:dyDescent="0.2">
      <c r="A119" s="902" t="s">
        <v>435</v>
      </c>
      <c r="B119" s="903"/>
      <c r="C119" s="978" t="s">
        <v>436</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410</v>
      </c>
      <c r="AB119" s="982"/>
      <c r="AC119" s="982"/>
      <c r="AD119" s="982"/>
      <c r="AE119" s="983"/>
      <c r="AF119" s="984" t="s">
        <v>242</v>
      </c>
      <c r="AG119" s="982"/>
      <c r="AH119" s="982"/>
      <c r="AI119" s="982"/>
      <c r="AJ119" s="983"/>
      <c r="AK119" s="984" t="s">
        <v>443</v>
      </c>
      <c r="AL119" s="982"/>
      <c r="AM119" s="982"/>
      <c r="AN119" s="982"/>
      <c r="AO119" s="983"/>
      <c r="AP119" s="985" t="s">
        <v>438</v>
      </c>
      <c r="AQ119" s="986"/>
      <c r="AR119" s="986"/>
      <c r="AS119" s="986"/>
      <c r="AT119" s="987"/>
      <c r="AU119" s="1025"/>
      <c r="AV119" s="1026"/>
      <c r="AW119" s="1026"/>
      <c r="AX119" s="1026"/>
      <c r="AY119" s="1026"/>
      <c r="AZ119" s="279" t="s">
        <v>186</v>
      </c>
      <c r="BA119" s="279"/>
      <c r="BB119" s="279"/>
      <c r="BC119" s="279"/>
      <c r="BD119" s="279"/>
      <c r="BE119" s="279"/>
      <c r="BF119" s="279"/>
      <c r="BG119" s="279"/>
      <c r="BH119" s="279"/>
      <c r="BI119" s="279"/>
      <c r="BJ119" s="279"/>
      <c r="BK119" s="279"/>
      <c r="BL119" s="279"/>
      <c r="BM119" s="279"/>
      <c r="BN119" s="279"/>
      <c r="BO119" s="964" t="s">
        <v>470</v>
      </c>
      <c r="BP119" s="965"/>
      <c r="BQ119" s="969">
        <v>23567104</v>
      </c>
      <c r="BR119" s="932"/>
      <c r="BS119" s="932"/>
      <c r="BT119" s="932"/>
      <c r="BU119" s="932"/>
      <c r="BV119" s="932">
        <v>23095806</v>
      </c>
      <c r="BW119" s="932"/>
      <c r="BX119" s="932"/>
      <c r="BY119" s="932"/>
      <c r="BZ119" s="932"/>
      <c r="CA119" s="932">
        <v>22630393</v>
      </c>
      <c r="CB119" s="932"/>
      <c r="CC119" s="932"/>
      <c r="CD119" s="932"/>
      <c r="CE119" s="932"/>
      <c r="CF119" s="830"/>
      <c r="CG119" s="831"/>
      <c r="CH119" s="831"/>
      <c r="CI119" s="831"/>
      <c r="CJ119" s="921"/>
      <c r="CK119" s="1019"/>
      <c r="CL119" s="907"/>
      <c r="CM119" s="925" t="s">
        <v>471</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442</v>
      </c>
      <c r="DH119" s="847"/>
      <c r="DI119" s="847"/>
      <c r="DJ119" s="847"/>
      <c r="DK119" s="848"/>
      <c r="DL119" s="849" t="s">
        <v>452</v>
      </c>
      <c r="DM119" s="847"/>
      <c r="DN119" s="847"/>
      <c r="DO119" s="847"/>
      <c r="DP119" s="848"/>
      <c r="DQ119" s="849" t="s">
        <v>452</v>
      </c>
      <c r="DR119" s="847"/>
      <c r="DS119" s="847"/>
      <c r="DT119" s="847"/>
      <c r="DU119" s="848"/>
      <c r="DV119" s="935" t="s">
        <v>452</v>
      </c>
      <c r="DW119" s="936"/>
      <c r="DX119" s="936"/>
      <c r="DY119" s="936"/>
      <c r="DZ119" s="937"/>
    </row>
    <row r="120" spans="1:130" s="248" customFormat="1" ht="26.25" customHeight="1" x14ac:dyDescent="0.2">
      <c r="A120" s="904"/>
      <c r="B120" s="905"/>
      <c r="C120" s="908" t="s">
        <v>447</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410</v>
      </c>
      <c r="AB120" s="864"/>
      <c r="AC120" s="864"/>
      <c r="AD120" s="864"/>
      <c r="AE120" s="865"/>
      <c r="AF120" s="866" t="s">
        <v>452</v>
      </c>
      <c r="AG120" s="864"/>
      <c r="AH120" s="864"/>
      <c r="AI120" s="864"/>
      <c r="AJ120" s="865"/>
      <c r="AK120" s="866" t="s">
        <v>446</v>
      </c>
      <c r="AL120" s="864"/>
      <c r="AM120" s="864"/>
      <c r="AN120" s="864"/>
      <c r="AO120" s="865"/>
      <c r="AP120" s="911" t="s">
        <v>242</v>
      </c>
      <c r="AQ120" s="912"/>
      <c r="AR120" s="912"/>
      <c r="AS120" s="912"/>
      <c r="AT120" s="913"/>
      <c r="AU120" s="970" t="s">
        <v>472</v>
      </c>
      <c r="AV120" s="971"/>
      <c r="AW120" s="971"/>
      <c r="AX120" s="971"/>
      <c r="AY120" s="972"/>
      <c r="AZ120" s="947" t="s">
        <v>473</v>
      </c>
      <c r="BA120" s="892"/>
      <c r="BB120" s="892"/>
      <c r="BC120" s="892"/>
      <c r="BD120" s="892"/>
      <c r="BE120" s="892"/>
      <c r="BF120" s="892"/>
      <c r="BG120" s="892"/>
      <c r="BH120" s="892"/>
      <c r="BI120" s="892"/>
      <c r="BJ120" s="892"/>
      <c r="BK120" s="892"/>
      <c r="BL120" s="892"/>
      <c r="BM120" s="892"/>
      <c r="BN120" s="892"/>
      <c r="BO120" s="892"/>
      <c r="BP120" s="893"/>
      <c r="BQ120" s="948">
        <v>2244284</v>
      </c>
      <c r="BR120" s="929"/>
      <c r="BS120" s="929"/>
      <c r="BT120" s="929"/>
      <c r="BU120" s="929"/>
      <c r="BV120" s="929">
        <v>2053748</v>
      </c>
      <c r="BW120" s="929"/>
      <c r="BX120" s="929"/>
      <c r="BY120" s="929"/>
      <c r="BZ120" s="929"/>
      <c r="CA120" s="929">
        <v>2507299</v>
      </c>
      <c r="CB120" s="929"/>
      <c r="CC120" s="929"/>
      <c r="CD120" s="929"/>
      <c r="CE120" s="929"/>
      <c r="CF120" s="953">
        <v>40.5</v>
      </c>
      <c r="CG120" s="954"/>
      <c r="CH120" s="954"/>
      <c r="CI120" s="954"/>
      <c r="CJ120" s="954"/>
      <c r="CK120" s="955" t="s">
        <v>474</v>
      </c>
      <c r="CL120" s="939"/>
      <c r="CM120" s="939"/>
      <c r="CN120" s="939"/>
      <c r="CO120" s="940"/>
      <c r="CP120" s="959" t="s">
        <v>475</v>
      </c>
      <c r="CQ120" s="960"/>
      <c r="CR120" s="960"/>
      <c r="CS120" s="960"/>
      <c r="CT120" s="960"/>
      <c r="CU120" s="960"/>
      <c r="CV120" s="960"/>
      <c r="CW120" s="960"/>
      <c r="CX120" s="960"/>
      <c r="CY120" s="960"/>
      <c r="CZ120" s="960"/>
      <c r="DA120" s="960"/>
      <c r="DB120" s="960"/>
      <c r="DC120" s="960"/>
      <c r="DD120" s="960"/>
      <c r="DE120" s="960"/>
      <c r="DF120" s="961"/>
      <c r="DG120" s="948" t="s">
        <v>410</v>
      </c>
      <c r="DH120" s="929"/>
      <c r="DI120" s="929"/>
      <c r="DJ120" s="929"/>
      <c r="DK120" s="929"/>
      <c r="DL120" s="929" t="s">
        <v>242</v>
      </c>
      <c r="DM120" s="929"/>
      <c r="DN120" s="929"/>
      <c r="DO120" s="929"/>
      <c r="DP120" s="929"/>
      <c r="DQ120" s="929">
        <v>5939367</v>
      </c>
      <c r="DR120" s="929"/>
      <c r="DS120" s="929"/>
      <c r="DT120" s="929"/>
      <c r="DU120" s="929"/>
      <c r="DV120" s="930">
        <v>95.9</v>
      </c>
      <c r="DW120" s="930"/>
      <c r="DX120" s="930"/>
      <c r="DY120" s="930"/>
      <c r="DZ120" s="931"/>
    </row>
    <row r="121" spans="1:130" s="248" customFormat="1" ht="26.25" customHeight="1" x14ac:dyDescent="0.2">
      <c r="A121" s="904"/>
      <c r="B121" s="905"/>
      <c r="C121" s="950" t="s">
        <v>476</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442</v>
      </c>
      <c r="AB121" s="864"/>
      <c r="AC121" s="864"/>
      <c r="AD121" s="864"/>
      <c r="AE121" s="865"/>
      <c r="AF121" s="866" t="s">
        <v>242</v>
      </c>
      <c r="AG121" s="864"/>
      <c r="AH121" s="864"/>
      <c r="AI121" s="864"/>
      <c r="AJ121" s="865"/>
      <c r="AK121" s="866" t="s">
        <v>443</v>
      </c>
      <c r="AL121" s="864"/>
      <c r="AM121" s="864"/>
      <c r="AN121" s="864"/>
      <c r="AO121" s="865"/>
      <c r="AP121" s="911" t="s">
        <v>242</v>
      </c>
      <c r="AQ121" s="912"/>
      <c r="AR121" s="912"/>
      <c r="AS121" s="912"/>
      <c r="AT121" s="913"/>
      <c r="AU121" s="973"/>
      <c r="AV121" s="974"/>
      <c r="AW121" s="974"/>
      <c r="AX121" s="974"/>
      <c r="AY121" s="975"/>
      <c r="AZ121" s="899" t="s">
        <v>477</v>
      </c>
      <c r="BA121" s="834"/>
      <c r="BB121" s="834"/>
      <c r="BC121" s="834"/>
      <c r="BD121" s="834"/>
      <c r="BE121" s="834"/>
      <c r="BF121" s="834"/>
      <c r="BG121" s="834"/>
      <c r="BH121" s="834"/>
      <c r="BI121" s="834"/>
      <c r="BJ121" s="834"/>
      <c r="BK121" s="834"/>
      <c r="BL121" s="834"/>
      <c r="BM121" s="834"/>
      <c r="BN121" s="834"/>
      <c r="BO121" s="834"/>
      <c r="BP121" s="835"/>
      <c r="BQ121" s="900">
        <v>1681796</v>
      </c>
      <c r="BR121" s="901"/>
      <c r="BS121" s="901"/>
      <c r="BT121" s="901"/>
      <c r="BU121" s="901"/>
      <c r="BV121" s="901">
        <v>1494276</v>
      </c>
      <c r="BW121" s="901"/>
      <c r="BX121" s="901"/>
      <c r="BY121" s="901"/>
      <c r="BZ121" s="901"/>
      <c r="CA121" s="901">
        <v>1372358</v>
      </c>
      <c r="CB121" s="901"/>
      <c r="CC121" s="901"/>
      <c r="CD121" s="901"/>
      <c r="CE121" s="901"/>
      <c r="CF121" s="962">
        <v>22.2</v>
      </c>
      <c r="CG121" s="963"/>
      <c r="CH121" s="963"/>
      <c r="CI121" s="963"/>
      <c r="CJ121" s="963"/>
      <c r="CK121" s="956"/>
      <c r="CL121" s="942"/>
      <c r="CM121" s="942"/>
      <c r="CN121" s="942"/>
      <c r="CO121" s="943"/>
      <c r="CP121" s="922" t="s">
        <v>478</v>
      </c>
      <c r="CQ121" s="923"/>
      <c r="CR121" s="923"/>
      <c r="CS121" s="923"/>
      <c r="CT121" s="923"/>
      <c r="CU121" s="923"/>
      <c r="CV121" s="923"/>
      <c r="CW121" s="923"/>
      <c r="CX121" s="923"/>
      <c r="CY121" s="923"/>
      <c r="CZ121" s="923"/>
      <c r="DA121" s="923"/>
      <c r="DB121" s="923"/>
      <c r="DC121" s="923"/>
      <c r="DD121" s="923"/>
      <c r="DE121" s="923"/>
      <c r="DF121" s="924"/>
      <c r="DG121" s="900">
        <v>90484</v>
      </c>
      <c r="DH121" s="901"/>
      <c r="DI121" s="901"/>
      <c r="DJ121" s="901"/>
      <c r="DK121" s="901"/>
      <c r="DL121" s="901">
        <v>99137</v>
      </c>
      <c r="DM121" s="901"/>
      <c r="DN121" s="901"/>
      <c r="DO121" s="901"/>
      <c r="DP121" s="901"/>
      <c r="DQ121" s="901">
        <v>197055</v>
      </c>
      <c r="DR121" s="901"/>
      <c r="DS121" s="901"/>
      <c r="DT121" s="901"/>
      <c r="DU121" s="901"/>
      <c r="DV121" s="878">
        <v>3.2</v>
      </c>
      <c r="DW121" s="878"/>
      <c r="DX121" s="878"/>
      <c r="DY121" s="878"/>
      <c r="DZ121" s="879"/>
    </row>
    <row r="122" spans="1:130" s="248" customFormat="1" ht="26.25" customHeight="1" x14ac:dyDescent="0.2">
      <c r="A122" s="904"/>
      <c r="B122" s="905"/>
      <c r="C122" s="908" t="s">
        <v>458</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242</v>
      </c>
      <c r="AB122" s="864"/>
      <c r="AC122" s="864"/>
      <c r="AD122" s="864"/>
      <c r="AE122" s="865"/>
      <c r="AF122" s="866" t="s">
        <v>452</v>
      </c>
      <c r="AG122" s="864"/>
      <c r="AH122" s="864"/>
      <c r="AI122" s="864"/>
      <c r="AJ122" s="865"/>
      <c r="AK122" s="866" t="s">
        <v>410</v>
      </c>
      <c r="AL122" s="864"/>
      <c r="AM122" s="864"/>
      <c r="AN122" s="864"/>
      <c r="AO122" s="865"/>
      <c r="AP122" s="911" t="s">
        <v>446</v>
      </c>
      <c r="AQ122" s="912"/>
      <c r="AR122" s="912"/>
      <c r="AS122" s="912"/>
      <c r="AT122" s="913"/>
      <c r="AU122" s="973"/>
      <c r="AV122" s="974"/>
      <c r="AW122" s="974"/>
      <c r="AX122" s="974"/>
      <c r="AY122" s="975"/>
      <c r="AZ122" s="966" t="s">
        <v>479</v>
      </c>
      <c r="BA122" s="967"/>
      <c r="BB122" s="967"/>
      <c r="BC122" s="967"/>
      <c r="BD122" s="967"/>
      <c r="BE122" s="967"/>
      <c r="BF122" s="967"/>
      <c r="BG122" s="967"/>
      <c r="BH122" s="967"/>
      <c r="BI122" s="967"/>
      <c r="BJ122" s="967"/>
      <c r="BK122" s="967"/>
      <c r="BL122" s="967"/>
      <c r="BM122" s="967"/>
      <c r="BN122" s="967"/>
      <c r="BO122" s="967"/>
      <c r="BP122" s="968"/>
      <c r="BQ122" s="969">
        <v>13261133</v>
      </c>
      <c r="BR122" s="932"/>
      <c r="BS122" s="932"/>
      <c r="BT122" s="932"/>
      <c r="BU122" s="932"/>
      <c r="BV122" s="932">
        <v>12994440</v>
      </c>
      <c r="BW122" s="932"/>
      <c r="BX122" s="932"/>
      <c r="BY122" s="932"/>
      <c r="BZ122" s="932"/>
      <c r="CA122" s="932">
        <v>12850435</v>
      </c>
      <c r="CB122" s="932"/>
      <c r="CC122" s="932"/>
      <c r="CD122" s="932"/>
      <c r="CE122" s="932"/>
      <c r="CF122" s="933">
        <v>207.6</v>
      </c>
      <c r="CG122" s="934"/>
      <c r="CH122" s="934"/>
      <c r="CI122" s="934"/>
      <c r="CJ122" s="934"/>
      <c r="CK122" s="956"/>
      <c r="CL122" s="942"/>
      <c r="CM122" s="942"/>
      <c r="CN122" s="942"/>
      <c r="CO122" s="943"/>
      <c r="CP122" s="922" t="s">
        <v>480</v>
      </c>
      <c r="CQ122" s="923"/>
      <c r="CR122" s="923"/>
      <c r="CS122" s="923"/>
      <c r="CT122" s="923"/>
      <c r="CU122" s="923"/>
      <c r="CV122" s="923"/>
      <c r="CW122" s="923"/>
      <c r="CX122" s="923"/>
      <c r="CY122" s="923"/>
      <c r="CZ122" s="923"/>
      <c r="DA122" s="923"/>
      <c r="DB122" s="923"/>
      <c r="DC122" s="923"/>
      <c r="DD122" s="923"/>
      <c r="DE122" s="923"/>
      <c r="DF122" s="924"/>
      <c r="DG122" s="900" t="s">
        <v>438</v>
      </c>
      <c r="DH122" s="901"/>
      <c r="DI122" s="901"/>
      <c r="DJ122" s="901"/>
      <c r="DK122" s="901"/>
      <c r="DL122" s="901" t="s">
        <v>242</v>
      </c>
      <c r="DM122" s="901"/>
      <c r="DN122" s="901"/>
      <c r="DO122" s="901"/>
      <c r="DP122" s="901"/>
      <c r="DQ122" s="901" t="s">
        <v>452</v>
      </c>
      <c r="DR122" s="901"/>
      <c r="DS122" s="901"/>
      <c r="DT122" s="901"/>
      <c r="DU122" s="901"/>
      <c r="DV122" s="878" t="s">
        <v>242</v>
      </c>
      <c r="DW122" s="878"/>
      <c r="DX122" s="878"/>
      <c r="DY122" s="878"/>
      <c r="DZ122" s="879"/>
    </row>
    <row r="123" spans="1:130" s="248" customFormat="1" ht="26.25" customHeight="1" x14ac:dyDescent="0.2">
      <c r="A123" s="904"/>
      <c r="B123" s="905"/>
      <c r="C123" s="908" t="s">
        <v>464</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5098</v>
      </c>
      <c r="AB123" s="864"/>
      <c r="AC123" s="864"/>
      <c r="AD123" s="864"/>
      <c r="AE123" s="865"/>
      <c r="AF123" s="866">
        <v>1924</v>
      </c>
      <c r="AG123" s="864"/>
      <c r="AH123" s="864"/>
      <c r="AI123" s="864"/>
      <c r="AJ123" s="865"/>
      <c r="AK123" s="866">
        <v>1648</v>
      </c>
      <c r="AL123" s="864"/>
      <c r="AM123" s="864"/>
      <c r="AN123" s="864"/>
      <c r="AO123" s="865"/>
      <c r="AP123" s="911">
        <v>0</v>
      </c>
      <c r="AQ123" s="912"/>
      <c r="AR123" s="912"/>
      <c r="AS123" s="912"/>
      <c r="AT123" s="913"/>
      <c r="AU123" s="976"/>
      <c r="AV123" s="977"/>
      <c r="AW123" s="977"/>
      <c r="AX123" s="977"/>
      <c r="AY123" s="977"/>
      <c r="AZ123" s="279" t="s">
        <v>186</v>
      </c>
      <c r="BA123" s="279"/>
      <c r="BB123" s="279"/>
      <c r="BC123" s="279"/>
      <c r="BD123" s="279"/>
      <c r="BE123" s="279"/>
      <c r="BF123" s="279"/>
      <c r="BG123" s="279"/>
      <c r="BH123" s="279"/>
      <c r="BI123" s="279"/>
      <c r="BJ123" s="279"/>
      <c r="BK123" s="279"/>
      <c r="BL123" s="279"/>
      <c r="BM123" s="279"/>
      <c r="BN123" s="279"/>
      <c r="BO123" s="964" t="s">
        <v>481</v>
      </c>
      <c r="BP123" s="965"/>
      <c r="BQ123" s="919">
        <v>17187213</v>
      </c>
      <c r="BR123" s="920"/>
      <c r="BS123" s="920"/>
      <c r="BT123" s="920"/>
      <c r="BU123" s="920"/>
      <c r="BV123" s="920">
        <v>16542464</v>
      </c>
      <c r="BW123" s="920"/>
      <c r="BX123" s="920"/>
      <c r="BY123" s="920"/>
      <c r="BZ123" s="920"/>
      <c r="CA123" s="920">
        <v>16730092</v>
      </c>
      <c r="CB123" s="920"/>
      <c r="CC123" s="920"/>
      <c r="CD123" s="920"/>
      <c r="CE123" s="920"/>
      <c r="CF123" s="830"/>
      <c r="CG123" s="831"/>
      <c r="CH123" s="831"/>
      <c r="CI123" s="831"/>
      <c r="CJ123" s="921"/>
      <c r="CK123" s="956"/>
      <c r="CL123" s="942"/>
      <c r="CM123" s="942"/>
      <c r="CN123" s="942"/>
      <c r="CO123" s="943"/>
      <c r="CP123" s="922" t="s">
        <v>482</v>
      </c>
      <c r="CQ123" s="923"/>
      <c r="CR123" s="923"/>
      <c r="CS123" s="923"/>
      <c r="CT123" s="923"/>
      <c r="CU123" s="923"/>
      <c r="CV123" s="923"/>
      <c r="CW123" s="923"/>
      <c r="CX123" s="923"/>
      <c r="CY123" s="923"/>
      <c r="CZ123" s="923"/>
      <c r="DA123" s="923"/>
      <c r="DB123" s="923"/>
      <c r="DC123" s="923"/>
      <c r="DD123" s="923"/>
      <c r="DE123" s="923"/>
      <c r="DF123" s="924"/>
      <c r="DG123" s="863" t="s">
        <v>439</v>
      </c>
      <c r="DH123" s="864"/>
      <c r="DI123" s="864"/>
      <c r="DJ123" s="864"/>
      <c r="DK123" s="865"/>
      <c r="DL123" s="866" t="s">
        <v>410</v>
      </c>
      <c r="DM123" s="864"/>
      <c r="DN123" s="864"/>
      <c r="DO123" s="864"/>
      <c r="DP123" s="865"/>
      <c r="DQ123" s="866" t="s">
        <v>446</v>
      </c>
      <c r="DR123" s="864"/>
      <c r="DS123" s="864"/>
      <c r="DT123" s="864"/>
      <c r="DU123" s="865"/>
      <c r="DV123" s="911" t="s">
        <v>242</v>
      </c>
      <c r="DW123" s="912"/>
      <c r="DX123" s="912"/>
      <c r="DY123" s="912"/>
      <c r="DZ123" s="913"/>
    </row>
    <row r="124" spans="1:130" s="248" customFormat="1" ht="26.25" customHeight="1" thickBot="1" x14ac:dyDescent="0.25">
      <c r="A124" s="904"/>
      <c r="B124" s="905"/>
      <c r="C124" s="908" t="s">
        <v>467</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410</v>
      </c>
      <c r="AB124" s="864"/>
      <c r="AC124" s="864"/>
      <c r="AD124" s="864"/>
      <c r="AE124" s="865"/>
      <c r="AF124" s="866" t="s">
        <v>242</v>
      </c>
      <c r="AG124" s="864"/>
      <c r="AH124" s="864"/>
      <c r="AI124" s="864"/>
      <c r="AJ124" s="865"/>
      <c r="AK124" s="866" t="s">
        <v>410</v>
      </c>
      <c r="AL124" s="864"/>
      <c r="AM124" s="864"/>
      <c r="AN124" s="864"/>
      <c r="AO124" s="865"/>
      <c r="AP124" s="911" t="s">
        <v>452</v>
      </c>
      <c r="AQ124" s="912"/>
      <c r="AR124" s="912"/>
      <c r="AS124" s="912"/>
      <c r="AT124" s="913"/>
      <c r="AU124" s="914" t="s">
        <v>483</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105.1</v>
      </c>
      <c r="BR124" s="918"/>
      <c r="BS124" s="918"/>
      <c r="BT124" s="918"/>
      <c r="BU124" s="918"/>
      <c r="BV124" s="918">
        <v>108.1</v>
      </c>
      <c r="BW124" s="918"/>
      <c r="BX124" s="918"/>
      <c r="BY124" s="918"/>
      <c r="BZ124" s="918"/>
      <c r="CA124" s="918">
        <v>95.2</v>
      </c>
      <c r="CB124" s="918"/>
      <c r="CC124" s="918"/>
      <c r="CD124" s="918"/>
      <c r="CE124" s="918"/>
      <c r="CF124" s="808"/>
      <c r="CG124" s="809"/>
      <c r="CH124" s="809"/>
      <c r="CI124" s="809"/>
      <c r="CJ124" s="949"/>
      <c r="CK124" s="957"/>
      <c r="CL124" s="957"/>
      <c r="CM124" s="957"/>
      <c r="CN124" s="957"/>
      <c r="CO124" s="958"/>
      <c r="CP124" s="922" t="s">
        <v>484</v>
      </c>
      <c r="CQ124" s="923"/>
      <c r="CR124" s="923"/>
      <c r="CS124" s="923"/>
      <c r="CT124" s="923"/>
      <c r="CU124" s="923"/>
      <c r="CV124" s="923"/>
      <c r="CW124" s="923"/>
      <c r="CX124" s="923"/>
      <c r="CY124" s="923"/>
      <c r="CZ124" s="923"/>
      <c r="DA124" s="923"/>
      <c r="DB124" s="923"/>
      <c r="DC124" s="923"/>
      <c r="DD124" s="923"/>
      <c r="DE124" s="923"/>
      <c r="DF124" s="924"/>
      <c r="DG124" s="846">
        <v>6857092</v>
      </c>
      <c r="DH124" s="847"/>
      <c r="DI124" s="847"/>
      <c r="DJ124" s="847"/>
      <c r="DK124" s="848"/>
      <c r="DL124" s="849">
        <v>6486349</v>
      </c>
      <c r="DM124" s="847"/>
      <c r="DN124" s="847"/>
      <c r="DO124" s="847"/>
      <c r="DP124" s="848"/>
      <c r="DQ124" s="849" t="s">
        <v>438</v>
      </c>
      <c r="DR124" s="847"/>
      <c r="DS124" s="847"/>
      <c r="DT124" s="847"/>
      <c r="DU124" s="848"/>
      <c r="DV124" s="935" t="s">
        <v>242</v>
      </c>
      <c r="DW124" s="936"/>
      <c r="DX124" s="936"/>
      <c r="DY124" s="936"/>
      <c r="DZ124" s="937"/>
    </row>
    <row r="125" spans="1:130" s="248" customFormat="1" ht="26.25" customHeight="1" x14ac:dyDescent="0.2">
      <c r="A125" s="904"/>
      <c r="B125" s="905"/>
      <c r="C125" s="908" t="s">
        <v>469</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446</v>
      </c>
      <c r="AB125" s="864"/>
      <c r="AC125" s="864"/>
      <c r="AD125" s="864"/>
      <c r="AE125" s="865"/>
      <c r="AF125" s="866" t="s">
        <v>442</v>
      </c>
      <c r="AG125" s="864"/>
      <c r="AH125" s="864"/>
      <c r="AI125" s="864"/>
      <c r="AJ125" s="865"/>
      <c r="AK125" s="866" t="s">
        <v>438</v>
      </c>
      <c r="AL125" s="864"/>
      <c r="AM125" s="864"/>
      <c r="AN125" s="864"/>
      <c r="AO125" s="865"/>
      <c r="AP125" s="911" t="s">
        <v>438</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485</v>
      </c>
      <c r="CL125" s="939"/>
      <c r="CM125" s="939"/>
      <c r="CN125" s="939"/>
      <c r="CO125" s="940"/>
      <c r="CP125" s="947" t="s">
        <v>486</v>
      </c>
      <c r="CQ125" s="892"/>
      <c r="CR125" s="892"/>
      <c r="CS125" s="892"/>
      <c r="CT125" s="892"/>
      <c r="CU125" s="892"/>
      <c r="CV125" s="892"/>
      <c r="CW125" s="892"/>
      <c r="CX125" s="892"/>
      <c r="CY125" s="892"/>
      <c r="CZ125" s="892"/>
      <c r="DA125" s="892"/>
      <c r="DB125" s="892"/>
      <c r="DC125" s="892"/>
      <c r="DD125" s="892"/>
      <c r="DE125" s="892"/>
      <c r="DF125" s="893"/>
      <c r="DG125" s="948" t="s">
        <v>452</v>
      </c>
      <c r="DH125" s="929"/>
      <c r="DI125" s="929"/>
      <c r="DJ125" s="929"/>
      <c r="DK125" s="929"/>
      <c r="DL125" s="929" t="s">
        <v>487</v>
      </c>
      <c r="DM125" s="929"/>
      <c r="DN125" s="929"/>
      <c r="DO125" s="929"/>
      <c r="DP125" s="929"/>
      <c r="DQ125" s="929" t="s">
        <v>442</v>
      </c>
      <c r="DR125" s="929"/>
      <c r="DS125" s="929"/>
      <c r="DT125" s="929"/>
      <c r="DU125" s="929"/>
      <c r="DV125" s="930" t="s">
        <v>242</v>
      </c>
      <c r="DW125" s="930"/>
      <c r="DX125" s="930"/>
      <c r="DY125" s="930"/>
      <c r="DZ125" s="931"/>
    </row>
    <row r="126" spans="1:130" s="248" customFormat="1" ht="26.25" customHeight="1" thickBot="1" x14ac:dyDescent="0.25">
      <c r="A126" s="904"/>
      <c r="B126" s="905"/>
      <c r="C126" s="908" t="s">
        <v>471</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438</v>
      </c>
      <c r="AB126" s="864"/>
      <c r="AC126" s="864"/>
      <c r="AD126" s="864"/>
      <c r="AE126" s="865"/>
      <c r="AF126" s="866" t="s">
        <v>452</v>
      </c>
      <c r="AG126" s="864"/>
      <c r="AH126" s="864"/>
      <c r="AI126" s="864"/>
      <c r="AJ126" s="865"/>
      <c r="AK126" s="866" t="s">
        <v>452</v>
      </c>
      <c r="AL126" s="864"/>
      <c r="AM126" s="864"/>
      <c r="AN126" s="864"/>
      <c r="AO126" s="865"/>
      <c r="AP126" s="911" t="s">
        <v>446</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488</v>
      </c>
      <c r="CQ126" s="834"/>
      <c r="CR126" s="834"/>
      <c r="CS126" s="834"/>
      <c r="CT126" s="834"/>
      <c r="CU126" s="834"/>
      <c r="CV126" s="834"/>
      <c r="CW126" s="834"/>
      <c r="CX126" s="834"/>
      <c r="CY126" s="834"/>
      <c r="CZ126" s="834"/>
      <c r="DA126" s="834"/>
      <c r="DB126" s="834"/>
      <c r="DC126" s="834"/>
      <c r="DD126" s="834"/>
      <c r="DE126" s="834"/>
      <c r="DF126" s="835"/>
      <c r="DG126" s="900" t="s">
        <v>242</v>
      </c>
      <c r="DH126" s="901"/>
      <c r="DI126" s="901"/>
      <c r="DJ126" s="901"/>
      <c r="DK126" s="901"/>
      <c r="DL126" s="901" t="s">
        <v>242</v>
      </c>
      <c r="DM126" s="901"/>
      <c r="DN126" s="901"/>
      <c r="DO126" s="901"/>
      <c r="DP126" s="901"/>
      <c r="DQ126" s="901" t="s">
        <v>452</v>
      </c>
      <c r="DR126" s="901"/>
      <c r="DS126" s="901"/>
      <c r="DT126" s="901"/>
      <c r="DU126" s="901"/>
      <c r="DV126" s="878" t="s">
        <v>410</v>
      </c>
      <c r="DW126" s="878"/>
      <c r="DX126" s="878"/>
      <c r="DY126" s="878"/>
      <c r="DZ126" s="879"/>
    </row>
    <row r="127" spans="1:130" s="248" customFormat="1" ht="26.25" customHeight="1" x14ac:dyDescent="0.2">
      <c r="A127" s="906"/>
      <c r="B127" s="907"/>
      <c r="C127" s="925" t="s">
        <v>489</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446</v>
      </c>
      <c r="AB127" s="864"/>
      <c r="AC127" s="864"/>
      <c r="AD127" s="864"/>
      <c r="AE127" s="865"/>
      <c r="AF127" s="866" t="s">
        <v>242</v>
      </c>
      <c r="AG127" s="864"/>
      <c r="AH127" s="864"/>
      <c r="AI127" s="864"/>
      <c r="AJ127" s="865"/>
      <c r="AK127" s="866" t="s">
        <v>442</v>
      </c>
      <c r="AL127" s="864"/>
      <c r="AM127" s="864"/>
      <c r="AN127" s="864"/>
      <c r="AO127" s="865"/>
      <c r="AP127" s="911" t="s">
        <v>442</v>
      </c>
      <c r="AQ127" s="912"/>
      <c r="AR127" s="912"/>
      <c r="AS127" s="912"/>
      <c r="AT127" s="913"/>
      <c r="AU127" s="284"/>
      <c r="AV127" s="284"/>
      <c r="AW127" s="284"/>
      <c r="AX127" s="928" t="s">
        <v>490</v>
      </c>
      <c r="AY127" s="896"/>
      <c r="AZ127" s="896"/>
      <c r="BA127" s="896"/>
      <c r="BB127" s="896"/>
      <c r="BC127" s="896"/>
      <c r="BD127" s="896"/>
      <c r="BE127" s="897"/>
      <c r="BF127" s="895" t="s">
        <v>491</v>
      </c>
      <c r="BG127" s="896"/>
      <c r="BH127" s="896"/>
      <c r="BI127" s="896"/>
      <c r="BJ127" s="896"/>
      <c r="BK127" s="896"/>
      <c r="BL127" s="897"/>
      <c r="BM127" s="895" t="s">
        <v>492</v>
      </c>
      <c r="BN127" s="896"/>
      <c r="BO127" s="896"/>
      <c r="BP127" s="896"/>
      <c r="BQ127" s="896"/>
      <c r="BR127" s="896"/>
      <c r="BS127" s="897"/>
      <c r="BT127" s="895" t="s">
        <v>493</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494</v>
      </c>
      <c r="CQ127" s="834"/>
      <c r="CR127" s="834"/>
      <c r="CS127" s="834"/>
      <c r="CT127" s="834"/>
      <c r="CU127" s="834"/>
      <c r="CV127" s="834"/>
      <c r="CW127" s="834"/>
      <c r="CX127" s="834"/>
      <c r="CY127" s="834"/>
      <c r="CZ127" s="834"/>
      <c r="DA127" s="834"/>
      <c r="DB127" s="834"/>
      <c r="DC127" s="834"/>
      <c r="DD127" s="834"/>
      <c r="DE127" s="834"/>
      <c r="DF127" s="835"/>
      <c r="DG127" s="900" t="s">
        <v>442</v>
      </c>
      <c r="DH127" s="901"/>
      <c r="DI127" s="901"/>
      <c r="DJ127" s="901"/>
      <c r="DK127" s="901"/>
      <c r="DL127" s="901" t="s">
        <v>242</v>
      </c>
      <c r="DM127" s="901"/>
      <c r="DN127" s="901"/>
      <c r="DO127" s="901"/>
      <c r="DP127" s="901"/>
      <c r="DQ127" s="901" t="s">
        <v>242</v>
      </c>
      <c r="DR127" s="901"/>
      <c r="DS127" s="901"/>
      <c r="DT127" s="901"/>
      <c r="DU127" s="901"/>
      <c r="DV127" s="878" t="s">
        <v>446</v>
      </c>
      <c r="DW127" s="878"/>
      <c r="DX127" s="878"/>
      <c r="DY127" s="878"/>
      <c r="DZ127" s="879"/>
    </row>
    <row r="128" spans="1:130" s="248" customFormat="1" ht="26.25" customHeight="1" thickBot="1" x14ac:dyDescent="0.25">
      <c r="A128" s="880" t="s">
        <v>495</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496</v>
      </c>
      <c r="X128" s="882"/>
      <c r="Y128" s="882"/>
      <c r="Z128" s="883"/>
      <c r="AA128" s="884">
        <v>222033</v>
      </c>
      <c r="AB128" s="885"/>
      <c r="AC128" s="885"/>
      <c r="AD128" s="885"/>
      <c r="AE128" s="886"/>
      <c r="AF128" s="887">
        <v>199794</v>
      </c>
      <c r="AG128" s="885"/>
      <c r="AH128" s="885"/>
      <c r="AI128" s="885"/>
      <c r="AJ128" s="886"/>
      <c r="AK128" s="887">
        <v>179267</v>
      </c>
      <c r="AL128" s="885"/>
      <c r="AM128" s="885"/>
      <c r="AN128" s="885"/>
      <c r="AO128" s="886"/>
      <c r="AP128" s="888"/>
      <c r="AQ128" s="889"/>
      <c r="AR128" s="889"/>
      <c r="AS128" s="889"/>
      <c r="AT128" s="890"/>
      <c r="AU128" s="284"/>
      <c r="AV128" s="284"/>
      <c r="AW128" s="284"/>
      <c r="AX128" s="891" t="s">
        <v>497</v>
      </c>
      <c r="AY128" s="892"/>
      <c r="AZ128" s="892"/>
      <c r="BA128" s="892"/>
      <c r="BB128" s="892"/>
      <c r="BC128" s="892"/>
      <c r="BD128" s="892"/>
      <c r="BE128" s="893"/>
      <c r="BF128" s="870" t="s">
        <v>242</v>
      </c>
      <c r="BG128" s="871"/>
      <c r="BH128" s="871"/>
      <c r="BI128" s="871"/>
      <c r="BJ128" s="871"/>
      <c r="BK128" s="871"/>
      <c r="BL128" s="894"/>
      <c r="BM128" s="870">
        <v>13.93</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498</v>
      </c>
      <c r="CQ128" s="812"/>
      <c r="CR128" s="812"/>
      <c r="CS128" s="812"/>
      <c r="CT128" s="812"/>
      <c r="CU128" s="812"/>
      <c r="CV128" s="812"/>
      <c r="CW128" s="812"/>
      <c r="CX128" s="812"/>
      <c r="CY128" s="812"/>
      <c r="CZ128" s="812"/>
      <c r="DA128" s="812"/>
      <c r="DB128" s="812"/>
      <c r="DC128" s="812"/>
      <c r="DD128" s="812"/>
      <c r="DE128" s="812"/>
      <c r="DF128" s="813"/>
      <c r="DG128" s="874" t="s">
        <v>438</v>
      </c>
      <c r="DH128" s="875"/>
      <c r="DI128" s="875"/>
      <c r="DJ128" s="875"/>
      <c r="DK128" s="875"/>
      <c r="DL128" s="875" t="s">
        <v>446</v>
      </c>
      <c r="DM128" s="875"/>
      <c r="DN128" s="875"/>
      <c r="DO128" s="875"/>
      <c r="DP128" s="875"/>
      <c r="DQ128" s="875">
        <v>150000</v>
      </c>
      <c r="DR128" s="875"/>
      <c r="DS128" s="875"/>
      <c r="DT128" s="875"/>
      <c r="DU128" s="875"/>
      <c r="DV128" s="876">
        <v>2.4</v>
      </c>
      <c r="DW128" s="876"/>
      <c r="DX128" s="876"/>
      <c r="DY128" s="876"/>
      <c r="DZ128" s="877"/>
    </row>
    <row r="129" spans="1:131" s="248" customFormat="1" ht="26.25" customHeight="1" x14ac:dyDescent="0.2">
      <c r="A129" s="858" t="s">
        <v>108</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499</v>
      </c>
      <c r="X129" s="861"/>
      <c r="Y129" s="861"/>
      <c r="Z129" s="862"/>
      <c r="AA129" s="863">
        <v>7314166</v>
      </c>
      <c r="AB129" s="864"/>
      <c r="AC129" s="864"/>
      <c r="AD129" s="864"/>
      <c r="AE129" s="865"/>
      <c r="AF129" s="866">
        <v>7254563</v>
      </c>
      <c r="AG129" s="864"/>
      <c r="AH129" s="864"/>
      <c r="AI129" s="864"/>
      <c r="AJ129" s="865"/>
      <c r="AK129" s="866">
        <v>7358384</v>
      </c>
      <c r="AL129" s="864"/>
      <c r="AM129" s="864"/>
      <c r="AN129" s="864"/>
      <c r="AO129" s="865"/>
      <c r="AP129" s="867"/>
      <c r="AQ129" s="868"/>
      <c r="AR129" s="868"/>
      <c r="AS129" s="868"/>
      <c r="AT129" s="869"/>
      <c r="AU129" s="286"/>
      <c r="AV129" s="286"/>
      <c r="AW129" s="286"/>
      <c r="AX129" s="833" t="s">
        <v>500</v>
      </c>
      <c r="AY129" s="834"/>
      <c r="AZ129" s="834"/>
      <c r="BA129" s="834"/>
      <c r="BB129" s="834"/>
      <c r="BC129" s="834"/>
      <c r="BD129" s="834"/>
      <c r="BE129" s="835"/>
      <c r="BF129" s="853" t="s">
        <v>487</v>
      </c>
      <c r="BG129" s="854"/>
      <c r="BH129" s="854"/>
      <c r="BI129" s="854"/>
      <c r="BJ129" s="854"/>
      <c r="BK129" s="854"/>
      <c r="BL129" s="855"/>
      <c r="BM129" s="853">
        <v>18.93</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58" t="s">
        <v>501</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502</v>
      </c>
      <c r="X130" s="861"/>
      <c r="Y130" s="861"/>
      <c r="Z130" s="862"/>
      <c r="AA130" s="863">
        <v>1245623</v>
      </c>
      <c r="AB130" s="864"/>
      <c r="AC130" s="864"/>
      <c r="AD130" s="864"/>
      <c r="AE130" s="865"/>
      <c r="AF130" s="866">
        <v>1195708</v>
      </c>
      <c r="AG130" s="864"/>
      <c r="AH130" s="864"/>
      <c r="AI130" s="864"/>
      <c r="AJ130" s="865"/>
      <c r="AK130" s="866">
        <v>1166903</v>
      </c>
      <c r="AL130" s="864"/>
      <c r="AM130" s="864"/>
      <c r="AN130" s="864"/>
      <c r="AO130" s="865"/>
      <c r="AP130" s="867"/>
      <c r="AQ130" s="868"/>
      <c r="AR130" s="868"/>
      <c r="AS130" s="868"/>
      <c r="AT130" s="869"/>
      <c r="AU130" s="286"/>
      <c r="AV130" s="286"/>
      <c r="AW130" s="286"/>
      <c r="AX130" s="833" t="s">
        <v>503</v>
      </c>
      <c r="AY130" s="834"/>
      <c r="AZ130" s="834"/>
      <c r="BA130" s="834"/>
      <c r="BB130" s="834"/>
      <c r="BC130" s="834"/>
      <c r="BD130" s="834"/>
      <c r="BE130" s="835"/>
      <c r="BF130" s="836">
        <v>10</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504</v>
      </c>
      <c r="X131" s="844"/>
      <c r="Y131" s="844"/>
      <c r="Z131" s="845"/>
      <c r="AA131" s="846">
        <v>6068543</v>
      </c>
      <c r="AB131" s="847"/>
      <c r="AC131" s="847"/>
      <c r="AD131" s="847"/>
      <c r="AE131" s="848"/>
      <c r="AF131" s="849">
        <v>6058855</v>
      </c>
      <c r="AG131" s="847"/>
      <c r="AH131" s="847"/>
      <c r="AI131" s="847"/>
      <c r="AJ131" s="848"/>
      <c r="AK131" s="849">
        <v>6191481</v>
      </c>
      <c r="AL131" s="847"/>
      <c r="AM131" s="847"/>
      <c r="AN131" s="847"/>
      <c r="AO131" s="848"/>
      <c r="AP131" s="850"/>
      <c r="AQ131" s="851"/>
      <c r="AR131" s="851"/>
      <c r="AS131" s="851"/>
      <c r="AT131" s="852"/>
      <c r="AU131" s="286"/>
      <c r="AV131" s="286"/>
      <c r="AW131" s="286"/>
      <c r="AX131" s="811" t="s">
        <v>505</v>
      </c>
      <c r="AY131" s="812"/>
      <c r="AZ131" s="812"/>
      <c r="BA131" s="812"/>
      <c r="BB131" s="812"/>
      <c r="BC131" s="812"/>
      <c r="BD131" s="812"/>
      <c r="BE131" s="813"/>
      <c r="BF131" s="814">
        <v>95.2</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820" t="s">
        <v>506</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507</v>
      </c>
      <c r="W132" s="824"/>
      <c r="X132" s="824"/>
      <c r="Y132" s="824"/>
      <c r="Z132" s="825"/>
      <c r="AA132" s="826">
        <v>11.811698460000001</v>
      </c>
      <c r="AB132" s="827"/>
      <c r="AC132" s="827"/>
      <c r="AD132" s="827"/>
      <c r="AE132" s="828"/>
      <c r="AF132" s="829">
        <v>9.5266514880000006</v>
      </c>
      <c r="AG132" s="827"/>
      <c r="AH132" s="827"/>
      <c r="AI132" s="827"/>
      <c r="AJ132" s="828"/>
      <c r="AK132" s="829">
        <v>8.6956577920000004</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508</v>
      </c>
      <c r="W133" s="803"/>
      <c r="X133" s="803"/>
      <c r="Y133" s="803"/>
      <c r="Z133" s="804"/>
      <c r="AA133" s="805">
        <v>11.9</v>
      </c>
      <c r="AB133" s="806"/>
      <c r="AC133" s="806"/>
      <c r="AD133" s="806"/>
      <c r="AE133" s="807"/>
      <c r="AF133" s="805">
        <v>11</v>
      </c>
      <c r="AG133" s="806"/>
      <c r="AH133" s="806"/>
      <c r="AI133" s="806"/>
      <c r="AJ133" s="807"/>
      <c r="AK133" s="805">
        <v>10</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HqAf7C/jnQaV3yPe/G0kep+kbb0DEU1ZerwTI7vmc6ru/EaUrpg2KmelRimgjd09ntc+2jJqYRAMvLYGVHIFxg==" saltValue="AwSl6PVzw3IgYKpRGiFNG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509</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b3MY9XMewmDxGCcAsuLSgITdwN48ZDxILq8DfNjwz3ekWx3wOHv7Nb1/9ccDNwxoXvHhKcObRpTnQapOt8OQbQ==" saltValue="ffIWluRKhOat2bU4vrl+U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0qe9TYWIC4fQuJ0Yaha31P+Afg75U9rIoSOa36CrPvrOEc8JERJ7G4Ay1CVyiU0Am8afnGiuYn3oDGMsCmUbrA==" saltValue="KT44S6dSIl3eg1mmlTArj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election activeCell="AK15" sqref="AK15:AN15"/>
    </sheetView>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510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511</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512</v>
      </c>
      <c r="AP7" s="305"/>
      <c r="AQ7" s="306" t="s">
        <v>513</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514</v>
      </c>
      <c r="AQ8" s="312" t="s">
        <v>515</v>
      </c>
      <c r="AR8" s="313" t="s">
        <v>516</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517</v>
      </c>
      <c r="AL9" s="1228"/>
      <c r="AM9" s="1228"/>
      <c r="AN9" s="1229"/>
      <c r="AO9" s="314">
        <v>2422404</v>
      </c>
      <c r="AP9" s="314">
        <v>104454</v>
      </c>
      <c r="AQ9" s="315">
        <v>94370</v>
      </c>
      <c r="AR9" s="316">
        <v>10.7</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518</v>
      </c>
      <c r="AL10" s="1228"/>
      <c r="AM10" s="1228"/>
      <c r="AN10" s="1229"/>
      <c r="AO10" s="317">
        <v>43099</v>
      </c>
      <c r="AP10" s="317">
        <v>1858</v>
      </c>
      <c r="AQ10" s="318">
        <v>9302</v>
      </c>
      <c r="AR10" s="319">
        <v>-80</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519</v>
      </c>
      <c r="AL11" s="1228"/>
      <c r="AM11" s="1228"/>
      <c r="AN11" s="1229"/>
      <c r="AO11" s="317">
        <v>90828</v>
      </c>
      <c r="AP11" s="317">
        <v>3917</v>
      </c>
      <c r="AQ11" s="318">
        <v>1639</v>
      </c>
      <c r="AR11" s="319">
        <v>139</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520</v>
      </c>
      <c r="AL12" s="1228"/>
      <c r="AM12" s="1228"/>
      <c r="AN12" s="1229"/>
      <c r="AO12" s="317" t="s">
        <v>521</v>
      </c>
      <c r="AP12" s="317" t="s">
        <v>521</v>
      </c>
      <c r="AQ12" s="318">
        <v>4</v>
      </c>
      <c r="AR12" s="319" t="s">
        <v>521</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522</v>
      </c>
      <c r="AL13" s="1228"/>
      <c r="AM13" s="1228"/>
      <c r="AN13" s="1229"/>
      <c r="AO13" s="317">
        <v>121551</v>
      </c>
      <c r="AP13" s="317">
        <v>5241</v>
      </c>
      <c r="AQ13" s="318">
        <v>3374</v>
      </c>
      <c r="AR13" s="319">
        <v>55.3</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523</v>
      </c>
      <c r="AL14" s="1228"/>
      <c r="AM14" s="1228"/>
      <c r="AN14" s="1229"/>
      <c r="AO14" s="317">
        <v>59358</v>
      </c>
      <c r="AP14" s="317">
        <v>2560</v>
      </c>
      <c r="AQ14" s="318">
        <v>2035</v>
      </c>
      <c r="AR14" s="319">
        <v>25.8</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524</v>
      </c>
      <c r="AL15" s="1231"/>
      <c r="AM15" s="1231"/>
      <c r="AN15" s="1232"/>
      <c r="AO15" s="317">
        <v>-213295</v>
      </c>
      <c r="AP15" s="317">
        <v>-9197</v>
      </c>
      <c r="AQ15" s="318">
        <v>-7711</v>
      </c>
      <c r="AR15" s="319">
        <v>19.3</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186</v>
      </c>
      <c r="AL16" s="1231"/>
      <c r="AM16" s="1231"/>
      <c r="AN16" s="1232"/>
      <c r="AO16" s="317">
        <v>2523945</v>
      </c>
      <c r="AP16" s="317">
        <v>108833</v>
      </c>
      <c r="AQ16" s="318">
        <v>103011</v>
      </c>
      <c r="AR16" s="319">
        <v>5.7</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525</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526</v>
      </c>
      <c r="AP20" s="326" t="s">
        <v>527</v>
      </c>
      <c r="AQ20" s="327" t="s">
        <v>528</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529</v>
      </c>
      <c r="AL21" s="1234"/>
      <c r="AM21" s="1234"/>
      <c r="AN21" s="1235"/>
      <c r="AO21" s="330">
        <v>9.9600000000000009</v>
      </c>
      <c r="AP21" s="331">
        <v>9.8800000000000008</v>
      </c>
      <c r="AQ21" s="332">
        <v>0.08</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530</v>
      </c>
      <c r="AL22" s="1234"/>
      <c r="AM22" s="1234"/>
      <c r="AN22" s="1235"/>
      <c r="AO22" s="335">
        <v>98.2</v>
      </c>
      <c r="AP22" s="336">
        <v>97.4</v>
      </c>
      <c r="AQ22" s="337">
        <v>0.8</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531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532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533</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512</v>
      </c>
      <c r="AP30" s="305"/>
      <c r="AQ30" s="306" t="s">
        <v>513</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514</v>
      </c>
      <c r="AQ31" s="312" t="s">
        <v>515</v>
      </c>
      <c r="AR31" s="313" t="s">
        <v>516</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534</v>
      </c>
      <c r="AL32" s="1217"/>
      <c r="AM32" s="1217"/>
      <c r="AN32" s="1218"/>
      <c r="AO32" s="345">
        <v>1298786</v>
      </c>
      <c r="AP32" s="345">
        <v>56004</v>
      </c>
      <c r="AQ32" s="346">
        <v>65683</v>
      </c>
      <c r="AR32" s="347">
        <v>-14.7</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535</v>
      </c>
      <c r="AL33" s="1217"/>
      <c r="AM33" s="1217"/>
      <c r="AN33" s="1218"/>
      <c r="AO33" s="345" t="s">
        <v>521</v>
      </c>
      <c r="AP33" s="345" t="s">
        <v>521</v>
      </c>
      <c r="AQ33" s="346" t="s">
        <v>521</v>
      </c>
      <c r="AR33" s="347" t="s">
        <v>521</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536</v>
      </c>
      <c r="AL34" s="1217"/>
      <c r="AM34" s="1217"/>
      <c r="AN34" s="1218"/>
      <c r="AO34" s="345" t="s">
        <v>521</v>
      </c>
      <c r="AP34" s="345" t="s">
        <v>521</v>
      </c>
      <c r="AQ34" s="346">
        <v>9</v>
      </c>
      <c r="AR34" s="347" t="s">
        <v>521</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537</v>
      </c>
      <c r="AL35" s="1217"/>
      <c r="AM35" s="1217"/>
      <c r="AN35" s="1218"/>
      <c r="AO35" s="345">
        <v>475041</v>
      </c>
      <c r="AP35" s="345">
        <v>20484</v>
      </c>
      <c r="AQ35" s="346">
        <v>17466</v>
      </c>
      <c r="AR35" s="347">
        <v>17.3</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538</v>
      </c>
      <c r="AL36" s="1217"/>
      <c r="AM36" s="1217"/>
      <c r="AN36" s="1218"/>
      <c r="AO36" s="345">
        <v>109085</v>
      </c>
      <c r="AP36" s="345">
        <v>4704</v>
      </c>
      <c r="AQ36" s="346">
        <v>3476</v>
      </c>
      <c r="AR36" s="347">
        <v>35.299999999999997</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539</v>
      </c>
      <c r="AL37" s="1217"/>
      <c r="AM37" s="1217"/>
      <c r="AN37" s="1218"/>
      <c r="AO37" s="345">
        <v>1648</v>
      </c>
      <c r="AP37" s="345">
        <v>71</v>
      </c>
      <c r="AQ37" s="346">
        <v>810</v>
      </c>
      <c r="AR37" s="347">
        <v>-91.2</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540</v>
      </c>
      <c r="AL38" s="1214"/>
      <c r="AM38" s="1214"/>
      <c r="AN38" s="1215"/>
      <c r="AO38" s="348" t="s">
        <v>521</v>
      </c>
      <c r="AP38" s="348" t="s">
        <v>521</v>
      </c>
      <c r="AQ38" s="349">
        <v>2</v>
      </c>
      <c r="AR38" s="337" t="s">
        <v>521</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541</v>
      </c>
      <c r="AL39" s="1214"/>
      <c r="AM39" s="1214"/>
      <c r="AN39" s="1215"/>
      <c r="AO39" s="345">
        <v>-179267</v>
      </c>
      <c r="AP39" s="345">
        <v>-7730</v>
      </c>
      <c r="AQ39" s="346">
        <v>-2801</v>
      </c>
      <c r="AR39" s="347">
        <v>176</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542</v>
      </c>
      <c r="AL40" s="1217"/>
      <c r="AM40" s="1217"/>
      <c r="AN40" s="1218"/>
      <c r="AO40" s="345">
        <v>-1166903</v>
      </c>
      <c r="AP40" s="345">
        <v>-50317</v>
      </c>
      <c r="AQ40" s="346">
        <v>-61607</v>
      </c>
      <c r="AR40" s="347">
        <v>-18.3</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297</v>
      </c>
      <c r="AL41" s="1220"/>
      <c r="AM41" s="1220"/>
      <c r="AN41" s="1221"/>
      <c r="AO41" s="345">
        <v>538390</v>
      </c>
      <c r="AP41" s="345">
        <v>23215</v>
      </c>
      <c r="AQ41" s="346">
        <v>23038</v>
      </c>
      <c r="AR41" s="347">
        <v>0.8</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543</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545</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512</v>
      </c>
      <c r="AN49" s="1224" t="s">
        <v>546</v>
      </c>
      <c r="AO49" s="1225"/>
      <c r="AP49" s="1225"/>
      <c r="AQ49" s="1225"/>
      <c r="AR49" s="1226"/>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547</v>
      </c>
      <c r="AO50" s="362" t="s">
        <v>548</v>
      </c>
      <c r="AP50" s="363" t="s">
        <v>549</v>
      </c>
      <c r="AQ50" s="364" t="s">
        <v>550</v>
      </c>
      <c r="AR50" s="365" t="s">
        <v>551</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552</v>
      </c>
      <c r="AL51" s="358"/>
      <c r="AM51" s="366">
        <v>1721819</v>
      </c>
      <c r="AN51" s="367">
        <v>68500</v>
      </c>
      <c r="AO51" s="368">
        <v>35.6</v>
      </c>
      <c r="AP51" s="369">
        <v>78864</v>
      </c>
      <c r="AQ51" s="370">
        <v>-10.4</v>
      </c>
      <c r="AR51" s="371">
        <v>46</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553</v>
      </c>
      <c r="AM52" s="374">
        <v>915483</v>
      </c>
      <c r="AN52" s="375">
        <v>36421</v>
      </c>
      <c r="AO52" s="376">
        <v>24.3</v>
      </c>
      <c r="AP52" s="377">
        <v>46136</v>
      </c>
      <c r="AQ52" s="378">
        <v>-4.2</v>
      </c>
      <c r="AR52" s="379">
        <v>28.5</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554</v>
      </c>
      <c r="AL53" s="358"/>
      <c r="AM53" s="366">
        <v>1967301</v>
      </c>
      <c r="AN53" s="367">
        <v>79625</v>
      </c>
      <c r="AO53" s="368">
        <v>16.2</v>
      </c>
      <c r="AP53" s="369">
        <v>85042</v>
      </c>
      <c r="AQ53" s="370">
        <v>7.8</v>
      </c>
      <c r="AR53" s="371">
        <v>8.4</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553</v>
      </c>
      <c r="AM54" s="374">
        <v>812848</v>
      </c>
      <c r="AN54" s="375">
        <v>32900</v>
      </c>
      <c r="AO54" s="376">
        <v>-9.6999999999999993</v>
      </c>
      <c r="AP54" s="377">
        <v>50806</v>
      </c>
      <c r="AQ54" s="378">
        <v>10.1</v>
      </c>
      <c r="AR54" s="379">
        <v>-19.8</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555</v>
      </c>
      <c r="AL55" s="358"/>
      <c r="AM55" s="366">
        <v>2256930</v>
      </c>
      <c r="AN55" s="367">
        <v>93027</v>
      </c>
      <c r="AO55" s="368">
        <v>16.8</v>
      </c>
      <c r="AP55" s="369">
        <v>83774</v>
      </c>
      <c r="AQ55" s="370">
        <v>-1.5</v>
      </c>
      <c r="AR55" s="371">
        <v>18.3</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553</v>
      </c>
      <c r="AM56" s="374">
        <v>990851</v>
      </c>
      <c r="AN56" s="375">
        <v>40841</v>
      </c>
      <c r="AO56" s="376">
        <v>24.1</v>
      </c>
      <c r="AP56" s="377">
        <v>52179</v>
      </c>
      <c r="AQ56" s="378">
        <v>2.7</v>
      </c>
      <c r="AR56" s="379">
        <v>21.4</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556</v>
      </c>
      <c r="AL57" s="358"/>
      <c r="AM57" s="366">
        <v>1912954</v>
      </c>
      <c r="AN57" s="367">
        <v>80838</v>
      </c>
      <c r="AO57" s="368">
        <v>-13.1</v>
      </c>
      <c r="AP57" s="369">
        <v>132981</v>
      </c>
      <c r="AQ57" s="370">
        <v>58.7</v>
      </c>
      <c r="AR57" s="371">
        <v>-71.8</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553</v>
      </c>
      <c r="AM58" s="374">
        <v>978002</v>
      </c>
      <c r="AN58" s="375">
        <v>41329</v>
      </c>
      <c r="AO58" s="376">
        <v>1.2</v>
      </c>
      <c r="AP58" s="377">
        <v>56973</v>
      </c>
      <c r="AQ58" s="378">
        <v>9.1999999999999993</v>
      </c>
      <c r="AR58" s="379">
        <v>-8</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557</v>
      </c>
      <c r="AL59" s="358"/>
      <c r="AM59" s="366">
        <v>1899453</v>
      </c>
      <c r="AN59" s="367">
        <v>81905</v>
      </c>
      <c r="AO59" s="368">
        <v>1.3</v>
      </c>
      <c r="AP59" s="369">
        <v>128523</v>
      </c>
      <c r="AQ59" s="370">
        <v>-3.4</v>
      </c>
      <c r="AR59" s="371">
        <v>4.7</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553</v>
      </c>
      <c r="AM60" s="374">
        <v>698632</v>
      </c>
      <c r="AN60" s="375">
        <v>30125</v>
      </c>
      <c r="AO60" s="376">
        <v>-27.1</v>
      </c>
      <c r="AP60" s="377">
        <v>56792</v>
      </c>
      <c r="AQ60" s="378">
        <v>-0.3</v>
      </c>
      <c r="AR60" s="379">
        <v>-26.8</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558</v>
      </c>
      <c r="AL61" s="380"/>
      <c r="AM61" s="381">
        <v>1951691</v>
      </c>
      <c r="AN61" s="382">
        <v>80779</v>
      </c>
      <c r="AO61" s="383">
        <v>11.4</v>
      </c>
      <c r="AP61" s="384">
        <v>101837</v>
      </c>
      <c r="AQ61" s="385">
        <v>10.199999999999999</v>
      </c>
      <c r="AR61" s="371">
        <v>1.2</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553</v>
      </c>
      <c r="AM62" s="374">
        <v>879163</v>
      </c>
      <c r="AN62" s="375">
        <v>36323</v>
      </c>
      <c r="AO62" s="376">
        <v>2.6</v>
      </c>
      <c r="AP62" s="377">
        <v>52577</v>
      </c>
      <c r="AQ62" s="378">
        <v>3.5</v>
      </c>
      <c r="AR62" s="379">
        <v>-0.9</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Ev14BmrjgGVqppev5+qpblqJLCcWyyiui732oK6YfFB2TpFXCbDM8EQTkDTbq2ui7AItqiz6nuTB48A3NvnSWQ==" saltValue="8SOQ6OE1NZH99xW79CeF0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560</v>
      </c>
    </row>
    <row r="120" spans="125:125" ht="13.5" hidden="1" customHeight="1" x14ac:dyDescent="0.2"/>
    <row r="121" spans="125:125" ht="13.5" hidden="1" customHeight="1" x14ac:dyDescent="0.2">
      <c r="DU121" s="292"/>
    </row>
  </sheetData>
  <sheetProtection algorithmName="SHA-512" hashValue="I7bEiRIZeIdvlAh3b2b4ZIXg5YQs5hQ0JK3cDe3iH/BbHqA7mD0I+XFRIvLyljvWKKaHNtZO+ArPCXiScEc1sg==" saltValue="nG3JAGz/OF9O2ep926rtx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561</v>
      </c>
    </row>
  </sheetData>
  <sheetProtection algorithmName="SHA-512" hashValue="PKcPve6JgW2Dwm+fFE0Ybd1nVd7A+4Zyjzpb6vPFP+Ho5AuAqg8Cn1kr5lv7Ex4q/5/6a30htR0fxUnpnJo2SA==" saltValue="VgsFRaSwToTfEyvmf1HFF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election activeCell="J48" sqref="J48"/>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2">
      <c r="B47" s="10"/>
      <c r="C47" s="1238" t="s">
        <v>3</v>
      </c>
      <c r="D47" s="1238"/>
      <c r="E47" s="1239"/>
      <c r="F47" s="11">
        <v>14.69</v>
      </c>
      <c r="G47" s="12">
        <v>14.72</v>
      </c>
      <c r="H47" s="12">
        <v>12.03</v>
      </c>
      <c r="I47" s="12">
        <v>10.34</v>
      </c>
      <c r="J47" s="13">
        <v>12.5</v>
      </c>
    </row>
    <row r="48" spans="2:10" ht="57.75" customHeight="1" x14ac:dyDescent="0.2">
      <c r="B48" s="14"/>
      <c r="C48" s="1240" t="s">
        <v>4</v>
      </c>
      <c r="D48" s="1240"/>
      <c r="E48" s="1241"/>
      <c r="F48" s="15">
        <v>10.57</v>
      </c>
      <c r="G48" s="16">
        <v>7.86</v>
      </c>
      <c r="H48" s="16">
        <v>9.52</v>
      </c>
      <c r="I48" s="16">
        <v>10.199999999999999</v>
      </c>
      <c r="J48" s="17">
        <v>16.690000000000001</v>
      </c>
    </row>
    <row r="49" spans="2:10" ht="57.75" customHeight="1" thickBot="1" x14ac:dyDescent="0.25">
      <c r="B49" s="18"/>
      <c r="C49" s="1242" t="s">
        <v>5</v>
      </c>
      <c r="D49" s="1242"/>
      <c r="E49" s="1243"/>
      <c r="F49" s="19" t="s">
        <v>567</v>
      </c>
      <c r="G49" s="20" t="s">
        <v>568</v>
      </c>
      <c r="H49" s="20" t="s">
        <v>569</v>
      </c>
      <c r="I49" s="20" t="s">
        <v>570</v>
      </c>
      <c r="J49" s="21">
        <v>4.8</v>
      </c>
    </row>
    <row r="50" spans="2:10" ht="13.5" customHeight="1" x14ac:dyDescent="0.2"/>
  </sheetData>
  <sheetProtection algorithmName="SHA-512" hashValue="vNUUvX0pMPqqNXKqiJW5nWDRqu2I/1ltNu2RQYlEA41MNdhAXPFCqnNPTeNKPnS101qsd3MvhHl1OmPXcifUFQ==" saltValue="3ZSy3F1AlZuRhTtfcDD2F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2022-03-17T04:33:00Z</cp:lastPrinted>
  <dcterms:created xsi:type="dcterms:W3CDTF">2022-02-02T03:43:44Z</dcterms:created>
  <dcterms:modified xsi:type="dcterms:W3CDTF">2022-09-15T23:38:33Z</dcterms:modified>
  <cp:category/>
</cp:coreProperties>
</file>