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120" yWindow="-120" windowWidth="29040" windowHeight="1599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9" l="1"/>
  <c r="DG43" i="7"/>
  <c r="CQ43" i="7"/>
  <c r="CO43" i="7"/>
  <c r="BY43" i="7"/>
  <c r="BW43" i="7"/>
  <c r="BE43" i="7"/>
  <c r="AM43" i="7"/>
  <c r="U43" i="7"/>
  <c r="E43" i="7"/>
  <c r="C43" i="7" s="1"/>
  <c r="DG42" i="7"/>
  <c r="CQ42" i="7"/>
  <c r="CO42" i="7" s="1"/>
  <c r="BY42" i="7"/>
  <c r="BW42" i="7"/>
  <c r="BE42" i="7"/>
  <c r="AM42" i="7"/>
  <c r="U42" i="7"/>
  <c r="E42" i="7"/>
  <c r="C42" i="7" s="1"/>
  <c r="DG41" i="7"/>
  <c r="CQ41" i="7"/>
  <c r="CO41" i="7"/>
  <c r="BY41" i="7"/>
  <c r="BW41" i="7" s="1"/>
  <c r="BE41" i="7"/>
  <c r="AM41" i="7"/>
  <c r="U41" i="7"/>
  <c r="E41" i="7"/>
  <c r="C41" i="7" s="1"/>
  <c r="DG40" i="7"/>
  <c r="CQ40" i="7"/>
  <c r="CO40" i="7" s="1"/>
  <c r="BY40" i="7"/>
  <c r="BE40" i="7"/>
  <c r="AM40" i="7"/>
  <c r="U40" i="7"/>
  <c r="E40" i="7"/>
  <c r="C40" i="7" s="1"/>
  <c r="DG39" i="7"/>
  <c r="CQ39" i="7"/>
  <c r="CO39" i="7"/>
  <c r="BY39" i="7"/>
  <c r="BE39" i="7"/>
  <c r="AM39" i="7"/>
  <c r="U39" i="7"/>
  <c r="E39" i="7"/>
  <c r="C39" i="7"/>
  <c r="DG38" i="7"/>
  <c r="CQ38" i="7"/>
  <c r="CO38" i="7" s="1"/>
  <c r="BY38" i="7"/>
  <c r="BE38" i="7"/>
  <c r="AM38" i="7"/>
  <c r="U38" i="7"/>
  <c r="E38" i="7"/>
  <c r="C38" i="7" s="1"/>
  <c r="DG37" i="7"/>
  <c r="CQ37" i="7"/>
  <c r="CO37" i="7"/>
  <c r="BY37" i="7"/>
  <c r="BE37" i="7"/>
  <c r="AM37" i="7"/>
  <c r="U37" i="7"/>
  <c r="E37" i="7"/>
  <c r="C37" i="7"/>
  <c r="DG36" i="7"/>
  <c r="CQ36" i="7"/>
  <c r="BY36" i="7"/>
  <c r="BE36" i="7"/>
  <c r="AM36" i="7"/>
  <c r="W36" i="7"/>
  <c r="E36" i="7"/>
  <c r="C36" i="7" s="1"/>
  <c r="DG35" i="7"/>
  <c r="CQ35" i="7"/>
  <c r="BY35" i="7"/>
  <c r="BG35" i="7"/>
  <c r="AM35" i="7"/>
  <c r="W35" i="7"/>
  <c r="E35" i="7"/>
  <c r="C35" i="7" s="1"/>
  <c r="DG34" i="7"/>
  <c r="CQ34" i="7"/>
  <c r="BY34" i="7"/>
  <c r="BG34" i="7"/>
  <c r="AM34" i="7"/>
  <c r="W34" i="7"/>
  <c r="E34" i="7"/>
  <c r="C34" i="7" s="1"/>
  <c r="U34" i="7" l="1"/>
  <c r="U35" i="7" s="1"/>
  <c r="U36" i="7" s="1"/>
  <c r="BE34" i="7" l="1"/>
  <c r="BE35" i="7" s="1"/>
  <c r="BW34" i="7" l="1"/>
  <c r="BW35" i="7" s="1"/>
  <c r="BW36" i="7" s="1"/>
  <c r="BW37" i="7" s="1"/>
  <c r="BW38" i="7" s="1"/>
  <c r="BW39" i="7" s="1"/>
  <c r="BW40" i="7" s="1"/>
  <c r="CO34" i="7" l="1"/>
  <c r="CO35" i="7" s="1"/>
  <c r="CO36" i="7" s="1"/>
</calcChain>
</file>

<file path=xl/sharedStrings.xml><?xml version="1.0" encoding="utf-8"?>
<sst xmlns="http://schemas.openxmlformats.org/spreadsheetml/2006/main" count="1076" uniqueCount="569">
  <si>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</si>
  <si>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</si>
  <si>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</si>
  <si>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</si>
  <si>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</si>
  <si>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</si>
  <si>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</si>
  <si>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</si>
  <si>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</si>
  <si>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</si>
  <si>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</si>
  <si>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</si>
  <si>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</si>
  <si>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</si>
  <si>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</si>
  <si>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</si>
  <si>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</si>
  <si>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将来負担比率については、大規模建設事業完了等に伴う新規起債額の減及び地方債償還が進んだことによる地方債現在高と公営企業債等繰入見込額の減が大きく将来負担額が大幅減（▲518,217）となったことに加え、普通交付税の増等による標準財政規模が増（166,199増）となったことにより</t>
    </r>
    <r>
      <rPr>
        <sz val="11"/>
        <rFont val="ＭＳ Ｐゴシック"/>
        <family val="3"/>
        <charset val="128"/>
      </rPr>
      <t>R01と比較し改善した。</t>
    </r>
    <r>
      <rPr>
        <sz val="11"/>
        <color indexed="8"/>
        <rFont val="ＭＳ Ｐゴシック"/>
        <family val="3"/>
        <charset val="128"/>
      </rPr>
      <t xml:space="preserve">
　実質公債費比率については、平成30年度から中学校建設に充当した起債の償還開始以降、３カ年平均の値を引き上げている。R01との単年度値の比較では、山形広域環境事務組合に支出する建設事業公債費に係る負担金の増等により微増となった。</t>
    </r>
    <phoneticPr fontId="2"/>
  </si>
  <si>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</si>
  <si>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</si>
  <si>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</si>
  <si>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</si>
  <si>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</si>
  <si>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</si>
  <si>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</si>
  <si>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</si>
  <si>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</si>
  <si>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</si>
  <si>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</si>
  <si>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</si>
  <si>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</si>
  <si>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</si>
  <si>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</si>
  <si>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</si>
  <si>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</si>
  <si>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</si>
  <si>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</si>
  <si>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中山町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</si>
  <si>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</si>
  <si>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</si>
  <si>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</si>
  <si>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</si>
  <si>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</si>
  <si>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</si>
  <si>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</si>
  <si>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</si>
  <si>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</si>
  <si>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</si>
  <si>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</si>
  <si>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</si>
  <si>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</si>
  <si>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</si>
  <si>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</si>
  <si>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</si>
  <si>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</si>
  <si>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</si>
  <si>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</si>
  <si>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</si>
  <si>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</si>
  <si>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</si>
  <si>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</si>
  <si>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</si>
  <si>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</si>
  <si>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</si>
  <si>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</si>
  <si>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</si>
  <si>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</si>
  <si>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</si>
  <si>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</si>
  <si>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</si>
  <si>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</si>
  <si>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</si>
  <si>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</si>
  <si>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</si>
  <si>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</si>
  <si>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</si>
  <si>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</si>
  <si>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</si>
  <si>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</si>
  <si>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</si>
  <si>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</si>
  <si>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</si>
  <si>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</si>
  <si>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</si>
  <si>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</si>
  <si>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</si>
  <si>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</si>
  <si>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</si>
  <si>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</si>
  <si>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</si>
  <si>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</si>
  <si>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</si>
  <si>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</si>
  <si>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</si>
  <si>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</si>
  <si>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</si>
  <si>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</si>
  <si>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</si>
  <si>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</si>
  <si>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</si>
  <si>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</si>
  <si>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</si>
  <si>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</si>
  <si>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</si>
  <si>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</si>
  <si>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</si>
  <si>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</si>
  <si>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</si>
  <si>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</si>
  <si>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</si>
  <si>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</si>
  <si>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</si>
  <si>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</si>
  <si>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</si>
  <si>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</si>
  <si>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</si>
  <si>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</si>
  <si>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</si>
  <si>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</si>
  <si>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</si>
  <si>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</si>
  <si>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</si>
  <si>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</si>
  <si>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</si>
  <si>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</si>
  <si>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</si>
  <si>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</si>
  <si>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</si>
  <si>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</si>
  <si>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</si>
  <si>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</si>
  <si>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</si>
  <si>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</si>
  <si>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</si>
  <si>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</si>
  <si>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</si>
  <si>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</si>
  <si>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</si>
  <si>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</si>
  <si>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</si>
  <si>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</si>
  <si>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</si>
  <si>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</si>
  <si>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</si>
  <si>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</si>
  <si>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</si>
  <si>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</si>
  <si>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</si>
  <si>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</si>
  <si>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</si>
  <si>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</si>
  <si>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</si>
  <si>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</si>
  <si>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</si>
  <si>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山形県中山町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</si>
  <si>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</si>
  <si>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</si>
  <si>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</si>
  <si>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</si>
  <si>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</si>
  <si>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</si>
  <si>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</si>
  <si>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</si>
  <si>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</si>
  <si>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</si>
  <si>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</si>
  <si>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</si>
  <si>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</si>
  <si>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</si>
  <si>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</si>
  <si>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</si>
  <si>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</si>
  <si>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</si>
  <si>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</si>
  <si>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</si>
  <si>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</si>
  <si>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</si>
  <si>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</si>
  <si>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</si>
  <si>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</si>
  <si>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</si>
  <si>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</si>
  <si>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</si>
  <si>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</si>
  <si>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</si>
  <si>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</si>
  <si>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</si>
  <si>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</si>
  <si>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</si>
  <si>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</si>
  <si>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</si>
  <si>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</si>
  <si>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</si>
  <si>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</si>
  <si>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</si>
  <si>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</si>
  <si>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</si>
  <si>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</si>
  <si>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</si>
  <si>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</si>
  <si>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</si>
  <si>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</si>
  <si>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</si>
  <si>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</si>
  <si>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</si>
  <si>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</si>
  <si>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</si>
  <si>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</si>
  <si>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</si>
  <si>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</si>
  <si>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</si>
  <si>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</si>
  <si>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</si>
  <si>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</si>
  <si>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</si>
  <si>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</si>
  <si>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</si>
  <si>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</si>
  <si>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</si>
  <si>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</si>
  <si>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</si>
  <si>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</si>
  <si>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</si>
  <si>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</si>
  <si>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</si>
  <si>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</si>
  <si>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</si>
  <si>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</si>
  <si>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</si>
  <si>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</si>
  <si>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</si>
  <si>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</si>
  <si>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</si>
  <si>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</si>
  <si>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</si>
  <si>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</si>
  <si>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</si>
  <si>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</si>
  <si>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</si>
  <si>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</si>
  <si>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</si>
  <si>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</si>
  <si>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</si>
  <si>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</si>
  <si>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</si>
  <si>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</si>
  <si>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</si>
  <si>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</si>
  <si>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</si>
  <si>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</si>
  <si>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</si>
  <si>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</si>
  <si>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</si>
  <si>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</si>
  <si>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</si>
  <si>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</si>
  <si>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</si>
  <si>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</si>
  <si>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</si>
  <si>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</si>
  <si>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</si>
  <si>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</si>
  <si>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</si>
  <si>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</si>
  <si>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</si>
  <si>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</si>
  <si>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</si>
  <si>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</si>
  <si>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</si>
  <si>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</si>
  <si>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</si>
  <si>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</si>
  <si>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</si>
  <si>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</si>
  <si>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</si>
  <si>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</si>
  <si>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</si>
  <si>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</si>
  <si>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</si>
  <si>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</si>
  <si>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</si>
  <si>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</si>
  <si>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</si>
  <si>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</si>
  <si>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</si>
  <si>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</si>
  <si>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</si>
  <si>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</si>
  <si>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</si>
  <si>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</si>
  <si>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</si>
  <si>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</si>
  <si>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</si>
  <si>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</si>
  <si>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</si>
  <si>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</si>
  <si>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</si>
  <si>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</si>
  <si>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</si>
  <si>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</si>
  <si>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</si>
  <si>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</si>
  <si>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</si>
  <si>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</si>
  <si>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</si>
  <si>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</si>
  <si>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</si>
  <si>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</si>
  <si>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山形県中山町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</si>
  <si>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</si>
  <si>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</si>
  <si>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</si>
  <si>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</si>
  <si>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</si>
  <si>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</si>
  <si>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</si>
  <si>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</si>
  <si>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</si>
  <si>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</si>
  <si>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</si>
  <si>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</si>
  <si>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</si>
  <si>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</si>
  <si>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</si>
  <si>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</si>
  <si>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</si>
  <si>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</si>
  <si>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</si>
  <si>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</si>
  <si>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中山町振興公社</t>
    <rPh sb="0" eb="2">
      <t>ナカヤマ</t>
    </rPh>
    <rPh sb="2" eb="3">
      <t>マチ</t>
    </rPh>
    <rPh sb="3" eb="5">
      <t>シンコウ</t>
    </rPh>
    <rPh sb="5" eb="7">
      <t>コウシャ</t>
    </rPh>
    <phoneticPr fontId="24"/>
  </si>
  <si>
    <t>-</t>
  </si>
  <si>
    <t>中山町商工観光公社</t>
    <rPh sb="0" eb="3">
      <t>ナカヤママチ</t>
    </rPh>
    <rPh sb="3" eb="5">
      <t>ショウコウ</t>
    </rPh>
    <rPh sb="5" eb="7">
      <t>カンコウ</t>
    </rPh>
    <rPh sb="7" eb="9">
      <t>コウシャ</t>
    </rPh>
    <phoneticPr fontId="24"/>
  </si>
  <si>
    <t>○</t>
    <phoneticPr fontId="2"/>
  </si>
  <si>
    <t>山形県東村山郡中山町土地開発公社</t>
    <rPh sb="0" eb="3">
      <t>ヤマガタケン</t>
    </rPh>
    <rPh sb="3" eb="4">
      <t>ヒガシ</t>
    </rPh>
    <rPh sb="4" eb="6">
      <t>ムラヤマ</t>
    </rPh>
    <rPh sb="6" eb="7">
      <t>グン</t>
    </rPh>
    <rPh sb="7" eb="10">
      <t>ナカヤママチ</t>
    </rPh>
    <rPh sb="10" eb="12">
      <t>トチ</t>
    </rPh>
    <rPh sb="12" eb="14">
      <t>カイハツ</t>
    </rPh>
    <rPh sb="14" eb="16">
      <t>コウシャ</t>
    </rPh>
    <phoneticPr fontId="24"/>
  </si>
  <si>
    <t>-</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</si>
  <si>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</si>
  <si>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</si>
  <si>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</si>
  <si>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</si>
  <si>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</si>
  <si>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</si>
  <si>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</si>
  <si>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</si>
  <si>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</si>
  <si>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</si>
  <si>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</si>
  <si>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</si>
  <si>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</si>
  <si>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</si>
  <si>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</si>
  <si>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</si>
  <si>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</si>
  <si>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</si>
  <si>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</si>
  <si>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</si>
  <si>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</si>
  <si>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</si>
  <si>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</si>
  <si>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</si>
  <si>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</si>
  <si>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25"/>
  </si>
  <si>
    <t>-</t>
    <phoneticPr fontId="2"/>
  </si>
  <si>
    <t>山形県自治会館管理組合</t>
    <rPh sb="0" eb="3">
      <t>ヤマガタケン</t>
    </rPh>
    <rPh sb="3" eb="5">
      <t>ジチ</t>
    </rPh>
    <rPh sb="5" eb="7">
      <t>カイカン</t>
    </rPh>
    <rPh sb="7" eb="9">
      <t>カンリ</t>
    </rPh>
    <rPh sb="9" eb="11">
      <t>クミアイ</t>
    </rPh>
    <phoneticPr fontId="25"/>
  </si>
  <si>
    <t>山形県市町村職員退職手当組合</t>
    <rPh sb="0" eb="3">
      <t>ヤマガタケン</t>
    </rPh>
    <rPh sb="3" eb="6">
      <t>シチョウソン</t>
    </rPh>
    <rPh sb="6" eb="8">
      <t>ショクイン</t>
    </rPh>
    <rPh sb="8" eb="10">
      <t>タイショク</t>
    </rPh>
    <rPh sb="10" eb="12">
      <t>テアテ</t>
    </rPh>
    <rPh sb="12" eb="14">
      <t>クミアイ</t>
    </rPh>
    <phoneticPr fontId="25"/>
  </si>
  <si>
    <t>山形広域環境事務組合</t>
    <rPh sb="0" eb="2">
      <t>ヤマガタ</t>
    </rPh>
    <rPh sb="2" eb="4">
      <t>コウイキ</t>
    </rPh>
    <rPh sb="4" eb="6">
      <t>カンキョウ</t>
    </rPh>
    <rPh sb="6" eb="8">
      <t>ジム</t>
    </rPh>
    <rPh sb="8" eb="10">
      <t>クミアイ</t>
    </rPh>
    <phoneticPr fontId="2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</si>
  <si>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5"/>
  </si>
  <si>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5"/>
  </si>
  <si>
    <t>最上川中部水道企業団</t>
    <rPh sb="0" eb="2">
      <t>モガミ</t>
    </rPh>
    <rPh sb="2" eb="3">
      <t>ガワ</t>
    </rPh>
    <rPh sb="3" eb="5">
      <t>チュウブ</t>
    </rPh>
    <rPh sb="5" eb="7">
      <t>スイドウ</t>
    </rPh>
    <rPh sb="7" eb="9">
      <t>キギョウ</t>
    </rPh>
    <rPh sb="9" eb="10">
      <t>ダン</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</si>
  <si>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</si>
  <si>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</si>
  <si>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</si>
  <si>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</si>
  <si>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</si>
  <si>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</si>
  <si>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</si>
  <si>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</si>
  <si>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</si>
  <si>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</si>
  <si>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</si>
  <si>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</si>
  <si>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</si>
  <si>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</si>
  <si>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</si>
  <si>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</si>
  <si>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</si>
  <si>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</si>
  <si>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</si>
  <si>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</si>
  <si>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</si>
  <si>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</si>
  <si>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</si>
  <si>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</si>
  <si>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</si>
  <si>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</si>
  <si>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</si>
  <si>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</si>
  <si>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</si>
  <si>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</si>
  <si>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</si>
  <si>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</si>
  <si>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</si>
  <si>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</si>
  <si>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</si>
  <si>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</si>
  <si>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</si>
  <si>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</si>
  <si>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</si>
  <si>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</si>
  <si>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</si>
  <si>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</si>
  <si>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</si>
  <si>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</si>
  <si>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</si>
  <si>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</si>
  <si>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</si>
  <si>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</si>
  <si>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</si>
  <si>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</si>
  <si>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</si>
  <si>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</si>
  <si>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</si>
  <si>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</si>
  <si>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</si>
  <si>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</si>
  <si>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</si>
  <si>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</si>
  <si>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</si>
  <si>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</si>
  <si>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</si>
  <si>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</si>
  <si>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</si>
  <si>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</si>
  <si>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</si>
  <si>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</si>
  <si>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</si>
  <si>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</si>
  <si>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</si>
  <si>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</si>
  <si>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</si>
  <si>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</si>
  <si>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</si>
  <si>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</si>
  <si>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</si>
  <si>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</si>
  <si>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</si>
  <si>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</si>
  <si>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</si>
  <si>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</si>
  <si>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</si>
  <si>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</si>
  <si>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</si>
  <si>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</si>
  <si>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</si>
  <si>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</si>
  <si>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</si>
  <si>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</si>
  <si>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</si>
  <si>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</si>
  <si>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</si>
  <si>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</si>
  <si>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</si>
  <si>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</si>
  <si>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</si>
  <si>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</si>
  <si>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</si>
  <si>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</si>
  <si>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</si>
  <si>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</si>
  <si>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</si>
  <si>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</si>
  <si>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</si>
  <si>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</si>
  <si>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</si>
  <si>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</si>
  <si>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</si>
  <si>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</si>
  <si>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</si>
  <si>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</si>
  <si>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</si>
  <si>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</si>
  <si>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</si>
  <si>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</si>
  <si>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</si>
  <si>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</si>
  <si>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</si>
  <si>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</si>
  <si>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</si>
  <si>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</si>
  <si>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</si>
  <si>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</si>
  <si>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</si>
  <si>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</si>
  <si>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</si>
  <si>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</si>
  <si>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</si>
  <si>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</si>
  <si>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</si>
  <si>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</si>
  <si>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</si>
  <si>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</si>
  <si>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</si>
  <si>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0.10</t>
  </si>
  <si>
    <t>▲ 1.67</t>
  </si>
  <si>
    <t>▲ 1.17</t>
  </si>
  <si>
    <t>▲ 0.50</t>
  </si>
  <si>
    <t>会計</t>
    <rPh sb="0" eb="2">
      <t>カイケイ</t>
    </rPh>
    <phoneticPr fontId="5"/>
  </si>
  <si>
    <t>一般会計</t>
  </si>
  <si>
    <t>国民健康保険特別会計</t>
  </si>
  <si>
    <t>介護保険特別会計</t>
  </si>
  <si>
    <t>公共下水道事業特別会計</t>
  </si>
  <si>
    <t>後期高齢者医療特別会計</t>
  </si>
  <si>
    <t>農業集落排水特別会計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</si>
  <si>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</si>
  <si>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</si>
  <si>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</si>
  <si>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</si>
  <si>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</si>
  <si>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</si>
  <si>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</si>
  <si>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</si>
  <si>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</si>
  <si>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</si>
  <si>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</si>
  <si>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</si>
  <si>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</si>
  <si>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</si>
  <si>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</si>
  <si>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</si>
  <si>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</si>
  <si>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</si>
  <si>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</si>
  <si>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</si>
  <si>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</si>
  <si>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</si>
  <si>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</si>
  <si>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</si>
  <si>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</si>
  <si>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</si>
  <si>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</si>
  <si>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</si>
  <si>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</si>
  <si>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t>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</si>
  <si>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</si>
  <si>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</si>
  <si>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</si>
  <si>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</si>
  <si>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</si>
  <si>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</si>
  <si>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</si>
  <si>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</si>
  <si>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</si>
  <si>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</si>
  <si>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</si>
  <si>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</si>
  <si>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</si>
  <si>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</si>
  <si>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</si>
  <si>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</si>
  <si>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</si>
  <si>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</si>
  <si>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</si>
  <si>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</si>
  <si>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</si>
  <si>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中山町ふるさと応援基金</t>
    <rPh sb="0" eb="3">
      <t>ナカヤママチ</t>
    </rPh>
    <phoneticPr fontId="5"/>
  </si>
  <si>
    <t>中山町消防施設等整備基金</t>
    <rPh sb="0" eb="3">
      <t>ナカヤママチ</t>
    </rPh>
    <phoneticPr fontId="5"/>
  </si>
  <si>
    <t>中山町小・中学校施設等整備基金</t>
    <rPh sb="0" eb="3">
      <t>ナカヤママチ</t>
    </rPh>
    <rPh sb="8" eb="10">
      <t>シセツ</t>
    </rPh>
    <rPh sb="10" eb="11">
      <t>トウ</t>
    </rPh>
    <phoneticPr fontId="5"/>
  </si>
  <si>
    <t>中山町ひまわり温泉整備基金</t>
    <rPh sb="0" eb="3">
      <t>ナカヤママチ</t>
    </rPh>
    <phoneticPr fontId="5"/>
  </si>
  <si>
    <t>中山町地域福祉基金</t>
    <rPh sb="0" eb="3">
      <t>ナカヤママチ</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</si>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</sst>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30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2" xfId="16" applyFont="1" applyFill="1" applyBorder="1" applyAlignment="1"/>
    <xf numFmtId="0" fontId="37" fillId="6" borderId="23" xfId="16" applyFont="1" applyFill="1" applyBorder="1" applyAlignment="1">
      <alignment horizontal="right" vertical="top"/>
    </xf>
    <xf numFmtId="0" fontId="37" fillId="6" borderId="24" xfId="16" applyFont="1" applyFill="1" applyBorder="1" applyAlignment="1">
      <alignment horizontal="right" vertical="top"/>
    </xf>
    <xf numFmtId="0" fontId="38" fillId="8" borderId="16" xfId="20" applyFont="1" applyFill="1" applyBorder="1" applyAlignment="1">
      <alignment horizontal="center" vertical="center"/>
    </xf>
    <xf numFmtId="0" fontId="38" fillId="8" borderId="62" xfId="20" applyFont="1" applyFill="1" applyBorder="1" applyAlignment="1">
      <alignment horizontal="center" vertical="center"/>
    </xf>
    <xf numFmtId="0" fontId="37" fillId="0" borderId="28" xfId="16" applyFont="1" applyFill="1" applyBorder="1" applyAlignment="1">
      <alignment horizontal="center" vertical="center" wrapText="1"/>
    </xf>
    <xf numFmtId="181" fontId="37" fillId="0" borderId="16" xfId="20" applyNumberFormat="1" applyFont="1" applyFill="1" applyBorder="1" applyAlignment="1" applyProtection="1">
      <alignment horizontal="right" vertical="center" shrinkToFit="1"/>
    </xf>
    <xf numFmtId="181" fontId="37" fillId="0" borderId="18" xfId="20" applyNumberFormat="1" applyFont="1" applyFill="1" applyBorder="1" applyAlignment="1" applyProtection="1">
      <alignment horizontal="right" vertical="center" shrinkToFit="1"/>
    </xf>
    <xf numFmtId="0" fontId="37" fillId="0" borderId="39" xfId="16" applyFont="1" applyFill="1" applyBorder="1" applyAlignment="1">
      <alignment horizontal="center" vertical="center" wrapText="1"/>
    </xf>
    <xf numFmtId="181" fontId="37" fillId="0" borderId="37" xfId="20" applyNumberFormat="1" applyFont="1" applyFill="1" applyBorder="1" applyAlignment="1" applyProtection="1">
      <alignment horizontal="right" vertical="center" shrinkToFit="1"/>
    </xf>
    <xf numFmtId="181" fontId="37" fillId="0" borderId="38"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8" xfId="20" applyNumberFormat="1" applyFont="1" applyFill="1" applyBorder="1" applyAlignment="1" applyProtection="1">
      <alignment horizontal="right" vertical="center" shrinkToFit="1"/>
    </xf>
    <xf numFmtId="0" fontId="37" fillId="0" borderId="25"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8" xfId="20" applyNumberFormat="1" applyFont="1" applyFill="1" applyBorder="1" applyAlignment="1" applyProtection="1">
      <alignment horizontal="right" vertical="center" shrinkToFit="1"/>
      <protection locked="0"/>
    </xf>
    <xf numFmtId="0" fontId="37" fillId="0" borderId="41" xfId="16" applyFont="1" applyFill="1" applyBorder="1" applyAlignment="1">
      <alignment horizontal="center" vertical="center"/>
    </xf>
    <xf numFmtId="181" fontId="37" fillId="0" borderId="183" xfId="20" applyNumberFormat="1" applyFont="1" applyFill="1" applyBorder="1" applyAlignment="1" applyProtection="1">
      <alignment horizontal="right" vertical="center" shrinkToFit="1"/>
      <protection locked="0"/>
    </xf>
    <xf numFmtId="181" fontId="37" fillId="0" borderId="64" xfId="20" applyNumberFormat="1" applyFont="1" applyFill="1" applyBorder="1" applyAlignment="1" applyProtection="1">
      <alignment horizontal="right" vertical="center" shrinkToFit="1"/>
      <protection locked="0"/>
    </xf>
    <xf numFmtId="0" fontId="37" fillId="0" borderId="22" xfId="16" applyFont="1" applyFill="1" applyBorder="1" applyAlignment="1">
      <alignment horizontal="center" vertical="center"/>
    </xf>
    <xf numFmtId="181" fontId="37" fillId="0" borderId="60" xfId="20" applyNumberFormat="1" applyFont="1" applyFill="1" applyBorder="1" applyAlignment="1" applyProtection="1">
      <alignment horizontal="right" vertical="center" shrinkToFit="1"/>
    </xf>
    <xf numFmtId="181" fontId="37"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79" fontId="4" fillId="0" borderId="102" xfId="12" applyNumberFormat="1" applyFont="1" applyBorder="1" applyAlignment="1" applyProtection="1">
      <alignment horizontal="right" vertical="center" shrinkToFit="1"/>
      <protection locked="0"/>
    </xf>
    <xf numFmtId="179" fontId="4" fillId="0" borderId="98" xfId="12" applyNumberFormat="1" applyFont="1" applyBorder="1" applyAlignment="1" applyProtection="1">
      <alignment horizontal="right" vertical="center" shrinkToFit="1"/>
      <protection locked="0"/>
    </xf>
    <xf numFmtId="179" fontId="4" fillId="0" borderId="105" xfId="12" applyNumberFormat="1" applyFont="1" applyBorder="1" applyAlignment="1" applyProtection="1">
      <alignment horizontal="right" vertical="center" shrinkToFit="1"/>
      <protection locked="0"/>
    </xf>
    <xf numFmtId="179" fontId="4" fillId="0" borderId="88" xfId="12" applyNumberFormat="1" applyFont="1" applyBorder="1" applyAlignment="1" applyProtection="1">
      <alignment horizontal="right" vertical="center" shrinkToFit="1"/>
      <protection locked="0"/>
    </xf>
    <xf numFmtId="179" fontId="4" fillId="0" borderId="84" xfId="12" applyNumberFormat="1" applyFont="1" applyBorder="1" applyAlignment="1" applyProtection="1">
      <alignment horizontal="right" vertical="center" shrinkToFit="1"/>
      <protection locked="0"/>
    </xf>
    <xf numFmtId="179" fontId="4" fillId="0" borderId="92"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6" xfId="16" applyFont="1" applyFill="1" applyBorder="1" applyAlignment="1" applyProtection="1">
      <alignment horizontal="left" vertical="center" wrapText="1"/>
      <protection locked="0"/>
    </xf>
    <xf numFmtId="0" fontId="37" fillId="0" borderId="58" xfId="16" applyFont="1" applyFill="1" applyBorder="1" applyAlignment="1" applyProtection="1">
      <alignment horizontal="left" vertical="center" wrapText="1"/>
      <protection locked="0"/>
    </xf>
    <xf numFmtId="0" fontId="37" fillId="0" borderId="23" xfId="16" applyFont="1" applyFill="1" applyBorder="1" applyAlignment="1" applyProtection="1">
      <alignment horizontal="left" vertical="center"/>
    </xf>
    <xf numFmtId="0" fontId="37" fillId="0" borderId="24" xfId="16" applyFont="1" applyFill="1" applyBorder="1" applyAlignment="1" applyProtection="1">
      <alignment horizontal="left" vertical="center"/>
    </xf>
    <xf numFmtId="0" fontId="37" fillId="0" borderId="20" xfId="16" applyFont="1" applyFill="1" applyBorder="1" applyAlignment="1" applyProtection="1">
      <alignment horizontal="left" vertical="center" wrapText="1"/>
    </xf>
    <xf numFmtId="0" fontId="37" fillId="0" borderId="21"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40"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E4AB-4DC0-ACC0-FA74502DF35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63373</c:v>
                </c:pt>
                <c:pt idx="1">
                  <c:v>43427</c:v>
                </c:pt>
                <c:pt idx="2">
                  <c:v>15181</c:v>
                </c:pt>
                <c:pt idx="3">
                  <c:v>77616</c:v>
                </c:pt>
                <c:pt idx="4">
                  <c:v>22951</c:v>
                </c:pt>
              </c:numCache>
            </c:numRef>
          </c:val>
          <c:smooth val="0"/>
          <c:extLst xmlns:c16r2="http://schemas.microsoft.com/office/drawing/2015/06/chart">
            <c:ext xmlns:c16="http://schemas.microsoft.com/office/drawing/2014/chart" uri="{C3380CC4-5D6E-409C-BE32-E72D297353CC}">
              <c16:uniqueId val="{00000001-E4AB-4DC0-ACC0-FA74502DF352}"/>
            </c:ext>
          </c:extLst>
        </c:ser>
        <c:dLbls>
          <c:showLegendKey val="0"/>
          <c:showVal val="0"/>
          <c:showCatName val="0"/>
          <c:showSerName val="0"/>
          <c:showPercent val="0"/>
          <c:showBubbleSize val="0"/>
        </c:dLbls>
        <c:marker val="1"/>
        <c:smooth val="0"/>
        <c:axId val="1339329120"/>
        <c:axId val="1339330688"/>
      </c:lineChart>
      <c:catAx>
        <c:axId val="1339329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330688"/>
        <c:crosses val="autoZero"/>
        <c:auto val="1"/>
        <c:lblAlgn val="ctr"/>
        <c:lblOffset val="100"/>
        <c:tickLblSkip val="1"/>
        <c:tickMarkSkip val="1"/>
        <c:noMultiLvlLbl val="0"/>
      </c:catAx>
      <c:valAx>
        <c:axId val="13393306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32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7.43</c:v>
                </c:pt>
                <c:pt idx="1">
                  <c:v>8.7799999999999994</c:v>
                </c:pt>
                <c:pt idx="2">
                  <c:v>9.15</c:v>
                </c:pt>
                <c:pt idx="3">
                  <c:v>8.9600000000000009</c:v>
                </c:pt>
                <c:pt idx="4">
                  <c:v>12.41</c:v>
                </c:pt>
              </c:numCache>
            </c:numRef>
          </c:val>
          <c:extLst xmlns:c16r2="http://schemas.microsoft.com/office/drawing/2015/06/chart">
            <c:ext xmlns:c16="http://schemas.microsoft.com/office/drawing/2014/chart" uri="{C3380CC4-5D6E-409C-BE32-E72D297353CC}">
              <c16:uniqueId val="{00000000-DCE5-4E58-BFF5-4953936F6E7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31.32</c:v>
                </c:pt>
                <c:pt idx="1">
                  <c:v>28.53</c:v>
                </c:pt>
                <c:pt idx="2">
                  <c:v>29.6</c:v>
                </c:pt>
                <c:pt idx="3">
                  <c:v>28.15</c:v>
                </c:pt>
                <c:pt idx="4">
                  <c:v>22.27</c:v>
                </c:pt>
              </c:numCache>
            </c:numRef>
          </c:val>
          <c:extLst xmlns:c16r2="http://schemas.microsoft.com/office/drawing/2015/06/chart">
            <c:ext xmlns:c16="http://schemas.microsoft.com/office/drawing/2014/chart" uri="{C3380CC4-5D6E-409C-BE32-E72D297353CC}">
              <c16:uniqueId val="{00000001-DCE5-4E58-BFF5-4953936F6E7B}"/>
            </c:ext>
          </c:extLst>
        </c:ser>
        <c:dLbls>
          <c:showLegendKey val="0"/>
          <c:showVal val="0"/>
          <c:showCatName val="0"/>
          <c:showSerName val="0"/>
          <c:showPercent val="0"/>
          <c:showBubbleSize val="0"/>
        </c:dLbls>
        <c:gapWidth val="250"/>
        <c:overlap val="100"/>
        <c:axId val="1339324024"/>
        <c:axId val="13393236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-0.1</c:v>
                </c:pt>
                <c:pt idx="1">
                  <c:v>-1.67</c:v>
                </c:pt>
                <c:pt idx="2">
                  <c:v>1.27</c:v>
                </c:pt>
                <c:pt idx="3">
                  <c:v>-1.17</c:v>
                </c:pt>
                <c:pt idx="4">
                  <c:v>-0.5</c:v>
                </c:pt>
              </c:numCache>
            </c:numRef>
          </c:val>
          <c:smooth val="0"/>
          <c:extLst xmlns:c16r2="http://schemas.microsoft.com/office/drawing/2015/06/chart">
            <c:ext xmlns:c16="http://schemas.microsoft.com/office/drawing/2014/chart" uri="{C3380CC4-5D6E-409C-BE32-E72D297353CC}">
              <c16:uniqueId val="{00000002-DCE5-4E58-BFF5-4953936F6E7B}"/>
            </c:ext>
          </c:extLst>
        </c:ser>
        <c:dLbls>
          <c:showLegendKey val="0"/>
          <c:showVal val="0"/>
          <c:showCatName val="0"/>
          <c:showSerName val="0"/>
          <c:showPercent val="0"/>
          <c:showBubbleSize val="0"/>
        </c:dLbls>
        <c:marker val="1"/>
        <c:smooth val="0"/>
        <c:axId val="1339324024"/>
        <c:axId val="1339323632"/>
      </c:lineChart>
      <c:catAx>
        <c:axId val="133932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9323632"/>
        <c:crosses val="autoZero"/>
        <c:auto val="1"/>
        <c:lblAlgn val="ctr"/>
        <c:lblOffset val="100"/>
        <c:tickLblSkip val="1"/>
        <c:tickMarkSkip val="1"/>
        <c:noMultiLvlLbl val="0"/>
      </c:catAx>
      <c:valAx>
        <c:axId val="133932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32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5DF-4436-96C4-086571EEF57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5DF-4436-96C4-086571EEF571}"/>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5DF-4436-96C4-086571EEF571}"/>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5DF-4436-96C4-086571EEF571}"/>
            </c:ext>
          </c:extLst>
        </c:ser>
        <c:ser>
          <c:idx val="4"/>
          <c:order val="4"/>
          <c:tx>
            <c:strRef>
              <c:f>[1]データシート!$A$31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0.14000000000000001</c:v>
                </c:pt>
                <c:pt idx="2">
                  <c:v>#N/A</c:v>
                </c:pt>
                <c:pt idx="3">
                  <c:v>0.13</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85DF-4436-96C4-086571EEF571}"/>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0.01</c:v>
                </c:pt>
                <c:pt idx="2">
                  <c:v>#N/A</c:v>
                </c:pt>
                <c:pt idx="3">
                  <c:v>0.01</c:v>
                </c:pt>
                <c:pt idx="4">
                  <c:v>#N/A</c:v>
                </c:pt>
                <c:pt idx="5">
                  <c:v>0.02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5-85DF-4436-96C4-086571EEF571}"/>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0.33</c:v>
                </c:pt>
                <c:pt idx="2">
                  <c:v>#N/A</c:v>
                </c:pt>
                <c:pt idx="3">
                  <c:v>0.49</c:v>
                </c:pt>
                <c:pt idx="4">
                  <c:v>#N/A</c:v>
                </c:pt>
                <c:pt idx="5">
                  <c:v>0.4</c:v>
                </c:pt>
                <c:pt idx="6">
                  <c:v>#N/A</c:v>
                </c:pt>
                <c:pt idx="7">
                  <c:v>0.34</c:v>
                </c:pt>
                <c:pt idx="8">
                  <c:v>#N/A</c:v>
                </c:pt>
                <c:pt idx="9">
                  <c:v>0.22</c:v>
                </c:pt>
              </c:numCache>
            </c:numRef>
          </c:val>
          <c:extLst xmlns:c16r2="http://schemas.microsoft.com/office/drawing/2015/06/chart">
            <c:ext xmlns:c16="http://schemas.microsoft.com/office/drawing/2014/chart" uri="{C3380CC4-5D6E-409C-BE32-E72D297353CC}">
              <c16:uniqueId val="{00000006-85DF-4436-96C4-086571EEF571}"/>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1.55</c:v>
                </c:pt>
                <c:pt idx="2">
                  <c:v>#N/A</c:v>
                </c:pt>
                <c:pt idx="3">
                  <c:v>2.1</c:v>
                </c:pt>
                <c:pt idx="4">
                  <c:v>#N/A</c:v>
                </c:pt>
                <c:pt idx="5">
                  <c:v>1.03</c:v>
                </c:pt>
                <c:pt idx="6">
                  <c:v>#N/A</c:v>
                </c:pt>
                <c:pt idx="7">
                  <c:v>0.6</c:v>
                </c:pt>
                <c:pt idx="8">
                  <c:v>#N/A</c:v>
                </c:pt>
                <c:pt idx="9">
                  <c:v>0.69</c:v>
                </c:pt>
              </c:numCache>
            </c:numRef>
          </c:val>
          <c:extLst xmlns:c16r2="http://schemas.microsoft.com/office/drawing/2015/06/chart">
            <c:ext xmlns:c16="http://schemas.microsoft.com/office/drawing/2014/chart" uri="{C3380CC4-5D6E-409C-BE32-E72D297353CC}">
              <c16:uniqueId val="{00000007-85DF-4436-96C4-086571EEF571}"/>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1.52</c:v>
                </c:pt>
                <c:pt idx="2">
                  <c:v>#N/A</c:v>
                </c:pt>
                <c:pt idx="3">
                  <c:v>2.46</c:v>
                </c:pt>
                <c:pt idx="4">
                  <c:v>#N/A</c:v>
                </c:pt>
                <c:pt idx="5">
                  <c:v>0.5</c:v>
                </c:pt>
                <c:pt idx="6">
                  <c:v>#N/A</c:v>
                </c:pt>
                <c:pt idx="7">
                  <c:v>0.77</c:v>
                </c:pt>
                <c:pt idx="8">
                  <c:v>#N/A</c:v>
                </c:pt>
                <c:pt idx="9">
                  <c:v>0.96</c:v>
                </c:pt>
              </c:numCache>
            </c:numRef>
          </c:val>
          <c:extLst xmlns:c16r2="http://schemas.microsoft.com/office/drawing/2015/06/chart">
            <c:ext xmlns:c16="http://schemas.microsoft.com/office/drawing/2014/chart" uri="{C3380CC4-5D6E-409C-BE32-E72D297353CC}">
              <c16:uniqueId val="{00000008-85DF-4436-96C4-086571EEF571}"/>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7.43</c:v>
                </c:pt>
                <c:pt idx="2">
                  <c:v>#N/A</c:v>
                </c:pt>
                <c:pt idx="3">
                  <c:v>8.7799999999999994</c:v>
                </c:pt>
                <c:pt idx="4">
                  <c:v>#N/A</c:v>
                </c:pt>
                <c:pt idx="5">
                  <c:v>9.15</c:v>
                </c:pt>
                <c:pt idx="6">
                  <c:v>#N/A</c:v>
                </c:pt>
                <c:pt idx="7">
                  <c:v>8.9499999999999993</c:v>
                </c:pt>
                <c:pt idx="8">
                  <c:v>#N/A</c:v>
                </c:pt>
                <c:pt idx="9">
                  <c:v>12.41</c:v>
                </c:pt>
              </c:numCache>
            </c:numRef>
          </c:val>
          <c:extLst xmlns:c16r2="http://schemas.microsoft.com/office/drawing/2015/06/chart">
            <c:ext xmlns:c16="http://schemas.microsoft.com/office/drawing/2014/chart" uri="{C3380CC4-5D6E-409C-BE32-E72D297353CC}">
              <c16:uniqueId val="{00000009-85DF-4436-96C4-086571EEF571}"/>
            </c:ext>
          </c:extLst>
        </c:ser>
        <c:dLbls>
          <c:showLegendKey val="0"/>
          <c:showVal val="0"/>
          <c:showCatName val="0"/>
          <c:showSerName val="0"/>
          <c:showPercent val="0"/>
          <c:showBubbleSize val="0"/>
        </c:dLbls>
        <c:gapWidth val="150"/>
        <c:overlap val="100"/>
        <c:axId val="1339331080"/>
        <c:axId val="1339331472"/>
      </c:barChart>
      <c:catAx>
        <c:axId val="133933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331472"/>
        <c:crosses val="autoZero"/>
        <c:auto val="1"/>
        <c:lblAlgn val="ctr"/>
        <c:lblOffset val="100"/>
        <c:tickLblSkip val="1"/>
        <c:tickMarkSkip val="1"/>
        <c:noMultiLvlLbl val="0"/>
      </c:catAx>
      <c:valAx>
        <c:axId val="133933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331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387</c:v>
                </c:pt>
                <c:pt idx="5">
                  <c:v>410</c:v>
                </c:pt>
                <c:pt idx="8">
                  <c:v>417</c:v>
                </c:pt>
                <c:pt idx="11">
                  <c:v>430</c:v>
                </c:pt>
                <c:pt idx="14">
                  <c:v>430</c:v>
                </c:pt>
              </c:numCache>
            </c:numRef>
          </c:val>
          <c:extLst xmlns:c16r2="http://schemas.microsoft.com/office/drawing/2015/06/chart">
            <c:ext xmlns:c16="http://schemas.microsoft.com/office/drawing/2014/chart" uri="{C3380CC4-5D6E-409C-BE32-E72D297353CC}">
              <c16:uniqueId val="{00000000-A679-4130-A69F-D70EFC8F6B6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79-4130-A69F-D70EFC8F6B6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679-4130-A69F-D70EFC8F6B6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c:v>
                </c:pt>
                <c:pt idx="3">
                  <c:v>1</c:v>
                </c:pt>
                <c:pt idx="6">
                  <c:v>2</c:v>
                </c:pt>
                <c:pt idx="9">
                  <c:v>4</c:v>
                </c:pt>
                <c:pt idx="12">
                  <c:v>17</c:v>
                </c:pt>
              </c:numCache>
            </c:numRef>
          </c:val>
          <c:extLst xmlns:c16r2="http://schemas.microsoft.com/office/drawing/2015/06/chart">
            <c:ext xmlns:c16="http://schemas.microsoft.com/office/drawing/2014/chart" uri="{C3380CC4-5D6E-409C-BE32-E72D297353CC}">
              <c16:uniqueId val="{00000003-A679-4130-A69F-D70EFC8F6B6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230</c:v>
                </c:pt>
                <c:pt idx="3">
                  <c:v>242</c:v>
                </c:pt>
                <c:pt idx="6">
                  <c:v>253</c:v>
                </c:pt>
                <c:pt idx="9">
                  <c:v>248</c:v>
                </c:pt>
                <c:pt idx="12">
                  <c:v>254</c:v>
                </c:pt>
              </c:numCache>
            </c:numRef>
          </c:val>
          <c:extLst xmlns:c16r2="http://schemas.microsoft.com/office/drawing/2015/06/chart">
            <c:ext xmlns:c16="http://schemas.microsoft.com/office/drawing/2014/chart" uri="{C3380CC4-5D6E-409C-BE32-E72D297353CC}">
              <c16:uniqueId val="{00000004-A679-4130-A69F-D70EFC8F6B6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79-4130-A69F-D70EFC8F6B6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79-4130-A69F-D70EFC8F6B6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414</c:v>
                </c:pt>
                <c:pt idx="3">
                  <c:v>423</c:v>
                </c:pt>
                <c:pt idx="6">
                  <c:v>477</c:v>
                </c:pt>
                <c:pt idx="9">
                  <c:v>498</c:v>
                </c:pt>
                <c:pt idx="12">
                  <c:v>504</c:v>
                </c:pt>
              </c:numCache>
            </c:numRef>
          </c:val>
          <c:extLst xmlns:c16r2="http://schemas.microsoft.com/office/drawing/2015/06/chart">
            <c:ext xmlns:c16="http://schemas.microsoft.com/office/drawing/2014/chart" uri="{C3380CC4-5D6E-409C-BE32-E72D297353CC}">
              <c16:uniqueId val="{00000007-A679-4130-A69F-D70EFC8F6B60}"/>
            </c:ext>
          </c:extLst>
        </c:ser>
        <c:dLbls>
          <c:showLegendKey val="0"/>
          <c:showVal val="0"/>
          <c:showCatName val="0"/>
          <c:showSerName val="0"/>
          <c:showPercent val="0"/>
          <c:showBubbleSize val="0"/>
        </c:dLbls>
        <c:gapWidth val="100"/>
        <c:overlap val="100"/>
        <c:axId val="1339332256"/>
        <c:axId val="13393326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258</c:v>
                </c:pt>
                <c:pt idx="2">
                  <c:v>#N/A</c:v>
                </c:pt>
                <c:pt idx="3">
                  <c:v>#N/A</c:v>
                </c:pt>
                <c:pt idx="4">
                  <c:v>256</c:v>
                </c:pt>
                <c:pt idx="5">
                  <c:v>#N/A</c:v>
                </c:pt>
                <c:pt idx="6">
                  <c:v>#N/A</c:v>
                </c:pt>
                <c:pt idx="7">
                  <c:v>315</c:v>
                </c:pt>
                <c:pt idx="8">
                  <c:v>#N/A</c:v>
                </c:pt>
                <c:pt idx="9">
                  <c:v>#N/A</c:v>
                </c:pt>
                <c:pt idx="10">
                  <c:v>320</c:v>
                </c:pt>
                <c:pt idx="11">
                  <c:v>#N/A</c:v>
                </c:pt>
                <c:pt idx="12">
                  <c:v>#N/A</c:v>
                </c:pt>
                <c:pt idx="13">
                  <c:v>345</c:v>
                </c:pt>
                <c:pt idx="14">
                  <c:v>#N/A</c:v>
                </c:pt>
              </c:numCache>
            </c:numRef>
          </c:val>
          <c:smooth val="0"/>
          <c:extLst xmlns:c16r2="http://schemas.microsoft.com/office/drawing/2015/06/chart">
            <c:ext xmlns:c16="http://schemas.microsoft.com/office/drawing/2014/chart" uri="{C3380CC4-5D6E-409C-BE32-E72D297353CC}">
              <c16:uniqueId val="{00000008-A679-4130-A69F-D70EFC8F6B60}"/>
            </c:ext>
          </c:extLst>
        </c:ser>
        <c:dLbls>
          <c:showLegendKey val="0"/>
          <c:showVal val="0"/>
          <c:showCatName val="0"/>
          <c:showSerName val="0"/>
          <c:showPercent val="0"/>
          <c:showBubbleSize val="0"/>
        </c:dLbls>
        <c:marker val="1"/>
        <c:smooth val="0"/>
        <c:axId val="1339332256"/>
        <c:axId val="1339332648"/>
      </c:lineChart>
      <c:catAx>
        <c:axId val="13393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332648"/>
        <c:crosses val="autoZero"/>
        <c:auto val="1"/>
        <c:lblAlgn val="ctr"/>
        <c:lblOffset val="100"/>
        <c:tickLblSkip val="1"/>
        <c:tickMarkSkip val="1"/>
        <c:noMultiLvlLbl val="0"/>
      </c:catAx>
      <c:valAx>
        <c:axId val="1339332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3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5667</c:v>
                </c:pt>
                <c:pt idx="5">
                  <c:v>5473</c:v>
                </c:pt>
                <c:pt idx="8">
                  <c:v>5275</c:v>
                </c:pt>
                <c:pt idx="11">
                  <c:v>5238</c:v>
                </c:pt>
                <c:pt idx="14">
                  <c:v>5056</c:v>
                </c:pt>
              </c:numCache>
            </c:numRef>
          </c:val>
          <c:extLst xmlns:c16r2="http://schemas.microsoft.com/office/drawing/2015/06/chart">
            <c:ext xmlns:c16="http://schemas.microsoft.com/office/drawing/2014/chart" uri="{C3380CC4-5D6E-409C-BE32-E72D297353CC}">
              <c16:uniqueId val="{00000000-7FF7-43D0-B7C9-B28DD0F2869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39</c:v>
                </c:pt>
                <c:pt idx="5">
                  <c:v>27</c:v>
                </c:pt>
                <c:pt idx="8">
                  <c:v>17</c:v>
                </c:pt>
                <c:pt idx="11">
                  <c:v>60</c:v>
                </c:pt>
                <c:pt idx="14">
                  <c:v>69</c:v>
                </c:pt>
              </c:numCache>
            </c:numRef>
          </c:val>
          <c:extLst xmlns:c16r2="http://schemas.microsoft.com/office/drawing/2015/06/chart">
            <c:ext xmlns:c16="http://schemas.microsoft.com/office/drawing/2014/chart" uri="{C3380CC4-5D6E-409C-BE32-E72D297353CC}">
              <c16:uniqueId val="{00000001-7FF7-43D0-B7C9-B28DD0F2869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2004</c:v>
                </c:pt>
                <c:pt idx="5">
                  <c:v>1869</c:v>
                </c:pt>
                <c:pt idx="8">
                  <c:v>1996</c:v>
                </c:pt>
                <c:pt idx="11">
                  <c:v>1934</c:v>
                </c:pt>
                <c:pt idx="14">
                  <c:v>1808</c:v>
                </c:pt>
              </c:numCache>
            </c:numRef>
          </c:val>
          <c:extLst xmlns:c16r2="http://schemas.microsoft.com/office/drawing/2015/06/chart">
            <c:ext xmlns:c16="http://schemas.microsoft.com/office/drawing/2014/chart" uri="{C3380CC4-5D6E-409C-BE32-E72D297353CC}">
              <c16:uniqueId val="{00000002-7FF7-43D0-B7C9-B28DD0F2869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FF7-43D0-B7C9-B28DD0F2869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FF7-43D0-B7C9-B28DD0F2869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134</c:v>
                </c:pt>
                <c:pt idx="3">
                  <c:v>123</c:v>
                </c:pt>
                <c:pt idx="6">
                  <c:v>85</c:v>
                </c:pt>
                <c:pt idx="9">
                  <c:v>39</c:v>
                </c:pt>
                <c:pt idx="12">
                  <c:v>0</c:v>
                </c:pt>
              </c:numCache>
            </c:numRef>
          </c:val>
          <c:extLst xmlns:c16r2="http://schemas.microsoft.com/office/drawing/2015/06/chart">
            <c:ext xmlns:c16="http://schemas.microsoft.com/office/drawing/2014/chart" uri="{C3380CC4-5D6E-409C-BE32-E72D297353CC}">
              <c16:uniqueId val="{00000005-7FF7-43D0-B7C9-B28DD0F2869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665</c:v>
                </c:pt>
                <c:pt idx="3">
                  <c:v>627</c:v>
                </c:pt>
                <c:pt idx="6">
                  <c:v>594</c:v>
                </c:pt>
                <c:pt idx="9">
                  <c:v>564</c:v>
                </c:pt>
                <c:pt idx="12">
                  <c:v>540</c:v>
                </c:pt>
              </c:numCache>
            </c:numRef>
          </c:val>
          <c:extLst xmlns:c16r2="http://schemas.microsoft.com/office/drawing/2015/06/chart">
            <c:ext xmlns:c16="http://schemas.microsoft.com/office/drawing/2014/chart" uri="{C3380CC4-5D6E-409C-BE32-E72D297353CC}">
              <c16:uniqueId val="{00000006-7FF7-43D0-B7C9-B28DD0F2869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189</c:v>
                </c:pt>
                <c:pt idx="3">
                  <c:v>360</c:v>
                </c:pt>
                <c:pt idx="6">
                  <c:v>450</c:v>
                </c:pt>
                <c:pt idx="9">
                  <c:v>461</c:v>
                </c:pt>
                <c:pt idx="12">
                  <c:v>468</c:v>
                </c:pt>
              </c:numCache>
            </c:numRef>
          </c:val>
          <c:extLst xmlns:c16r2="http://schemas.microsoft.com/office/drawing/2015/06/chart">
            <c:ext xmlns:c16="http://schemas.microsoft.com/office/drawing/2014/chart" uri="{C3380CC4-5D6E-409C-BE32-E72D297353CC}">
              <c16:uniqueId val="{00000007-7FF7-43D0-B7C9-B28DD0F2869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3607</c:v>
                </c:pt>
                <c:pt idx="3">
                  <c:v>3440</c:v>
                </c:pt>
                <c:pt idx="6">
                  <c:v>3284</c:v>
                </c:pt>
                <c:pt idx="9">
                  <c:v>3137</c:v>
                </c:pt>
                <c:pt idx="12">
                  <c:v>2973</c:v>
                </c:pt>
              </c:numCache>
            </c:numRef>
          </c:val>
          <c:extLst xmlns:c16r2="http://schemas.microsoft.com/office/drawing/2015/06/chart">
            <c:ext xmlns:c16="http://schemas.microsoft.com/office/drawing/2014/chart" uri="{C3380CC4-5D6E-409C-BE32-E72D297353CC}">
              <c16:uniqueId val="{00000008-7FF7-43D0-B7C9-B28DD0F2869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177</c:v>
                </c:pt>
                <c:pt idx="3">
                  <c:v>127</c:v>
                </c:pt>
                <c:pt idx="6">
                  <c:v>474</c:v>
                </c:pt>
                <c:pt idx="9">
                  <c:v>76</c:v>
                </c:pt>
                <c:pt idx="12">
                  <c:v>51</c:v>
                </c:pt>
              </c:numCache>
            </c:numRef>
          </c:val>
          <c:extLst xmlns:c16r2="http://schemas.microsoft.com/office/drawing/2015/06/chart">
            <c:ext xmlns:c16="http://schemas.microsoft.com/office/drawing/2014/chart" uri="{C3380CC4-5D6E-409C-BE32-E72D297353CC}">
              <c16:uniqueId val="{00000009-7FF7-43D0-B7C9-B28DD0F2869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5977</c:v>
                </c:pt>
                <c:pt idx="3">
                  <c:v>5905</c:v>
                </c:pt>
                <c:pt idx="6">
                  <c:v>5638</c:v>
                </c:pt>
                <c:pt idx="9">
                  <c:v>5773</c:v>
                </c:pt>
                <c:pt idx="12">
                  <c:v>5501</c:v>
                </c:pt>
              </c:numCache>
            </c:numRef>
          </c:val>
          <c:extLst xmlns:c16r2="http://schemas.microsoft.com/office/drawing/2015/06/chart">
            <c:ext xmlns:c16="http://schemas.microsoft.com/office/drawing/2014/chart" uri="{C3380CC4-5D6E-409C-BE32-E72D297353CC}">
              <c16:uniqueId val="{0000000A-7FF7-43D0-B7C9-B28DD0F28695}"/>
            </c:ext>
          </c:extLst>
        </c:ser>
        <c:dLbls>
          <c:showLegendKey val="0"/>
          <c:showVal val="0"/>
          <c:showCatName val="0"/>
          <c:showSerName val="0"/>
          <c:showPercent val="0"/>
          <c:showBubbleSize val="0"/>
        </c:dLbls>
        <c:gapWidth val="100"/>
        <c:overlap val="100"/>
        <c:axId val="1339327552"/>
        <c:axId val="133932990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3040</c:v>
                </c:pt>
                <c:pt idx="2">
                  <c:v>#N/A</c:v>
                </c:pt>
                <c:pt idx="3">
                  <c:v>#N/A</c:v>
                </c:pt>
                <c:pt idx="4">
                  <c:v>3214</c:v>
                </c:pt>
                <c:pt idx="5">
                  <c:v>#N/A</c:v>
                </c:pt>
                <c:pt idx="6">
                  <c:v>#N/A</c:v>
                </c:pt>
                <c:pt idx="7">
                  <c:v>3238</c:v>
                </c:pt>
                <c:pt idx="8">
                  <c:v>#N/A</c:v>
                </c:pt>
                <c:pt idx="9">
                  <c:v>#N/A</c:v>
                </c:pt>
                <c:pt idx="10">
                  <c:v>2818</c:v>
                </c:pt>
                <c:pt idx="11">
                  <c:v>#N/A</c:v>
                </c:pt>
                <c:pt idx="12">
                  <c:v>#N/A</c:v>
                </c:pt>
                <c:pt idx="13">
                  <c:v>2600</c:v>
                </c:pt>
                <c:pt idx="14">
                  <c:v>#N/A</c:v>
                </c:pt>
              </c:numCache>
            </c:numRef>
          </c:val>
          <c:smooth val="0"/>
          <c:extLst xmlns:c16r2="http://schemas.microsoft.com/office/drawing/2015/06/chart">
            <c:ext xmlns:c16="http://schemas.microsoft.com/office/drawing/2014/chart" uri="{C3380CC4-5D6E-409C-BE32-E72D297353CC}">
              <c16:uniqueId val="{0000000B-7FF7-43D0-B7C9-B28DD0F28695}"/>
            </c:ext>
          </c:extLst>
        </c:ser>
        <c:dLbls>
          <c:showLegendKey val="0"/>
          <c:showVal val="0"/>
          <c:showCatName val="0"/>
          <c:showSerName val="0"/>
          <c:showPercent val="0"/>
          <c:showBubbleSize val="0"/>
        </c:dLbls>
        <c:marker val="1"/>
        <c:smooth val="0"/>
        <c:axId val="1339327552"/>
        <c:axId val="1339329904"/>
      </c:lineChart>
      <c:catAx>
        <c:axId val="13393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9329904"/>
        <c:crosses val="autoZero"/>
        <c:auto val="1"/>
        <c:lblAlgn val="ctr"/>
        <c:lblOffset val="100"/>
        <c:tickLblSkip val="1"/>
        <c:tickMarkSkip val="1"/>
        <c:noMultiLvlLbl val="0"/>
      </c:catAx>
      <c:valAx>
        <c:axId val="133932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32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885</c:v>
                </c:pt>
                <c:pt idx="1">
                  <c:v>853</c:v>
                </c:pt>
                <c:pt idx="2">
                  <c:v>711</c:v>
                </c:pt>
              </c:numCache>
            </c:numRef>
          </c:val>
          <c:extLst xmlns:c16r2="http://schemas.microsoft.com/office/drawing/2015/06/chart">
            <c:ext xmlns:c16="http://schemas.microsoft.com/office/drawing/2014/chart" uri="{C3380CC4-5D6E-409C-BE32-E72D297353CC}">
              <c16:uniqueId val="{00000000-B4D3-4C36-8C26-88785887389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253</c:v>
                </c:pt>
                <c:pt idx="1">
                  <c:v>194</c:v>
                </c:pt>
                <c:pt idx="2">
                  <c:v>203</c:v>
                </c:pt>
              </c:numCache>
            </c:numRef>
          </c:val>
          <c:extLst xmlns:c16r2="http://schemas.microsoft.com/office/drawing/2015/06/chart">
            <c:ext xmlns:c16="http://schemas.microsoft.com/office/drawing/2014/chart" uri="{C3380CC4-5D6E-409C-BE32-E72D297353CC}">
              <c16:uniqueId val="{00000001-B4D3-4C36-8C26-88785887389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585</c:v>
                </c:pt>
                <c:pt idx="1">
                  <c:v>594</c:v>
                </c:pt>
                <c:pt idx="2">
                  <c:v>598</c:v>
                </c:pt>
              </c:numCache>
            </c:numRef>
          </c:val>
          <c:extLst xmlns:c16r2="http://schemas.microsoft.com/office/drawing/2015/06/chart">
            <c:ext xmlns:c16="http://schemas.microsoft.com/office/drawing/2014/chart" uri="{C3380CC4-5D6E-409C-BE32-E72D297353CC}">
              <c16:uniqueId val="{00000002-B4D3-4C36-8C26-887858873892}"/>
            </c:ext>
          </c:extLst>
        </c:ser>
        <c:dLbls>
          <c:showLegendKey val="0"/>
          <c:showVal val="0"/>
          <c:showCatName val="0"/>
          <c:showSerName val="0"/>
          <c:showPercent val="0"/>
          <c:showBubbleSize val="0"/>
        </c:dLbls>
        <c:gapWidth val="120"/>
        <c:overlap val="100"/>
        <c:axId val="1339324808"/>
        <c:axId val="1339327160"/>
      </c:barChart>
      <c:catAx>
        <c:axId val="133932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9327160"/>
        <c:crosses val="autoZero"/>
        <c:auto val="1"/>
        <c:lblAlgn val="ctr"/>
        <c:lblOffset val="100"/>
        <c:tickLblSkip val="1"/>
        <c:tickMarkSkip val="1"/>
        <c:noMultiLvlLbl val="0"/>
      </c:catAx>
      <c:valAx>
        <c:axId val="1339327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932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8D-485E-A16B-D2D5AB7C5DAE}"/>
                </c:ext>
                <c:ext xmlns:c15="http://schemas.microsoft.com/office/drawing/2012/chart" uri="{CE6537A1-D6FC-4f65-9D91-7224C49458BB}">
                  <c15:dlblFieldTable>
                    <c15:dlblFTEntry>
                      <c15:txfldGUID>{767EA070-DB61-4CFE-9695-2CEDDFED1B2E}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8D-485E-A16B-D2D5AB7C5DAE}"/>
                </c:ext>
                <c:ext xmlns:c15="http://schemas.microsoft.com/office/drawing/2012/chart" uri="{CE6537A1-D6FC-4f65-9D91-7224C49458BB}">
                  <c15:dlblFieldTable>
                    <c15:dlblFTEntry>
                      <c15:txfldGUID>{D0077D20-16D6-4E31-BE4D-1387A743F245}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8D-485E-A16B-D2D5AB7C5DAE}"/>
                </c:ext>
                <c:ext xmlns:c15="http://schemas.microsoft.com/office/drawing/2012/chart" uri="{CE6537A1-D6FC-4f65-9D91-7224C49458BB}">
                  <c15:dlblFieldTable>
                    <c15:dlblFTEntry>
                      <c15:txfldGUID>{55D8CC73-69BB-423E-93CF-D842348D2C06}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8D-485E-A16B-D2D5AB7C5DAE}"/>
                </c:ext>
                <c:ext xmlns:c15="http://schemas.microsoft.com/office/drawing/2012/chart" uri="{CE6537A1-D6FC-4f65-9D91-7224C49458BB}">
                  <c15:dlblFieldTable>
                    <c15:dlblFTEntry>
                      <c15:txfldGUID>{86F4D294-4DDE-47C6-8279-554DBC3E6131}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8D-485E-A16B-D2D5AB7C5DAE}"/>
                </c:ext>
                <c:ext xmlns:c15="http://schemas.microsoft.com/office/drawing/2012/chart" uri="{CE6537A1-D6FC-4f65-9D91-7224C49458BB}">
                  <c15:dlblFieldTable>
                    <c15:dlblFTEntry>
                      <c15:txfldGUID>{6DC26D78-AC21-42DB-B4EE-0280A813280D}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8D-485E-A16B-D2D5AB7C5DAE}"/>
                </c:ext>
                <c:ext xmlns:c15="http://schemas.microsoft.com/office/drawing/2012/chart" uri="{CE6537A1-D6FC-4f65-9D91-7224C49458BB}">
                  <c15:dlblFieldTable>
                    <c15:dlblFTEntry>
                      <c15:txfldGUID>{BB45CF80-57E3-4EC6-B547-BF4FC53BB09B}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8D-485E-A16B-D2D5AB7C5DAE}"/>
                </c:ext>
                <c:ext xmlns:c15="http://schemas.microsoft.com/office/drawing/2012/chart" uri="{CE6537A1-D6FC-4f65-9D91-7224C49458BB}">
                  <c15:dlblFieldTable>
                    <c15:dlblFTEntry>
                      <c15:txfldGUID>{3855FE76-D0B1-48FB-A3E1-6D60ACA8ACC2}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8D-485E-A16B-D2D5AB7C5DAE}"/>
                </c:ext>
                <c:ext xmlns:c15="http://schemas.microsoft.com/office/drawing/2012/chart" uri="{CE6537A1-D6FC-4f65-9D91-7224C49458BB}">
                  <c15:dlblFieldTable>
                    <c15:dlblFTEntry>
                      <c15:txfldGUID>{8DAE19BB-5707-4289-A34F-D46314AC031F}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8D-485E-A16B-D2D5AB7C5DAE}"/>
                </c:ext>
                <c:ext xmlns:c15="http://schemas.microsoft.com/office/drawing/2012/chart" uri="{CE6537A1-D6FC-4f65-9D91-7224C49458BB}">
                  <c15:dlblFieldTable>
                    <c15:dlblFTEntry>
                      <c15:txfldGUID>{0BFDB726-195B-4223-BADA-AB0F19F64FDA}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E8D-485E-A16B-D2D5AB7C5D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8D-485E-A16B-D2D5AB7C5DAE}"/>
                </c:ext>
                <c:ext xmlns:c15="http://schemas.microsoft.com/office/drawing/2012/chart" uri="{CE6537A1-D6FC-4f65-9D91-7224C49458BB}">
                  <c15:dlblFieldTable>
                    <c15:dlblFTEntry>
                      <c15:txfldGUID>{5CA026F8-B915-47E8-9080-08E34F67E7C2}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8D-485E-A16B-D2D5AB7C5DAE}"/>
                </c:ext>
                <c:ext xmlns:c15="http://schemas.microsoft.com/office/drawing/2012/chart" uri="{CE6537A1-D6FC-4f65-9D91-7224C49458BB}">
                  <c15:dlblFieldTable>
                    <c15:dlblFTEntry>
                      <c15:txfldGUID>{30D58CEF-ABE9-46A1-8B0C-C2FEDF047C33}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8D-485E-A16B-D2D5AB7C5DAE}"/>
                </c:ext>
                <c:ext xmlns:c15="http://schemas.microsoft.com/office/drawing/2012/chart" uri="{CE6537A1-D6FC-4f65-9D91-7224C49458BB}">
                  <c15:dlblFieldTable>
                    <c15:dlblFTEntry>
                      <c15:txfldGUID>{389DCA2A-7BE1-4B94-B709-5FF61C742760}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8D-485E-A16B-D2D5AB7C5DAE}"/>
                </c:ext>
                <c:ext xmlns:c15="http://schemas.microsoft.com/office/drawing/2012/chart" uri="{CE6537A1-D6FC-4f65-9D91-7224C49458BB}">
                  <c15:dlblFieldTable>
                    <c15:dlblFTEntry>
                      <c15:txfldGUID>{A99423ED-A96F-4272-8EDA-8E3569ADEA44}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8D-485E-A16B-D2D5AB7C5DAE}"/>
                </c:ext>
                <c:ext xmlns:c15="http://schemas.microsoft.com/office/drawing/2012/chart" uri="{CE6537A1-D6FC-4f65-9D91-7224C49458BB}">
                  <c15:dlblFieldTable>
                    <c15:dlblFTEntry>
                      <c15:txfldGUID>{3C5E8B89-2010-49AA-89E2-382A43EBD2F1}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8D-485E-A16B-D2D5AB7C5DAE}"/>
                </c:ext>
                <c:ext xmlns:c15="http://schemas.microsoft.com/office/drawing/2012/chart" uri="{CE6537A1-D6FC-4f65-9D91-7224C49458BB}">
                  <c15:dlblFieldTable>
                    <c15:dlblFTEntry>
                      <c15:txfldGUID>{8750E49B-C1B7-4F39-9E55-5174BB38BD96}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8D-485E-A16B-D2D5AB7C5DAE}"/>
                </c:ext>
                <c:ext xmlns:c15="http://schemas.microsoft.com/office/drawing/2012/chart" uri="{CE6537A1-D6FC-4f65-9D91-7224C49458BB}">
                  <c15:dlblFieldTable>
                    <c15:dlblFTEntry>
                      <c15:txfldGUID>{ACDA7624-C487-4698-BE0C-C49E521A411A}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8D-485E-A16B-D2D5AB7C5DAE}"/>
                </c:ext>
                <c:ext xmlns:c15="http://schemas.microsoft.com/office/drawing/2012/chart" uri="{CE6537A1-D6FC-4f65-9D91-7224C49458BB}">
                  <c15:dlblFieldTable>
                    <c15:dlblFTEntry>
                      <c15:txfldGUID>{E8ED0D00-12E3-4A4A-AD3D-3DFD54065971}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8D-485E-A16B-D2D5AB7C5DAE}"/>
                </c:ext>
                <c:ext xmlns:c15="http://schemas.microsoft.com/office/drawing/2012/chart" uri="{CE6537A1-D6FC-4f65-9D91-7224C49458BB}">
                  <c15:dlblFieldTable>
                    <c15:dlblFTEntry>
                      <c15:txfldGUID>{DAACDD43-A385-4137-8820-0E32520C5EDB}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3E8D-485E-A16B-D2D5AB7C5DAE}"/>
            </c:ext>
          </c:extLst>
        </c:ser>
        <c:dLbls>
          <c:showLegendKey val="0"/>
          <c:showVal val="1"/>
          <c:showCatName val="0"/>
          <c:showSerName val="0"/>
          <c:showPercent val="0"/>
          <c:showBubbleSize val="0"/>
        </c:dLbls>
        <c:axId val="1339328336"/>
        <c:axId val="1339344800"/>
      </c:scatterChart>
      <c:valAx>
        <c:axId val="1339328336"/>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344800"/>
        <c:crosses val="autoZero"/>
        <c:crossBetween val="midCat"/>
      </c:valAx>
      <c:valAx>
        <c:axId val="133934480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9328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E5-4BA6-A480-F4C3280EE25E}"/>
                </c:ext>
                <c:ext xmlns:c15="http://schemas.microsoft.com/office/drawing/2012/chart" uri="{CE6537A1-D6FC-4f65-9D91-7224C49458BB}">
                  <c15:layout/>
                  <c15:dlblFieldTable>
                    <c15:dlblFTEntry>
                      <c15:txfldGUID>{21B2FF0D-3647-4C62-A211-006116B266C6}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E5-4BA6-A480-F4C3280EE25E}"/>
                </c:ext>
                <c:ext xmlns:c15="http://schemas.microsoft.com/office/drawing/2012/chart" uri="{CE6537A1-D6FC-4f65-9D91-7224C49458BB}">
                  <c15:dlblFieldTable>
                    <c15:dlblFTEntry>
                      <c15:txfldGUID>{0351F00E-F916-42D4-9578-52E0F4F238B4}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E5-4BA6-A480-F4C3280EE25E}"/>
                </c:ext>
                <c:ext xmlns:c15="http://schemas.microsoft.com/office/drawing/2012/chart" uri="{CE6537A1-D6FC-4f65-9D91-7224C49458BB}">
                  <c15:dlblFieldTable>
                    <c15:dlblFTEntry>
                      <c15:txfldGUID>{C9FD6290-647D-40C4-B34F-EABDF5C8304D}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E5-4BA6-A480-F4C3280EE25E}"/>
                </c:ext>
                <c:ext xmlns:c15="http://schemas.microsoft.com/office/drawing/2012/chart" uri="{CE6537A1-D6FC-4f65-9D91-7224C49458BB}">
                  <c15:dlblFieldTable>
                    <c15:dlblFTEntry>
                      <c15:txfldGUID>{E76A3DBD-0EBE-4B13-850A-6E81F7423BFB}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E5-4BA6-A480-F4C3280EE25E}"/>
                </c:ext>
                <c:ext xmlns:c15="http://schemas.microsoft.com/office/drawing/2012/chart" uri="{CE6537A1-D6FC-4f65-9D91-7224C49458BB}">
                  <c15:dlblFieldTable>
                    <c15:dlblFTEntry>
                      <c15:txfldGUID>{617F6854-A1A8-42F7-8D81-CF3C8479352F}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E5-4BA6-A480-F4C3280EE25E}"/>
                </c:ext>
                <c:ext xmlns:c15="http://schemas.microsoft.com/office/drawing/2012/chart" uri="{CE6537A1-D6FC-4f65-9D91-7224C49458BB}">
                  <c15:layout/>
                  <c15:dlblFieldTable>
                    <c15:dlblFTEntry>
                      <c15:txfldGUID>{1D6B6724-1AB3-4124-AD6E-F40CE168D373}</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E5-4BA6-A480-F4C3280EE25E}"/>
                </c:ext>
                <c:ext xmlns:c15="http://schemas.microsoft.com/office/drawing/2012/chart" uri="{CE6537A1-D6FC-4f65-9D91-7224C49458BB}">
                  <c15:layout/>
                  <c15:dlblFieldTable>
                    <c15:dlblFTEntry>
                      <c15:txfldGUID>{B23950E9-EB8E-4975-AB91-C0C9AB11961E}</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E5-4BA6-A480-F4C3280EE25E}"/>
                </c:ext>
                <c:ext xmlns:c15="http://schemas.microsoft.com/office/drawing/2012/chart" uri="{CE6537A1-D6FC-4f65-9D91-7224C49458BB}">
                  <c15:layout/>
                  <c15:dlblFieldTable>
                    <c15:dlblFTEntry>
                      <c15:txfldGUID>{CD3F7A3A-E4C0-49C5-9110-A0D05070C775}</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E5-4BA6-A480-F4C3280EE25E}"/>
                </c:ext>
                <c:ext xmlns:c15="http://schemas.microsoft.com/office/drawing/2012/chart" uri="{CE6537A1-D6FC-4f65-9D91-7224C49458BB}">
                  <c15:layout/>
                  <c15:dlblFieldTable>
                    <c15:dlblFTEntry>
                      <c15:txfldGUID>{20F13D5A-2714-4D42-A322-39C3A7A3B750}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9.6</c:v>
                </c:pt>
                <c:pt idx="16">
                  <c:v>10.5</c:v>
                </c:pt>
                <c:pt idx="24">
                  <c:v>11.4</c:v>
                </c:pt>
                <c:pt idx="32">
                  <c:v>12.2</c:v>
                </c:pt>
              </c:numCache>
            </c:numRef>
          </c:xVal>
          <c:yVal>
            <c:numRef>
              <c:f>公会計指標分析・財政指標組合せ分析表!$BP$73:$DC$73</c:f>
              <c:numCache>
                <c:formatCode>#,##0.0;"▲ "#,##0.0</c:formatCode>
                <c:ptCount val="40"/>
                <c:pt idx="0">
                  <c:v>115.1</c:v>
                </c:pt>
                <c:pt idx="8">
                  <c:v>123.6</c:v>
                </c:pt>
                <c:pt idx="16">
                  <c:v>125.5</c:v>
                </c:pt>
                <c:pt idx="24">
                  <c:v>108.3</c:v>
                </c:pt>
                <c:pt idx="32">
                  <c:v>93.8</c:v>
                </c:pt>
              </c:numCache>
            </c:numRef>
          </c:yVal>
          <c:smooth val="0"/>
          <c:extLst xmlns:c16r2="http://schemas.microsoft.com/office/drawing/2015/06/chart">
            <c:ext xmlns:c16="http://schemas.microsoft.com/office/drawing/2014/chart" uri="{C3380CC4-5D6E-409C-BE32-E72D297353CC}">
              <c16:uniqueId val="{00000009-81E5-4BA6-A480-F4C3280EE2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5.829960401587224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E5-4BA6-A480-F4C3280EE25E}"/>
                </c:ext>
                <c:ext xmlns:c15="http://schemas.microsoft.com/office/drawing/2012/chart" uri="{CE6537A1-D6FC-4f65-9D91-7224C49458BB}">
                  <c15:layout/>
                  <c15:dlblFieldTable>
                    <c15:dlblFTEntry>
                      <c15:txfldGUID>{7760103C-027E-4BA7-B4C3-8F606041CC0B}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E5-4BA6-A480-F4C3280EE25E}"/>
                </c:ext>
                <c:ext xmlns:c15="http://schemas.microsoft.com/office/drawing/2012/chart" uri="{CE6537A1-D6FC-4f65-9D91-7224C49458BB}">
                  <c15:dlblFieldTable>
                    <c15:dlblFTEntry>
                      <c15:txfldGUID>{60D0E72A-837B-410A-A049-F476746CD0BB}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E5-4BA6-A480-F4C3280EE25E}"/>
                </c:ext>
                <c:ext xmlns:c15="http://schemas.microsoft.com/office/drawing/2012/chart" uri="{CE6537A1-D6FC-4f65-9D91-7224C49458BB}">
                  <c15:dlblFieldTable>
                    <c15:dlblFTEntry>
                      <c15:txfldGUID>{5C9D48B2-E491-496B-93E3-C1EB51031950}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E5-4BA6-A480-F4C3280EE25E}"/>
                </c:ext>
                <c:ext xmlns:c15="http://schemas.microsoft.com/office/drawing/2012/chart" uri="{CE6537A1-D6FC-4f65-9D91-7224C49458BB}">
                  <c15:dlblFieldTable>
                    <c15:dlblFTEntry>
                      <c15:txfldGUID>{A3B86ABB-229F-47A8-910D-26798745D7DF}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E5-4BA6-A480-F4C3280EE25E}"/>
                </c:ext>
                <c:ext xmlns:c15="http://schemas.microsoft.com/office/drawing/2012/chart" uri="{CE6537A1-D6FC-4f65-9D91-7224C49458BB}">
                  <c15:dlblFieldTable>
                    <c15:dlblFTEntry>
                      <c15:txfldGUID>{13BF632B-C8A8-4DF5-9696-32C3DAECB053}</c15:txfldGUID>
                      <c15:f>#REF!</c15:f>
                      <c15:dlblFieldTableCache>
                        <c:ptCount val="1"/>
                        <c:pt idx="0">
                          <c:v>#REF!</c:v>
                        </c:pt>
                      </c15:dlblFieldTableCache>
                    </c15:dlblFTEntry>
                  </c15:dlblFieldTable>
                  <c15:showDataLabelsRange val="0"/>
                </c:ext>
              </c:extLst>
            </c:dLbl>
            <c:dLbl>
              <c:idx val="8"/>
              <c:layout>
                <c:manualLayout>
                  <c:x val="-2.6710997734770581E-2"/>
                  <c:y val="-6.65336901597156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E5-4BA6-A480-F4C3280EE25E}"/>
                </c:ext>
                <c:ext xmlns:c15="http://schemas.microsoft.com/office/drawing/2012/chart" uri="{CE6537A1-D6FC-4f65-9D91-7224C49458BB}">
                  <c15:layout/>
                  <c15:dlblFieldTable>
                    <c15:dlblFTEntry>
                      <c15:txfldGUID>{A1624DED-F8B7-4CA5-A839-10BE8740E384}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6647173287753192E-2"/>
                  <c:y val="-8.107776728243648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E5-4BA6-A480-F4C3280EE25E}"/>
                </c:ext>
                <c:ext xmlns:c15="http://schemas.microsoft.com/office/drawing/2012/chart" uri="{CE6537A1-D6FC-4f65-9D91-7224C49458BB}">
                  <c15:layout/>
                  <c15:dlblFieldTable>
                    <c15:dlblFTEntry>
                      <c15:txfldGUID>{B3427AC3-F6B1-4D31-B32C-E286B0AD73CA}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621161056433163E-2"/>
                  <c:y val="-4.3755526893151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E5-4BA6-A480-F4C3280EE25E}"/>
                </c:ext>
                <c:ext xmlns:c15="http://schemas.microsoft.com/office/drawing/2012/chart" uri="{CE6537A1-D6FC-4f65-9D91-7224C49458BB}">
                  <c15:layout/>
                  <c15:dlblFieldTable>
                    <c15:dlblFTEntry>
                      <c15:txfldGUID>{ACA6C2A6-12B1-4C77-AE37-9B15C44E6DE2}</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E5-4BA6-A480-F4C3280EE25E}"/>
                </c:ext>
                <c:ext xmlns:c15="http://schemas.microsoft.com/office/drawing/2012/chart" uri="{CE6537A1-D6FC-4f65-9D91-7224C49458BB}">
                  <c15:layout/>
                  <c15:dlblFieldTable>
                    <c15:dlblFTEntry>
                      <c15:txfldGUID>{17B176C8-4464-413E-BE08-A7FC7BE90A42}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81E5-4BA6-A480-F4C3280EE25E}"/>
            </c:ext>
          </c:extLst>
        </c:ser>
        <c:dLbls>
          <c:showLegendKey val="0"/>
          <c:showVal val="1"/>
          <c:showCatName val="0"/>
          <c:showSerName val="0"/>
          <c:showPercent val="0"/>
          <c:showBubbleSize val="0"/>
        </c:dLbls>
        <c:axId val="1339344408"/>
        <c:axId val="1339345976"/>
      </c:scatterChart>
      <c:valAx>
        <c:axId val="1339344408"/>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345976"/>
        <c:crosses val="autoZero"/>
        <c:crossBetween val="midCat"/>
      </c:valAx>
      <c:valAx>
        <c:axId val="1339345976"/>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934440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年度の中山中学校建設事業に伴い、多額の建設地方債を発行していること及び令和元年度においても多額の地方債を発行しており、令和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年度をピークとして公債費の増加が見込まれるが、時点において大規模事業の計画はないため、今後は既往債の償還に合わせて実質公債費比率も低くなる見込みである。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年度から始まった中山中学校建設事業により地方債残高が一気に増加し、事業開始前に比べ</a:t>
          </a:r>
          <a:r>
            <a:rPr kumimoji="1" lang="en-US" altLang="ja-JP" sz="1200">
              <a:latin typeface="ＭＳ ゴシック" pitchFamily="49" charset="-128"/>
              <a:ea typeface="ＭＳ ゴシック" pitchFamily="49" charset="-128"/>
            </a:rPr>
            <a:t>2,000</a:t>
          </a:r>
          <a:r>
            <a:rPr kumimoji="1" lang="ja-JP" altLang="en-US" sz="1200">
              <a:latin typeface="ＭＳ ゴシック" pitchFamily="49" charset="-128"/>
              <a:ea typeface="ＭＳ ゴシック" pitchFamily="49" charset="-128"/>
            </a:rPr>
            <a:t>百万円弱増加。令和元年度においても、町営住宅建設事業と防災行政無線整備事業の多額の起債で地方債残高が増加したが、債務負担行為で予定していた町営住宅建設事業の完了に伴い、債務負担行為の支出額が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億円のマイナスとなった。令和２年度では土地開発公社の工業団地分譲が進み、係る負担見込額が減少したほか、公営企業債の償還が進んでいることと併せ将来負担額の減少要因となった。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また、充当可能基金については、平成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年度繰越事業で中山中学校整備基金を取崩した他、以降も財源捻出のため財政調整基金や施設修繕に係る特定目的基金の取崩しにより平成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年比で</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の減となっている。組合等負担等見込額について、山形広域環境事務組合の清掃工場建設事業が完了に伴い負担額が増加、今後も数年は増加していくものと予想され、将来負担比率が増加する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以上の増減要因の結果、将来負担比率の分子は平成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年度をピークに減少しており、今後も減少していくものと見込まれる。</a:t>
          </a:r>
          <a:endParaRPr kumimoji="1" lang="en-US" altLang="ja-JP" sz="12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山形県中山町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・増加要因としては、原資となるふるさと納税が好調であったことにより、ふるさと応援基金において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・減少要因としては、主に令和２年度の災害や豪雪、新型コロナウイルス感染症対応事業等の財政需要に機動的に対応するため、財政調整基金を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百万円取崩した要因が大きく、基金全体では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どおり、各目的基金の適切な運用と、減債基金、財政調整基金のバランスを考え運用する。なお、財政調整基金については、今後の不測の事態への対応や公共施設の大規模修繕や更新等に備え、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・中山町ふるさと応援基金：ふるさと納税寄附金を寄附者の意思に基づき、適正に管理、運用することを目的とする。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・中山町消防施設等整備基金：消防施設及び消防資機材の整備に係る経費に充てる。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・中山町小・中学校施設等整備基金：小・中学校施設等の整備にかかる経費に充てる。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・中山町ひまわり温泉整備基金：ひまわり温泉を継続的に使用し、施設及び環境整備並びに施設の維持管理に係る経費に充てる。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町地域福祉基金：町内において民間団体が行う高齢者等の保健の向上及び福祉の増進を図るための活動を支援することにより高齢者が安らかな生活を営むことができる地域社会の形成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・中山町ふるさと応援基金：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令和２年度は、ふるさと納税が好調であったことから事業に係る経費を差し引いた金額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百万円を積立て、また、使途に沿った事業の財源として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百万円を取崩し、差引き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・中山町小・中学校施設等整備基金：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小学校施設の各年度で必要な大規模修繕、補修、改修工事の財源として充当するものとして、令和２年度においては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・中山町ひまわり温泉整備基金：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施設の大規模改修などに充当しており令和２年度においては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百万円ほど取崩している。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・中山町地域福祉基金：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高齢者施設の大規模改修に対する補助等に充当しており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百万円ほど取崩したもの。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・老朽化している庁舎の建設や町有施設の改修に対応するための基金の設置を検討していく。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について、半分以上を積立財源として処理したものの、令和２年７月豪雨や豪雪、新型コロナウイルス感染症関連事業等の支出額が大きく財政調整基金からの繰入れが必要となり、結果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百万円の取崩しにより対応することとなったことが主な減少要因である。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災害対応や、今後検討する施設更新や大規模改修等の臨時的な財政需要に備えるため、標準財政規模の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令和元年度に行った防災行政無線整備事業に係る地方債について、将来の償還に充てるため、毎年度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上記積立を継続し、同地方債の償還に合わせ、その財源として取り崩しを予定している。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11,017
10,959
31.15
7,007,992
6,549,178
396,543
3,194,408
5,500,862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 xmlns:a16="http://schemas.microsoft.com/office/drawing/2014/main" id="{00000000-0008-0000-0000-00003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 xmlns:a16="http://schemas.microsoft.com/office/drawing/2014/main" id="{00000000-0008-0000-0000-00003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 xmlns:a16="http://schemas.microsoft.com/office/drawing/2014/main" id="{00000000-0008-0000-0000-00003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 xmlns:a16="http://schemas.microsoft.com/office/drawing/2014/main" id="{00000000-0008-0000-0000-00003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 xmlns:a16="http://schemas.microsoft.com/office/drawing/2014/main" id="{00000000-0008-0000-0000-00003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 xmlns:a16="http://schemas.microsoft.com/office/drawing/2014/main" id="{00000000-0008-0000-0000-00003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 xmlns:a16="http://schemas.microsoft.com/office/drawing/2014/main" id="{00000000-0008-0000-0000-00003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 xmlns:a16="http://schemas.microsoft.com/office/drawing/2014/main" id="{00000000-0008-0000-0000-00003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 xmlns:a16="http://schemas.microsoft.com/office/drawing/2014/main" id="{00000000-0008-0000-0000-00003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 xmlns:a16="http://schemas.microsoft.com/office/drawing/2014/main" id="{00000000-0008-0000-0000-00003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 xmlns:a16="http://schemas.microsoft.com/office/drawing/2014/main" id="{00000000-0008-0000-0000-00003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 xmlns:a16="http://schemas.microsoft.com/office/drawing/2014/main" id="{00000000-0008-0000-0000-00003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規模建設事業完了等に伴う新規起債額の減及び地方債償還額が進んだことにより、地方債現在高と公営企業債等見込額が大きく減少し、将来負担額が大幅減となったこと等により、債務償還比率の減となった。</a:t>
          </a: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 xmlns:a16="http://schemas.microsoft.com/office/drawing/2014/main" id="{00000000-0008-0000-0000-00004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 xmlns:a16="http://schemas.microsoft.com/office/drawing/2014/main" id="{00000000-0008-0000-0000-00004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 xmlns:a16="http://schemas.microsoft.com/office/drawing/2014/main" id="{00000000-0008-0000-0000-00004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 xmlns:a16="http://schemas.microsoft.com/office/drawing/2014/main" id="{00000000-0008-0000-0000-00004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 xmlns:a16="http://schemas.microsoft.com/office/drawing/2014/main" id="{00000000-0008-0000-0000-00004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 xmlns:a16="http://schemas.microsoft.com/office/drawing/2014/main" id="{00000000-0008-0000-0000-00004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 xmlns:a16="http://schemas.microsoft.com/office/drawing/2014/main" id="{00000000-0008-0000-0000-00004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 xmlns:a16="http://schemas.microsoft.com/office/drawing/2014/main" id="{00000000-0008-0000-0000-00004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 xmlns:a16="http://schemas.microsoft.com/office/drawing/2014/main" id="{00000000-0008-0000-0000-00004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 xmlns:a16="http://schemas.microsoft.com/office/drawing/2014/main" id="{00000000-0008-0000-0000-00004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 xmlns:a16="http://schemas.microsoft.com/office/drawing/2014/main" id="{00000000-0008-0000-0000-00004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78" name="直線コネクタ 77">
          <a:extLst>
            <a:ext uri="{FF2B5EF4-FFF2-40B4-BE49-F238E27FC236}">
              <a16:creationId xmlns="" xmlns:a16="http://schemas.microsoft.com/office/drawing/2014/main" id="{00000000-0008-0000-0000-00004E000000}"/>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79" name="債務償還比率最小値テキスト">
          <a:extLst>
            <a:ext uri="{FF2B5EF4-FFF2-40B4-BE49-F238E27FC236}">
              <a16:creationId xmlns="" xmlns:a16="http://schemas.microsoft.com/office/drawing/2014/main" id="{00000000-0008-0000-0000-00004F000000}"/>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80" name="直線コネクタ 79">
          <a:extLst>
            <a:ext uri="{FF2B5EF4-FFF2-40B4-BE49-F238E27FC236}">
              <a16:creationId xmlns="" xmlns:a16="http://schemas.microsoft.com/office/drawing/2014/main" id="{00000000-0008-0000-0000-000050000000}"/>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 xmlns:a16="http://schemas.microsoft.com/office/drawing/2014/main" id="{00000000-0008-0000-0000-00005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 xmlns:a16="http://schemas.microsoft.com/office/drawing/2014/main" id="{00000000-0008-0000-0000-00005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83" name="債務償還比率平均値テキスト">
          <a:extLst>
            <a:ext uri="{FF2B5EF4-FFF2-40B4-BE49-F238E27FC236}">
              <a16:creationId xmlns="" xmlns:a16="http://schemas.microsoft.com/office/drawing/2014/main" id="{00000000-0008-0000-0000-000053000000}"/>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84" name="フローチャート: 判断 83">
          <a:extLst>
            <a:ext uri="{FF2B5EF4-FFF2-40B4-BE49-F238E27FC236}">
              <a16:creationId xmlns="" xmlns:a16="http://schemas.microsoft.com/office/drawing/2014/main" id="{00000000-0008-0000-0000-000054000000}"/>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85" name="フローチャート: 判断 84">
          <a:extLst>
            <a:ext uri="{FF2B5EF4-FFF2-40B4-BE49-F238E27FC236}">
              <a16:creationId xmlns="" xmlns:a16="http://schemas.microsoft.com/office/drawing/2014/main" id="{00000000-0008-0000-0000-000055000000}"/>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86" name="フローチャート: 判断 85">
          <a:extLst>
            <a:ext uri="{FF2B5EF4-FFF2-40B4-BE49-F238E27FC236}">
              <a16:creationId xmlns="" xmlns:a16="http://schemas.microsoft.com/office/drawing/2014/main" id="{00000000-0008-0000-0000-000056000000}"/>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87" name="フローチャート: 判断 86">
          <a:extLst>
            <a:ext uri="{FF2B5EF4-FFF2-40B4-BE49-F238E27FC236}">
              <a16:creationId xmlns="" xmlns:a16="http://schemas.microsoft.com/office/drawing/2014/main" id="{00000000-0008-0000-0000-000057000000}"/>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88" name="フローチャート: 判断 87">
          <a:extLst>
            <a:ext uri="{FF2B5EF4-FFF2-40B4-BE49-F238E27FC236}">
              <a16:creationId xmlns="" xmlns:a16="http://schemas.microsoft.com/office/drawing/2014/main" id="{00000000-0008-0000-0000-000058000000}"/>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00000000-0008-0000-0000-00005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00000000-0008-0000-0000-00005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 xmlns:a16="http://schemas.microsoft.com/office/drawing/2014/main" id="{00000000-0008-0000-0000-00005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 xmlns:a16="http://schemas.microsoft.com/office/drawing/2014/main" id="{00000000-0008-0000-0000-00005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 xmlns:a16="http://schemas.microsoft.com/office/drawing/2014/main" id="{00000000-0008-0000-0000-00005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146508</xdr:rowOff>
    </xdr:from>
    <xdr:to>
      <xdr:col>76</xdr:col>
      <xdr:colOff>73025</xdr:colOff>
      <xdr:row>32</xdr:row>
      <xdr:rowOff>76658</xdr:rowOff>
    </xdr:to>
    <xdr:sp macro="" textlink="">
      <xdr:nvSpPr>
        <xdr:cNvPr id="94" name="楕円 93">
          <a:extLst>
            <a:ext uri="{FF2B5EF4-FFF2-40B4-BE49-F238E27FC236}">
              <a16:creationId xmlns="" xmlns:a16="http://schemas.microsoft.com/office/drawing/2014/main" id="{00000000-0008-0000-0000-00005E000000}"/>
            </a:ext>
          </a:extLst>
        </xdr:cNvPr>
        <xdr:cNvSpPr/>
      </xdr:nvSpPr>
      <xdr:spPr>
        <a:xfrm>
          <a:off x="14744700" y="62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124935</xdr:rowOff>
    </xdr:from>
    <xdr:ext cx="469744" cy="259045"/>
    <xdr:sp macro="" textlink="">
      <xdr:nvSpPr>
        <xdr:cNvPr id="95" name="債務償還比率該当値テキスト">
          <a:extLst>
            <a:ext uri="{FF2B5EF4-FFF2-40B4-BE49-F238E27FC236}">
              <a16:creationId xmlns="" xmlns:a16="http://schemas.microsoft.com/office/drawing/2014/main" id="{00000000-0008-0000-0000-00005F000000}"/>
            </a:ext>
          </a:extLst>
        </xdr:cNvPr>
        <xdr:cNvSpPr txBox="1"/>
      </xdr:nvSpPr>
      <xdr:spPr>
        <a:xfrm>
          <a:off x="14846300" y="621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154256</xdr:rowOff>
    </xdr:from>
    <xdr:to>
      <xdr:col>72</xdr:col>
      <xdr:colOff>123825</xdr:colOff>
      <xdr:row>33</xdr:row>
      <xdr:rowOff>84406</xdr:rowOff>
    </xdr:to>
    <xdr:sp macro="" textlink="">
      <xdr:nvSpPr>
        <xdr:cNvPr id="96" name="楕円 95">
          <a:extLst>
            <a:ext uri="{FF2B5EF4-FFF2-40B4-BE49-F238E27FC236}">
              <a16:creationId xmlns="" xmlns:a16="http://schemas.microsoft.com/office/drawing/2014/main" id="{00000000-0008-0000-0000-000060000000}"/>
            </a:ext>
          </a:extLst>
        </xdr:cNvPr>
        <xdr:cNvSpPr/>
      </xdr:nvSpPr>
      <xdr:spPr>
        <a:xfrm>
          <a:off x="14033500" y="64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25858</xdr:rowOff>
    </xdr:from>
    <xdr:to>
      <xdr:col>76</xdr:col>
      <xdr:colOff>22225</xdr:colOff>
      <xdr:row>33</xdr:row>
      <xdr:rowOff>33606</xdr:rowOff>
    </xdr:to>
    <xdr:cxnSp macro="">
      <xdr:nvCxnSpPr>
        <xdr:cNvPr id="97" name="直線コネクタ 96">
          <a:extLst>
            <a:ext uri="{FF2B5EF4-FFF2-40B4-BE49-F238E27FC236}">
              <a16:creationId xmlns="" xmlns:a16="http://schemas.microsoft.com/office/drawing/2014/main" id="{00000000-0008-0000-0000-000061000000}"/>
            </a:ext>
          </a:extLst>
        </xdr:cNvPr>
        <xdr:cNvCxnSpPr/>
      </xdr:nvCxnSpPr>
      <xdr:spPr>
        <a:xfrm flipV="1">
          <a:off x="14084300" y="6283783"/>
          <a:ext cx="711200" cy="1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59090</xdr:rowOff>
    </xdr:from>
    <xdr:to>
      <xdr:col>68</xdr:col>
      <xdr:colOff>123825</xdr:colOff>
      <xdr:row>33</xdr:row>
      <xdr:rowOff>160690</xdr:rowOff>
    </xdr:to>
    <xdr:sp macro="" textlink="">
      <xdr:nvSpPr>
        <xdr:cNvPr id="98" name="楕円 97">
          <a:extLst>
            <a:ext uri="{FF2B5EF4-FFF2-40B4-BE49-F238E27FC236}">
              <a16:creationId xmlns="" xmlns:a16="http://schemas.microsoft.com/office/drawing/2014/main" id="{00000000-0008-0000-0000-000062000000}"/>
            </a:ext>
          </a:extLst>
        </xdr:cNvPr>
        <xdr:cNvSpPr/>
      </xdr:nvSpPr>
      <xdr:spPr>
        <a:xfrm>
          <a:off x="13271500" y="64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33606</xdr:rowOff>
    </xdr:from>
    <xdr:to>
      <xdr:col>72</xdr:col>
      <xdr:colOff>73025</xdr:colOff>
      <xdr:row>33</xdr:row>
      <xdr:rowOff>109890</xdr:rowOff>
    </xdr:to>
    <xdr:cxnSp macro="">
      <xdr:nvCxnSpPr>
        <xdr:cNvPr id="99" name="直線コネクタ 98">
          <a:extLst>
            <a:ext uri="{FF2B5EF4-FFF2-40B4-BE49-F238E27FC236}">
              <a16:creationId xmlns="" xmlns:a16="http://schemas.microsoft.com/office/drawing/2014/main" id="{00000000-0008-0000-0000-000063000000}"/>
            </a:ext>
          </a:extLst>
        </xdr:cNvPr>
        <xdr:cNvCxnSpPr/>
      </xdr:nvCxnSpPr>
      <xdr:spPr>
        <a:xfrm flipV="1">
          <a:off x="13322300" y="6462981"/>
          <a:ext cx="762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54963</xdr:rowOff>
    </xdr:from>
    <xdr:to>
      <xdr:col>64</xdr:col>
      <xdr:colOff>123825</xdr:colOff>
      <xdr:row>34</xdr:row>
      <xdr:rowOff>156563</xdr:rowOff>
    </xdr:to>
    <xdr:sp macro="" textlink="">
      <xdr:nvSpPr>
        <xdr:cNvPr id="100" name="楕円 99">
          <a:extLst>
            <a:ext uri="{FF2B5EF4-FFF2-40B4-BE49-F238E27FC236}">
              <a16:creationId xmlns="" xmlns:a16="http://schemas.microsoft.com/office/drawing/2014/main" id="{00000000-0008-0000-0000-000064000000}"/>
            </a:ext>
          </a:extLst>
        </xdr:cNvPr>
        <xdr:cNvSpPr/>
      </xdr:nvSpPr>
      <xdr:spPr>
        <a:xfrm>
          <a:off x="12509500" y="66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109890</xdr:rowOff>
    </xdr:from>
    <xdr:to>
      <xdr:col>68</xdr:col>
      <xdr:colOff>73025</xdr:colOff>
      <xdr:row>34</xdr:row>
      <xdr:rowOff>105763</xdr:rowOff>
    </xdr:to>
    <xdr:cxnSp macro="">
      <xdr:nvCxnSpPr>
        <xdr:cNvPr id="101" name="直線コネクタ 100">
          <a:extLst>
            <a:ext uri="{FF2B5EF4-FFF2-40B4-BE49-F238E27FC236}">
              <a16:creationId xmlns="" xmlns:a16="http://schemas.microsoft.com/office/drawing/2014/main" id="{00000000-0008-0000-0000-000065000000}"/>
            </a:ext>
          </a:extLst>
        </xdr:cNvPr>
        <xdr:cNvCxnSpPr/>
      </xdr:nvCxnSpPr>
      <xdr:spPr>
        <a:xfrm flipV="1">
          <a:off x="12560300" y="6539265"/>
          <a:ext cx="762000" cy="1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118653</xdr:rowOff>
    </xdr:from>
    <xdr:to>
      <xdr:col>60</xdr:col>
      <xdr:colOff>123825</xdr:colOff>
      <xdr:row>35</xdr:row>
      <xdr:rowOff>48803</xdr:rowOff>
    </xdr:to>
    <xdr:sp macro="" textlink="">
      <xdr:nvSpPr>
        <xdr:cNvPr id="102" name="楕円 101">
          <a:extLst>
            <a:ext uri="{FF2B5EF4-FFF2-40B4-BE49-F238E27FC236}">
              <a16:creationId xmlns="" xmlns:a16="http://schemas.microsoft.com/office/drawing/2014/main" id="{00000000-0008-0000-0000-000066000000}"/>
            </a:ext>
          </a:extLst>
        </xdr:cNvPr>
        <xdr:cNvSpPr/>
      </xdr:nvSpPr>
      <xdr:spPr>
        <a:xfrm>
          <a:off x="11747500" y="671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105763</xdr:rowOff>
    </xdr:from>
    <xdr:to>
      <xdr:col>64</xdr:col>
      <xdr:colOff>73025</xdr:colOff>
      <xdr:row>34</xdr:row>
      <xdr:rowOff>169453</xdr:rowOff>
    </xdr:to>
    <xdr:cxnSp macro="">
      <xdr:nvCxnSpPr>
        <xdr:cNvPr id="103" name="直線コネクタ 102">
          <a:extLst>
            <a:ext uri="{FF2B5EF4-FFF2-40B4-BE49-F238E27FC236}">
              <a16:creationId xmlns="" xmlns:a16="http://schemas.microsoft.com/office/drawing/2014/main" id="{00000000-0008-0000-0000-000067000000}"/>
            </a:ext>
          </a:extLst>
        </xdr:cNvPr>
        <xdr:cNvCxnSpPr/>
      </xdr:nvCxnSpPr>
      <xdr:spPr>
        <a:xfrm flipV="1">
          <a:off x="11798300" y="6706588"/>
          <a:ext cx="762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04" name="n_1aveValue債務償還比率">
          <a:extLst>
            <a:ext uri="{FF2B5EF4-FFF2-40B4-BE49-F238E27FC236}">
              <a16:creationId xmlns="" xmlns:a16="http://schemas.microsoft.com/office/drawing/2014/main" id="{00000000-0008-0000-0000-000068000000}"/>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05" name="n_2aveValue債務償還比率">
          <a:extLst>
            <a:ext uri="{FF2B5EF4-FFF2-40B4-BE49-F238E27FC236}">
              <a16:creationId xmlns="" xmlns:a16="http://schemas.microsoft.com/office/drawing/2014/main" id="{00000000-0008-0000-0000-000069000000}"/>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06" name="n_3aveValue債務償還比率">
          <a:extLst>
            <a:ext uri="{FF2B5EF4-FFF2-40B4-BE49-F238E27FC236}">
              <a16:creationId xmlns="" xmlns:a16="http://schemas.microsoft.com/office/drawing/2014/main" id="{00000000-0008-0000-0000-00006A000000}"/>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07" name="n_4aveValue債務償還比率">
          <a:extLst>
            <a:ext uri="{FF2B5EF4-FFF2-40B4-BE49-F238E27FC236}">
              <a16:creationId xmlns="" xmlns:a16="http://schemas.microsoft.com/office/drawing/2014/main" id="{00000000-0008-0000-0000-00006B000000}"/>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75533</xdr:rowOff>
    </xdr:from>
    <xdr:ext cx="469744" cy="259045"/>
    <xdr:sp macro="" textlink="">
      <xdr:nvSpPr>
        <xdr:cNvPr id="108" name="n_1mainValue債務償還比率">
          <a:extLst>
            <a:ext uri="{FF2B5EF4-FFF2-40B4-BE49-F238E27FC236}">
              <a16:creationId xmlns="" xmlns:a16="http://schemas.microsoft.com/office/drawing/2014/main" id="{00000000-0008-0000-0000-00006C000000}"/>
            </a:ext>
          </a:extLst>
        </xdr:cNvPr>
        <xdr:cNvSpPr txBox="1"/>
      </xdr:nvSpPr>
      <xdr:spPr>
        <a:xfrm>
          <a:off x="13836727" y="650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151817</xdr:rowOff>
    </xdr:from>
    <xdr:ext cx="560923" cy="259045"/>
    <xdr:sp macro="" textlink="">
      <xdr:nvSpPr>
        <xdr:cNvPr id="109" name="n_2mainValue債務償還比率">
          <a:extLst>
            <a:ext uri="{FF2B5EF4-FFF2-40B4-BE49-F238E27FC236}">
              <a16:creationId xmlns="" xmlns:a16="http://schemas.microsoft.com/office/drawing/2014/main" id="{00000000-0008-0000-0000-00006D000000}"/>
            </a:ext>
          </a:extLst>
        </xdr:cNvPr>
        <xdr:cNvSpPr txBox="1"/>
      </xdr:nvSpPr>
      <xdr:spPr>
        <a:xfrm>
          <a:off x="13041838" y="65811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147690</xdr:rowOff>
    </xdr:from>
    <xdr:ext cx="560923" cy="259045"/>
    <xdr:sp macro="" textlink="">
      <xdr:nvSpPr>
        <xdr:cNvPr id="110" name="n_3mainValue債務償還比率">
          <a:extLst>
            <a:ext uri="{FF2B5EF4-FFF2-40B4-BE49-F238E27FC236}">
              <a16:creationId xmlns="" xmlns:a16="http://schemas.microsoft.com/office/drawing/2014/main" id="{00000000-0008-0000-0000-00006E000000}"/>
            </a:ext>
          </a:extLst>
        </xdr:cNvPr>
        <xdr:cNvSpPr txBox="1"/>
      </xdr:nvSpPr>
      <xdr:spPr>
        <a:xfrm>
          <a:off x="12279838" y="67485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39930</xdr:rowOff>
    </xdr:from>
    <xdr:ext cx="560923" cy="259045"/>
    <xdr:sp macro="" textlink="">
      <xdr:nvSpPr>
        <xdr:cNvPr id="111" name="n_4mainValue債務償還比率">
          <a:extLst>
            <a:ext uri="{FF2B5EF4-FFF2-40B4-BE49-F238E27FC236}">
              <a16:creationId xmlns="" xmlns:a16="http://schemas.microsoft.com/office/drawing/2014/main" id="{00000000-0008-0000-0000-00006F000000}"/>
            </a:ext>
          </a:extLst>
        </xdr:cNvPr>
        <xdr:cNvSpPr txBox="1"/>
      </xdr:nvSpPr>
      <xdr:spPr>
        <a:xfrm>
          <a:off x="11517838" y="68122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 xmlns:a16="http://schemas.microsoft.com/office/drawing/2014/main" id="{00000000-0008-0000-0000-00007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 xmlns:a16="http://schemas.microsoft.com/office/drawing/2014/main" id="{00000000-0008-0000-0000-00007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 xmlns:a16="http://schemas.microsoft.com/office/drawing/2014/main" id="{00000000-0008-0000-0000-000072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 xmlns:a16="http://schemas.microsoft.com/office/drawing/2014/main" id="{00000000-0008-0000-0000-000073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 xmlns:a16="http://schemas.microsoft.com/office/drawing/2014/main" id="{00000000-0008-0000-0000-00007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11,017
10,959
31.15
7,007,992
6,549,178
396,543
3,194,408
5,500,862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 xmlns:a16="http://schemas.microsoft.com/office/drawing/2014/main" id="{00000000-0008-0000-01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 xmlns:a16="http://schemas.microsoft.com/office/drawing/2014/main" id="{00000000-0008-0000-01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 xmlns:a16="http://schemas.microsoft.com/office/drawing/2014/main" id="{00000000-0008-0000-0100-000014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 xmlns:a16="http://schemas.microsoft.com/office/drawing/2014/main" id="{00000000-0008-0000-01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 xmlns:a16="http://schemas.microsoft.com/office/drawing/2014/main"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 xmlns:a16="http://schemas.microsoft.com/office/drawing/2014/main"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 xmlns:a16="http://schemas.microsoft.com/office/drawing/2014/main"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11,017
10,959
31.15
7,007,992
6,549,178
396,543
3,194,408
5,500,862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 xmlns:a16="http://schemas.microsoft.com/office/drawing/2014/main" id="{00000000-0008-0000-02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 xmlns:a16="http://schemas.microsoft.com/office/drawing/2014/main" id="{00000000-0008-0000-02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 xmlns:a16="http://schemas.microsoft.com/office/drawing/2014/main" id="{00000000-0008-0000-0200-000014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 xmlns:a16="http://schemas.microsoft.com/office/drawing/2014/main" id="{00000000-0008-0000-02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 xmlns:a16="http://schemas.microsoft.com/office/drawing/2014/main"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11,017
10,959
31.15
7,007,992
6,549,178
396,543
3,194,408
5,500,862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近年はほぼ横ばいの状況であり、県平均を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ポイント上回っているものの、全国平均を大きく下回っている。</a:t>
          </a:r>
        </a:p>
        <a:p>
          <a:r>
            <a:rPr kumimoji="1" lang="ja-JP" altLang="en-US" sz="1300">
              <a:latin typeface="ＭＳ Ｐゴシック" panose="020B0600070205080204" pitchFamily="50" charset="-128"/>
              <a:ea typeface="ＭＳ Ｐゴシック" panose="020B0600070205080204" pitchFamily="50" charset="-128"/>
            </a:rPr>
            <a:t>　町税の徴収率向上、滞納処分対策などに取り組んでいるが、財政基盤が強いとは言えないため、今後も財政の健全化や、人口減少緩和や町民の所得向上等による基盤強化に努める。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483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111337</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483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111337</xdr:rowOff>
    </xdr:from>
    <xdr:to>
      <xdr:col>15</xdr:col>
      <xdr:colOff>82550</xdr:colOff>
      <xdr:row>43</xdr:row>
      <xdr:rowOff>119380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127423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1447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135061</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146914</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163000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歳出では会計年度任用職員制度による経費増のほか、物件費や補助費等における新型コロナウイルス感染症対策の臨時的事業の増加した一方、　歳入では地方交付税や地方消費税交付金の大幅に増となった結果、</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類似団体内順位では前年より上位となったものの依然として下位に位置しており、今後も引き続き経常的な経費の削減に取り組み、加えて町税の徴収率向上などの歳入確保に努めていく。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133350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08456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133350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117263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22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65</xdr:row>
      <xdr:rowOff>133350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26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対応事業やふるさと納税事務委託の増による一時的な決算額の増、需要に合わせた放課後児童クラブの新設等の経常的経費も増加しており、消防業務の委託やごみ処理業務を一部事務組合で行っていることなどから物件費が高い。類似団体内順位は前年より下がったものの、昨年度比で県内平均との差が大きく、定員管理の適正化や事務事業の見直しにより経費節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84773</xdr:rowOff>
    </xdr:from>
    <xdr:to>
      <xdr:col>23</xdr:col>
      <xdr:colOff>133350</xdr:colOff>
      <xdr:row>82</xdr:row>
      <xdr:rowOff>63674</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3972223"/>
          <a:ext cx="838200" cy="1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52383</xdr:rowOff>
    </xdr:from>
    <xdr:to>
      <xdr:col>19</xdr:col>
      <xdr:colOff>133350</xdr:colOff>
      <xdr:row>81</xdr:row>
      <xdr:rowOff>84773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3939833"/>
          <a:ext cx="889000" cy="3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52383</xdr:rowOff>
    </xdr:from>
    <xdr:to>
      <xdr:col>15</xdr:col>
      <xdr:colOff>82550</xdr:colOff>
      <xdr:row>81</xdr:row>
      <xdr:rowOff>82964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3939833"/>
          <a:ext cx="8890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39625</xdr:rowOff>
    </xdr:from>
    <xdr:to>
      <xdr:col>11</xdr:col>
      <xdr:colOff>31750</xdr:colOff>
      <xdr:row>81</xdr:row>
      <xdr:rowOff>82964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3927075"/>
          <a:ext cx="88900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12874</xdr:rowOff>
    </xdr:from>
    <xdr:to>
      <xdr:col>23</xdr:col>
      <xdr:colOff>184150</xdr:colOff>
      <xdr:row>82</xdr:row>
      <xdr:rowOff>114474</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0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29401</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91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33973</xdr:rowOff>
    </xdr:from>
    <xdr:to>
      <xdr:col>19</xdr:col>
      <xdr:colOff>184150</xdr:colOff>
      <xdr:row>81</xdr:row>
      <xdr:rowOff>135573</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392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145750</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69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1583</xdr:rowOff>
    </xdr:from>
    <xdr:to>
      <xdr:col>15</xdr:col>
      <xdr:colOff>133350</xdr:colOff>
      <xdr:row>81</xdr:row>
      <xdr:rowOff>103183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8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113360</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6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32164</xdr:rowOff>
    </xdr:from>
    <xdr:to>
      <xdr:col>11</xdr:col>
      <xdr:colOff>82550</xdr:colOff>
      <xdr:row>81</xdr:row>
      <xdr:rowOff>133764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9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143941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6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160275</xdr:rowOff>
    </xdr:from>
    <xdr:to>
      <xdr:col>7</xdr:col>
      <xdr:colOff>31750</xdr:colOff>
      <xdr:row>81</xdr:row>
      <xdr:rowOff>90425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8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100602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6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前年よりも数字は改善したものの、全国町村平均と比較すると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ポイント大きく、類似団体内の順位は下位に位置している。</a:t>
          </a:r>
        </a:p>
        <a:p>
          <a:r>
            <a:rPr kumimoji="1" lang="ja-JP" altLang="en-US" sz="1300">
              <a:latin typeface="ＭＳ Ｐゴシック" panose="020B0600070205080204" pitchFamily="50" charset="-128"/>
              <a:ea typeface="ＭＳ Ｐゴシック" panose="020B0600070205080204" pitchFamily="50" charset="-128"/>
            </a:rPr>
            <a:t>　当町は職員の絶対数が少なく、退職に伴う経験年数階層における職員の分布が数値に与える影響が大きい状況ではあるが、引き続き計画的な職員採用も含め給与水準の適正化に努める。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117828</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6179800" y="150071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144639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503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134055</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4401800" y="150607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89</xdr:row>
      <xdr:rowOff>2822</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3512800" y="1522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昨年よりも数値は</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ポイントと微増、類似団体の中で上位に位置している。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業務量が増大する中、団塊世代の退職に伴う若年職員の割合増等により業務に支障の無い体制を確保しなければならない。今後も事務事業の最適化を前提に、持続可能な行政運営のため定員適正化計画の更新や再任用・会計年度任用職員数の適正化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94585</xdr:rowOff>
    </xdr:from>
    <xdr:to>
      <xdr:col>81</xdr:col>
      <xdr:colOff>44450</xdr:colOff>
      <xdr:row>59</xdr:row>
      <xdr:rowOff>98032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21013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94585</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171067"/>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54368</xdr:rowOff>
    </xdr:from>
    <xdr:to>
      <xdr:col>72</xdr:col>
      <xdr:colOff>203200</xdr:colOff>
      <xdr:row>59</xdr:row>
      <xdr:rowOff>55517</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16991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48623</xdr:rowOff>
    </xdr:from>
    <xdr:to>
      <xdr:col>68</xdr:col>
      <xdr:colOff>152400</xdr:colOff>
      <xdr:row>59</xdr:row>
      <xdr:rowOff>54368</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16417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47232</xdr:rowOff>
    </xdr:from>
    <xdr:to>
      <xdr:col>81</xdr:col>
      <xdr:colOff>95250</xdr:colOff>
      <xdr:row>59</xdr:row>
      <xdr:rowOff>148832</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1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63759</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00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43785</xdr:rowOff>
    </xdr:from>
    <xdr:to>
      <xdr:col>77</xdr:col>
      <xdr:colOff>95250</xdr:colOff>
      <xdr:row>59</xdr:row>
      <xdr:rowOff>145385</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155562</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992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4717</xdr:rowOff>
    </xdr:from>
    <xdr:to>
      <xdr:col>73</xdr:col>
      <xdr:colOff>44450</xdr:colOff>
      <xdr:row>59</xdr:row>
      <xdr:rowOff>106317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116494</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3568</xdr:rowOff>
    </xdr:from>
    <xdr:to>
      <xdr:col>68</xdr:col>
      <xdr:colOff>203200</xdr:colOff>
      <xdr:row>59</xdr:row>
      <xdr:rowOff>105168</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115345</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988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169273</xdr:rowOff>
    </xdr:from>
    <xdr:to>
      <xdr:col>64</xdr:col>
      <xdr:colOff>152400</xdr:colOff>
      <xdr:row>59</xdr:row>
      <xdr:rowOff>99423</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109600</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の中山中学校建設事業により、多額の建設地方債を発行したこと及び令和元年度にも防災行政無線整備事業や町営住宅整備事業により多額の起債を発行したことで、今後数年は数値の悪化が見込ま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今後はより一層、事業実施にあたっては、その必要性を十分に勘案し、財源については補助金等を積極的に活用することで、新たな起債の抑制を図る必要がある。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150888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179800" y="708841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58965</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5290800" y="69850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127000</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4401800" y="68815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605</xdr:rowOff>
    </xdr:from>
    <xdr:to>
      <xdr:col>68</xdr:col>
      <xdr:colOff>152400</xdr:colOff>
      <xdr:row>40</xdr:row>
      <xdr:rowOff>23585</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a:off x="13512800" y="68586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36182</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年度の中山中学校建設事業に係る基金の取崩しと地方債の発行、平成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年度には町営住宅建設事業の債務負担行為の影響もありピークの</a:t>
          </a:r>
          <a:r>
            <a:rPr kumimoji="1" lang="en-US" altLang="ja-JP" sz="1300">
              <a:latin typeface="ＭＳ Ｐゴシック" panose="020B0600070205080204" pitchFamily="50" charset="-128"/>
              <a:ea typeface="ＭＳ Ｐゴシック" panose="020B0600070205080204" pitchFamily="50" charset="-128"/>
            </a:rPr>
            <a:t>125.5</a:t>
          </a:r>
          <a:r>
            <a:rPr kumimoji="1" lang="ja-JP" altLang="en-US" sz="1300">
              <a:latin typeface="ＭＳ Ｐゴシック" panose="020B0600070205080204" pitchFamily="50" charset="-128"/>
              <a:ea typeface="ＭＳ Ｐゴシック" panose="020B0600070205080204" pitchFamily="50" charset="-128"/>
            </a:rPr>
            <a:t>となったが、令和元年度に同事業が完了、その後の大規模事業抑制と既往債の償還がこと、普通交付税の増により昨年度比で</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ポイント良化しており、今後も良化傾向が続くと見込まれる。しかし、未だに類似団体内順では下位に位置していることから起債の抑制、各基金の取り崩しを控えるなどの対策をすることで改善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133471</xdr:rowOff>
    </xdr:from>
    <xdr:to>
      <xdr:col>81</xdr:col>
      <xdr:colOff>44450</xdr:colOff>
      <xdr:row>20</xdr:row>
      <xdr:rowOff>128633</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6179800" y="3391021"/>
          <a:ext cx="8382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128633</xdr:rowOff>
    </xdr:from>
    <xdr:to>
      <xdr:col>77</xdr:col>
      <xdr:colOff>44450</xdr:colOff>
      <xdr:row>21</xdr:row>
      <xdr:rowOff>154819</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5290800" y="3557633"/>
          <a:ext cx="8890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132987</xdr:rowOff>
    </xdr:from>
    <xdr:to>
      <xdr:col>72</xdr:col>
      <xdr:colOff>203200</xdr:colOff>
      <xdr:row>21</xdr:row>
      <xdr:rowOff>154819</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a:off x="14401800" y="373343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35318</xdr:rowOff>
    </xdr:from>
    <xdr:to>
      <xdr:col>68</xdr:col>
      <xdr:colOff>152400</xdr:colOff>
      <xdr:row>21</xdr:row>
      <xdr:rowOff>132987</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a:off x="13512800" y="3635768"/>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82671</xdr:rowOff>
    </xdr:from>
    <xdr:to>
      <xdr:col>81</xdr:col>
      <xdr:colOff>95250</xdr:colOff>
      <xdr:row>20</xdr:row>
      <xdr:rowOff>12821</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967200" y="33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54748</xdr:rowOff>
    </xdr:from>
    <xdr:ext cx="762000" cy="259045"/>
    <xdr:sp macro="" textlink="">
      <xdr:nvSpPr>
        <xdr:cNvPr id="470" name="将来負担の状況該当値テキスト">
          <a:extLst>
            <a:ext uri="{FF2B5EF4-FFF2-40B4-BE49-F238E27FC236}">
              <a16:creationId xmlns:a16="http://schemas.microsoft.com/office/drawing/2014/main" xmlns="" id="{00000000-0008-0000-0300-0000D6010000}"/>
            </a:ext>
          </a:extLst>
        </xdr:cNvPr>
        <xdr:cNvSpPr txBox="1"/>
      </xdr:nvSpPr>
      <xdr:spPr>
        <a:xfrm>
          <a:off x="17106900" y="331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77833</xdr:rowOff>
    </xdr:from>
    <xdr:to>
      <xdr:col>77</xdr:col>
      <xdr:colOff>95250</xdr:colOff>
      <xdr:row>21</xdr:row>
      <xdr:rowOff>7983</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35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164210</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3593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104019</xdr:rowOff>
    </xdr:from>
    <xdr:to>
      <xdr:col>73</xdr:col>
      <xdr:colOff>44450</xdr:colOff>
      <xdr:row>22</xdr:row>
      <xdr:rowOff>34169</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18946</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37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82187</xdr:rowOff>
    </xdr:from>
    <xdr:to>
      <xdr:col>68</xdr:col>
      <xdr:colOff>203200</xdr:colOff>
      <xdr:row>22</xdr:row>
      <xdr:rowOff>12337</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36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168564</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376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155968</xdr:rowOff>
    </xdr:from>
    <xdr:to>
      <xdr:col>64</xdr:col>
      <xdr:colOff>152400</xdr:colOff>
      <xdr:row>21</xdr:row>
      <xdr:rowOff>86118</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35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70895</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367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11,017
10,959
31.15
7,007,992
6,549,178
396,543
3,194,408
5,500,862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類似団体内順位では中位、全国平均比では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ポイント低く、県内平均比では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再任用職員、退職数を超える採用等により人口千人当たり職員数は類似団体内でも上位となっていること、会計年度任用職員数が多いこと等により前年比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ポイント増加しており、事務事業の適正化も含め職員数の適正化を図っていく。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296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会計年度任用職員経費の人件費整理により減となったほか、新型コロナウイルスの影響による事業縮小等により昨年度比で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ものの、物価や燃料単価などの値上がりの影響や、新たに放課後児童クラブを設置する等、経常経費の増加要因により今後の増加が見込まれるため、今後も業務の見直し等により、抑制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71483</xdr:rowOff>
    </xdr:from>
    <xdr:to>
      <xdr:col>82</xdr:col>
      <xdr:colOff>107950</xdr:colOff>
      <xdr:row>16</xdr:row>
      <xdr:rowOff>84546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8146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84546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8016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801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84546</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8212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164210</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7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33746</xdr:rowOff>
    </xdr:from>
    <xdr:to>
      <xdr:col>78</xdr:col>
      <xdr:colOff>120650</xdr:colOff>
      <xdr:row>16</xdr:row>
      <xdr:rowOff>135346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145523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54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33746</xdr:rowOff>
    </xdr:from>
    <xdr:to>
      <xdr:col>65</xdr:col>
      <xdr:colOff>53975</xdr:colOff>
      <xdr:row>16</xdr:row>
      <xdr:rowOff>135346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120123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年々増加傾向にあったが、前年度から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類似団体内順位では上位、全国県内平均と比しても低くなった。大きな要因として、会計年度任用職員制度により臨時保育士賃金等が扶助費から除かれて整理されたことが大きいが、相当分が人件費として計上されている。今後も高齢化による医療費等の増や子育て世帯への支援等の需要は大きくなるため、町財政を圧迫しないよう、適正な管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57</xdr:row>
      <xdr:rowOff>102507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532257"/>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118835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118835</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102507</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を大きく上回っているのは、特別会計に対する繰出金が主な要因である。高齢化に伴う介護保険、後期高齢者医療特別会計への繰出金の増加や、公共下水道特別会計の資本費平準化債償還に伴う繰出金が必要となっている。下水道事業については主だった建設事業は完了したため、繰出金の減少が見込まれるが、今後の経営状況を見極め料金の改定も検討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73660</xdr:rowOff>
    </xdr:from>
    <xdr:to>
      <xdr:col>82</xdr:col>
      <xdr:colOff>107950</xdr:colOff>
      <xdr:row>60</xdr:row>
      <xdr:rowOff>104140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33196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160037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73660</xdr:rowOff>
    </xdr:from>
    <xdr:to>
      <xdr:col>82</xdr:col>
      <xdr:colOff>196850</xdr:colOff>
      <xdr:row>54</xdr:row>
      <xdr:rowOff>73660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96520</xdr:rowOff>
    </xdr:from>
    <xdr:to>
      <xdr:col>82</xdr:col>
      <xdr:colOff>107950</xdr:colOff>
      <xdr:row>60</xdr:row>
      <xdr:rowOff>149860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10383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60</xdr:row>
      <xdr:rowOff>157480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1043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157480</xdr:rowOff>
    </xdr:from>
    <xdr:to>
      <xdr:col>73</xdr:col>
      <xdr:colOff>180975</xdr:colOff>
      <xdr:row>61</xdr:row>
      <xdr:rowOff>16510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1044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16510</xdr:rowOff>
    </xdr:from>
    <xdr:to>
      <xdr:col>69</xdr:col>
      <xdr:colOff>92075</xdr:colOff>
      <xdr:row>61</xdr:row>
      <xdr:rowOff>46990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1047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45720</xdr:rowOff>
    </xdr:from>
    <xdr:to>
      <xdr:col>82</xdr:col>
      <xdr:colOff>158750</xdr:colOff>
      <xdr:row>60</xdr:row>
      <xdr:rowOff>147320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125747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2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106680</xdr:rowOff>
    </xdr:from>
    <xdr:to>
      <xdr:col>74</xdr:col>
      <xdr:colOff>31750</xdr:colOff>
      <xdr:row>61</xdr:row>
      <xdr:rowOff>36830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21607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137160</xdr:rowOff>
    </xdr:from>
    <xdr:to>
      <xdr:col>69</xdr:col>
      <xdr:colOff>142875</xdr:colOff>
      <xdr:row>61</xdr:row>
      <xdr:rowOff>67310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52087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167640</xdr:rowOff>
    </xdr:from>
    <xdr:to>
      <xdr:col>65</xdr:col>
      <xdr:colOff>53975</xdr:colOff>
      <xdr:row>61</xdr:row>
      <xdr:rowOff>97790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82567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おり減少傾向にあるものの、今後は消防業務委託による負担金が増加傾向にあること及びごみ処理業務を行っている一部事務組合による新清掃工場建設事業の負担金増、保育料の無償化等の増加が見込まれるため、単独補助金の適正化も含め、引き続き事務事業の見直し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64135</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5671800" y="58648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64135</xdr:rowOff>
    </xdr:from>
    <xdr:to>
      <xdr:col>78</xdr:col>
      <xdr:colOff>69850</xdr:colOff>
      <xdr:row>34</xdr:row>
      <xdr:rowOff>75565</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5893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75565</xdr:rowOff>
    </xdr:from>
    <xdr:to>
      <xdr:col>73</xdr:col>
      <xdr:colOff>180975</xdr:colOff>
      <xdr:row>34</xdr:row>
      <xdr:rowOff>144145</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59048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144145</xdr:rowOff>
    </xdr:from>
    <xdr:to>
      <xdr:col>69</xdr:col>
      <xdr:colOff>92075</xdr:colOff>
      <xdr:row>35</xdr:row>
      <xdr:rowOff>29845</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59734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64787</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xdr:rowOff>
    </xdr:from>
    <xdr:to>
      <xdr:col>78</xdr:col>
      <xdr:colOff>120650</xdr:colOff>
      <xdr:row>34</xdr:row>
      <xdr:rowOff>114935</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125112</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561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24765</xdr:rowOff>
    </xdr:from>
    <xdr:to>
      <xdr:col>74</xdr:col>
      <xdr:colOff>31750</xdr:colOff>
      <xdr:row>34</xdr:row>
      <xdr:rowOff>126365</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136542</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93345</xdr:rowOff>
    </xdr:from>
    <xdr:to>
      <xdr:col>69</xdr:col>
      <xdr:colOff>142875</xdr:colOff>
      <xdr:row>35</xdr:row>
      <xdr:rowOff>23495</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33672</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150495</xdr:rowOff>
    </xdr:from>
    <xdr:to>
      <xdr:col>65</xdr:col>
      <xdr:colOff>53975</xdr:colOff>
      <xdr:row>35</xdr:row>
      <xdr:rowOff>80645</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90822</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ポイント、県内平均より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ポイント低いものの、類似団体内でも平均的な値となっている。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の中山中学校建設事業により、多額の建設地方債を発行、令和元年度にも多額の地方債を発行により今後数年は比率の増加が見込まれるが、新たな大規模事業の計画は無く多額の起債が無いことから、中期的に割合が低下していくものと見込まれ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153670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3301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153670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3098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107950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2209800" y="13180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76</xdr:row>
      <xdr:rowOff>149861</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1320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ポイント低下したものの、引き続き類似団体順位は下位に位置していることから、特に物件費、補助費等の抑制や歳入の確保に努めていく。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122428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5671800" y="134178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78</xdr:row>
      <xdr:rowOff>122428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79</xdr:row>
      <xdr:rowOff>46989</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893800" y="134955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74422</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004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11351</xdr:rowOff>
    </xdr:from>
    <xdr:to>
      <xdr:col>29</xdr:col>
      <xdr:colOff>127000</xdr:colOff>
      <xdr:row>19</xdr:row>
      <xdr:rowOff>65385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316526"/>
          <a:ext cx="647700" cy="54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65385</xdr:rowOff>
    </xdr:from>
    <xdr:to>
      <xdr:col>26</xdr:col>
      <xdr:colOff>50800</xdr:colOff>
      <xdr:row>19</xdr:row>
      <xdr:rowOff>77683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370560"/>
          <a:ext cx="698500" cy="1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77683</xdr:rowOff>
    </xdr:from>
    <xdr:to>
      <xdr:col>22</xdr:col>
      <xdr:colOff>114300</xdr:colOff>
      <xdr:row>19</xdr:row>
      <xdr:rowOff>78453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382858"/>
          <a:ext cx="6985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78453</xdr:rowOff>
    </xdr:from>
    <xdr:to>
      <xdr:col>18</xdr:col>
      <xdr:colOff>177800</xdr:colOff>
      <xdr:row>19</xdr:row>
      <xdr:rowOff>95971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383628"/>
          <a:ext cx="698500" cy="1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132001</xdr:rowOff>
    </xdr:from>
    <xdr:to>
      <xdr:col>29</xdr:col>
      <xdr:colOff>177800</xdr:colOff>
      <xdr:row>19</xdr:row>
      <xdr:rowOff>62151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26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104078</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3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14585</xdr:rowOff>
    </xdr:from>
    <xdr:to>
      <xdr:col>26</xdr:col>
      <xdr:colOff>101600</xdr:colOff>
      <xdr:row>19</xdr:row>
      <xdr:rowOff>116185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31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100962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40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26883</xdr:rowOff>
    </xdr:from>
    <xdr:to>
      <xdr:col>22</xdr:col>
      <xdr:colOff>165100</xdr:colOff>
      <xdr:row>19</xdr:row>
      <xdr:rowOff>128483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33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113260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41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27653</xdr:rowOff>
    </xdr:from>
    <xdr:to>
      <xdr:col>19</xdr:col>
      <xdr:colOff>38100</xdr:colOff>
      <xdr:row>19</xdr:row>
      <xdr:rowOff>129253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33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114030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41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45171</xdr:rowOff>
    </xdr:from>
    <xdr:to>
      <xdr:col>15</xdr:col>
      <xdr:colOff>101600</xdr:colOff>
      <xdr:row>19</xdr:row>
      <xdr:rowOff>146771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5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131548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43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156352</xdr:rowOff>
    </xdr:from>
    <xdr:to>
      <xdr:col>29</xdr:col>
      <xdr:colOff>127000</xdr:colOff>
      <xdr:row>35</xdr:row>
      <xdr:rowOff>215857</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766702"/>
          <a:ext cx="647700" cy="59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215857</xdr:rowOff>
    </xdr:from>
    <xdr:to>
      <xdr:col>26</xdr:col>
      <xdr:colOff>50800</xdr:colOff>
      <xdr:row>35</xdr:row>
      <xdr:rowOff>232521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826207"/>
          <a:ext cx="698500" cy="16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232521</xdr:rowOff>
    </xdr:from>
    <xdr:to>
      <xdr:col>22</xdr:col>
      <xdr:colOff>114300</xdr:colOff>
      <xdr:row>36</xdr:row>
      <xdr:rowOff>14346</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842871"/>
          <a:ext cx="698500" cy="12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14346</xdr:rowOff>
    </xdr:from>
    <xdr:to>
      <xdr:col>18</xdr:col>
      <xdr:colOff>177800</xdr:colOff>
      <xdr:row>36</xdr:row>
      <xdr:rowOff>20427</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967596"/>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105552</xdr:rowOff>
    </xdr:from>
    <xdr:to>
      <xdr:col>29</xdr:col>
      <xdr:colOff>177800</xdr:colOff>
      <xdr:row>35</xdr:row>
      <xdr:rowOff>207152</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71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293529</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56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165057</xdr:rowOff>
    </xdr:from>
    <xdr:to>
      <xdr:col>26</xdr:col>
      <xdr:colOff>101600</xdr:colOff>
      <xdr:row>35</xdr:row>
      <xdr:rowOff>266657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77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276834</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544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181721</xdr:rowOff>
    </xdr:from>
    <xdr:to>
      <xdr:col>22</xdr:col>
      <xdr:colOff>165100</xdr:colOff>
      <xdr:row>35</xdr:row>
      <xdr:rowOff>283321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79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293498</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56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306446</xdr:rowOff>
    </xdr:from>
    <xdr:to>
      <xdr:col>19</xdr:col>
      <xdr:colOff>38100</xdr:colOff>
      <xdr:row>36</xdr:row>
      <xdr:rowOff>65146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91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49923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0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312527</xdr:rowOff>
    </xdr:from>
    <xdr:to>
      <xdr:col>15</xdr:col>
      <xdr:colOff>101600</xdr:colOff>
      <xdr:row>36</xdr:row>
      <xdr:rowOff>71227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92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56004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0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11,017
10,959
31.15
7,007,992
6,549,178
396,543
3,194,408
5,500,862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91834</xdr:rowOff>
    </xdr:from>
    <xdr:to>
      <xdr:col>24</xdr:col>
      <xdr:colOff>63500</xdr:colOff>
      <xdr:row>38</xdr:row>
      <xdr:rowOff>75273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35484"/>
          <a:ext cx="838200" cy="1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75273</xdr:rowOff>
    </xdr:from>
    <xdr:to>
      <xdr:col>19</xdr:col>
      <xdr:colOff>177800</xdr:colOff>
      <xdr:row>38</xdr:row>
      <xdr:rowOff>100330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90373"/>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100330</xdr:rowOff>
    </xdr:from>
    <xdr:to>
      <xdr:col>15</xdr:col>
      <xdr:colOff>50800</xdr:colOff>
      <xdr:row>38</xdr:row>
      <xdr:rowOff>104737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615430"/>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104737</xdr:rowOff>
    </xdr:from>
    <xdr:to>
      <xdr:col>10</xdr:col>
      <xdr:colOff>114300</xdr:colOff>
      <xdr:row>38</xdr:row>
      <xdr:rowOff>134086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619837"/>
          <a:ext cx="8890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41034</xdr:rowOff>
    </xdr:from>
    <xdr:to>
      <xdr:col>24</xdr:col>
      <xdr:colOff>114300</xdr:colOff>
      <xdr:row>37</xdr:row>
      <xdr:rowOff>142634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19461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24473</xdr:rowOff>
    </xdr:from>
    <xdr:to>
      <xdr:col>20</xdr:col>
      <xdr:colOff>38100</xdr:colOff>
      <xdr:row>38</xdr:row>
      <xdr:rowOff>126073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117200</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49530</xdr:rowOff>
    </xdr:from>
    <xdr:to>
      <xdr:col>15</xdr:col>
      <xdr:colOff>101600</xdr:colOff>
      <xdr:row>38</xdr:row>
      <xdr:rowOff>151130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142257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53937</xdr:rowOff>
    </xdr:from>
    <xdr:to>
      <xdr:col>10</xdr:col>
      <xdr:colOff>165100</xdr:colOff>
      <xdr:row>38</xdr:row>
      <xdr:rowOff>155537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146664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83286</xdr:rowOff>
    </xdr:from>
    <xdr:to>
      <xdr:col>6</xdr:col>
      <xdr:colOff>38100</xdr:colOff>
      <xdr:row>39</xdr:row>
      <xdr:rowOff>13436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4563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9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66374</xdr:rowOff>
    </xdr:from>
    <xdr:to>
      <xdr:col>24</xdr:col>
      <xdr:colOff>63500</xdr:colOff>
      <xdr:row>56</xdr:row>
      <xdr:rowOff>165970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667574"/>
          <a:ext cx="838200" cy="9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165970</xdr:rowOff>
    </xdr:from>
    <xdr:to>
      <xdr:col>19</xdr:col>
      <xdr:colOff>177800</xdr:colOff>
      <xdr:row>57</xdr:row>
      <xdr:rowOff>26154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767170"/>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11131</xdr:rowOff>
    </xdr:from>
    <xdr:to>
      <xdr:col>15</xdr:col>
      <xdr:colOff>50800</xdr:colOff>
      <xdr:row>57</xdr:row>
      <xdr:rowOff>26154</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783781"/>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11131</xdr:rowOff>
    </xdr:from>
    <xdr:to>
      <xdr:col>10</xdr:col>
      <xdr:colOff>114300</xdr:colOff>
      <xdr:row>57</xdr:row>
      <xdr:rowOff>46655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783781"/>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15574</xdr:rowOff>
    </xdr:from>
    <xdr:to>
      <xdr:col>24</xdr:col>
      <xdr:colOff>114300</xdr:colOff>
      <xdr:row>56</xdr:row>
      <xdr:rowOff>117174</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6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38451</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46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115170</xdr:rowOff>
    </xdr:from>
    <xdr:to>
      <xdr:col>20</xdr:col>
      <xdr:colOff>38100</xdr:colOff>
      <xdr:row>57</xdr:row>
      <xdr:rowOff>45320</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36447</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146804</xdr:rowOff>
    </xdr:from>
    <xdr:to>
      <xdr:col>15</xdr:col>
      <xdr:colOff>101600</xdr:colOff>
      <xdr:row>57</xdr:row>
      <xdr:rowOff>76954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68081</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8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131781</xdr:rowOff>
    </xdr:from>
    <xdr:to>
      <xdr:col>10</xdr:col>
      <xdr:colOff>165100</xdr:colOff>
      <xdr:row>57</xdr:row>
      <xdr:rowOff>61931</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7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53058</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8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167305</xdr:rowOff>
    </xdr:from>
    <xdr:to>
      <xdr:col>6</xdr:col>
      <xdr:colOff>38100</xdr:colOff>
      <xdr:row>57</xdr:row>
      <xdr:rowOff>97455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88582</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30269</xdr:rowOff>
    </xdr:from>
    <xdr:to>
      <xdr:col>24</xdr:col>
      <xdr:colOff>63500</xdr:colOff>
      <xdr:row>77</xdr:row>
      <xdr:rowOff>130282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3231919"/>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114371</xdr:rowOff>
    </xdr:from>
    <xdr:to>
      <xdr:col>19</xdr:col>
      <xdr:colOff>177800</xdr:colOff>
      <xdr:row>77</xdr:row>
      <xdr:rowOff>130282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316021"/>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20324</xdr:rowOff>
    </xdr:from>
    <xdr:to>
      <xdr:col>15</xdr:col>
      <xdr:colOff>50800</xdr:colOff>
      <xdr:row>77</xdr:row>
      <xdr:rowOff>114371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221974"/>
          <a:ext cx="889000" cy="9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20324</xdr:rowOff>
    </xdr:from>
    <xdr:to>
      <xdr:col>10</xdr:col>
      <xdr:colOff>114300</xdr:colOff>
      <xdr:row>77</xdr:row>
      <xdr:rowOff>36007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1130300" y="13221974"/>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150919</xdr:rowOff>
    </xdr:from>
    <xdr:to>
      <xdr:col>24</xdr:col>
      <xdr:colOff>114300</xdr:colOff>
      <xdr:row>77</xdr:row>
      <xdr:rowOff>81069</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1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2346</xdr:rowOff>
    </xdr:from>
    <xdr:ext cx="534377"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0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79482</xdr:rowOff>
    </xdr:from>
    <xdr:to>
      <xdr:col>20</xdr:col>
      <xdr:colOff>38100</xdr:colOff>
      <xdr:row>78</xdr:row>
      <xdr:rowOff>9632</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2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26159</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0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63571</xdr:rowOff>
    </xdr:from>
    <xdr:to>
      <xdr:col>15</xdr:col>
      <xdr:colOff>101600</xdr:colOff>
      <xdr:row>77</xdr:row>
      <xdr:rowOff>165171</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2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10248</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140974</xdr:rowOff>
    </xdr:from>
    <xdr:to>
      <xdr:col>10</xdr:col>
      <xdr:colOff>165100</xdr:colOff>
      <xdr:row>77</xdr:row>
      <xdr:rowOff>71124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1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87652</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52111" y="129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156657</xdr:rowOff>
    </xdr:from>
    <xdr:to>
      <xdr:col>6</xdr:col>
      <xdr:colOff>38100</xdr:colOff>
      <xdr:row>77</xdr:row>
      <xdr:rowOff>86807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1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103334</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63111" y="12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xmlns=""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xmlns=""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xmlns=""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60243</xdr:rowOff>
    </xdr:from>
    <xdr:to>
      <xdr:col>24</xdr:col>
      <xdr:colOff>63500</xdr:colOff>
      <xdr:row>98</xdr:row>
      <xdr:rowOff>81102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3797300" y="16862343"/>
          <a:ext cx="8382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xmlns=""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60243</xdr:rowOff>
    </xdr:from>
    <xdr:to>
      <xdr:col>19</xdr:col>
      <xdr:colOff>177800</xdr:colOff>
      <xdr:row>98</xdr:row>
      <xdr:rowOff>86837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2908300" y="16862343"/>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86837</xdr:rowOff>
    </xdr:from>
    <xdr:to>
      <xdr:col>15</xdr:col>
      <xdr:colOff>50800</xdr:colOff>
      <xdr:row>98</xdr:row>
      <xdr:rowOff>92838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019300" y="16888937"/>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61595</xdr:rowOff>
    </xdr:from>
    <xdr:to>
      <xdr:col>10</xdr:col>
      <xdr:colOff>114300</xdr:colOff>
      <xdr:row>98</xdr:row>
      <xdr:rowOff>92838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1130300" y="16863695"/>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30302</xdr:rowOff>
    </xdr:from>
    <xdr:to>
      <xdr:col>24</xdr:col>
      <xdr:colOff>114300</xdr:colOff>
      <xdr:row>98</xdr:row>
      <xdr:rowOff>131902</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4584700" y="168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116679</xdr:rowOff>
    </xdr:from>
    <xdr:ext cx="534377" cy="259045"/>
    <xdr:sp macro="" textlink="">
      <xdr:nvSpPr>
        <xdr:cNvPr id="249" name="扶助費該当値テキスト">
          <a:extLst>
            <a:ext uri="{FF2B5EF4-FFF2-40B4-BE49-F238E27FC236}">
              <a16:creationId xmlns:a16="http://schemas.microsoft.com/office/drawing/2014/main" xmlns="" id="{00000000-0008-0000-0600-0000F9000000}"/>
            </a:ext>
          </a:extLst>
        </xdr:cNvPr>
        <xdr:cNvSpPr txBox="1"/>
      </xdr:nvSpPr>
      <xdr:spPr>
        <a:xfrm>
          <a:off x="4686300" y="167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9443</xdr:rowOff>
    </xdr:from>
    <xdr:to>
      <xdr:col>20</xdr:col>
      <xdr:colOff>38100</xdr:colOff>
      <xdr:row>98</xdr:row>
      <xdr:rowOff>111043</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3746500" y="168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102170</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530111" y="169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36037</xdr:rowOff>
    </xdr:from>
    <xdr:to>
      <xdr:col>15</xdr:col>
      <xdr:colOff>101600</xdr:colOff>
      <xdr:row>98</xdr:row>
      <xdr:rowOff>137637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2857500" y="16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128764</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641111" y="1693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42038</xdr:rowOff>
    </xdr:from>
    <xdr:to>
      <xdr:col>10</xdr:col>
      <xdr:colOff>165100</xdr:colOff>
      <xdr:row>98</xdr:row>
      <xdr:rowOff>143638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968500" y="16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134765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752111" y="1693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10795</xdr:rowOff>
    </xdr:from>
    <xdr:to>
      <xdr:col>6</xdr:col>
      <xdr:colOff>38100</xdr:colOff>
      <xdr:row>98</xdr:row>
      <xdr:rowOff>112395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079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103522</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863111" y="1690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103753</xdr:rowOff>
    </xdr:from>
    <xdr:to>
      <xdr:col>55</xdr:col>
      <xdr:colOff>0</xdr:colOff>
      <xdr:row>38</xdr:row>
      <xdr:rowOff>26771</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9639300" y="6275953"/>
          <a:ext cx="838200" cy="26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26771</xdr:rowOff>
    </xdr:from>
    <xdr:to>
      <xdr:col>50</xdr:col>
      <xdr:colOff>114300</xdr:colOff>
      <xdr:row>38</xdr:row>
      <xdr:rowOff>39180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8750300" y="6541871"/>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35200</xdr:rowOff>
    </xdr:from>
    <xdr:to>
      <xdr:col>45</xdr:col>
      <xdr:colOff>177800</xdr:colOff>
      <xdr:row>38</xdr:row>
      <xdr:rowOff>39180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7861300" y="6550300"/>
          <a:ext cx="8890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32082</xdr:rowOff>
    </xdr:from>
    <xdr:to>
      <xdr:col>41</xdr:col>
      <xdr:colOff>50800</xdr:colOff>
      <xdr:row>38</xdr:row>
      <xdr:rowOff>35200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6972300" y="6547182"/>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52953</xdr:rowOff>
    </xdr:from>
    <xdr:to>
      <xdr:col>55</xdr:col>
      <xdr:colOff>50800</xdr:colOff>
      <xdr:row>36</xdr:row>
      <xdr:rowOff>154553</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62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139330</xdr:rowOff>
    </xdr:from>
    <xdr:ext cx="599010"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614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147422</xdr:rowOff>
    </xdr:from>
    <xdr:to>
      <xdr:col>50</xdr:col>
      <xdr:colOff>165100</xdr:colOff>
      <xdr:row>38</xdr:row>
      <xdr:rowOff>77572</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64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68698</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72111" y="65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159830</xdr:rowOff>
    </xdr:from>
    <xdr:to>
      <xdr:col>46</xdr:col>
      <xdr:colOff>38100</xdr:colOff>
      <xdr:row>38</xdr:row>
      <xdr:rowOff>89980</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65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81107</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83111" y="65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155850</xdr:rowOff>
    </xdr:from>
    <xdr:to>
      <xdr:col>41</xdr:col>
      <xdr:colOff>101600</xdr:colOff>
      <xdr:row>38</xdr:row>
      <xdr:rowOff>86000</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64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77127</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65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152732</xdr:rowOff>
    </xdr:from>
    <xdr:to>
      <xdr:col>36</xdr:col>
      <xdr:colOff>165100</xdr:colOff>
      <xdr:row>38</xdr:row>
      <xdr:rowOff>82882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64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74009</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658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16857</xdr:rowOff>
    </xdr:from>
    <xdr:to>
      <xdr:col>55</xdr:col>
      <xdr:colOff>0</xdr:colOff>
      <xdr:row>59</xdr:row>
      <xdr:rowOff>23927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9639300" y="9960957"/>
          <a:ext cx="838200" cy="17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16857</xdr:rowOff>
    </xdr:from>
    <xdr:to>
      <xdr:col>50</xdr:col>
      <xdr:colOff>114300</xdr:colOff>
      <xdr:row>59</xdr:row>
      <xdr:rowOff>49302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8750300" y="9960957"/>
          <a:ext cx="889000" cy="20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128508</xdr:rowOff>
    </xdr:from>
    <xdr:to>
      <xdr:col>45</xdr:col>
      <xdr:colOff>177800</xdr:colOff>
      <xdr:row>59</xdr:row>
      <xdr:rowOff>49302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7861300" y="10072608"/>
          <a:ext cx="889000" cy="9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63371</xdr:rowOff>
    </xdr:from>
    <xdr:to>
      <xdr:col>41</xdr:col>
      <xdr:colOff>50800</xdr:colOff>
      <xdr:row>58</xdr:row>
      <xdr:rowOff>128508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6972300" y="10007471"/>
          <a:ext cx="889000" cy="6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144577</xdr:rowOff>
    </xdr:from>
    <xdr:to>
      <xdr:col>55</xdr:col>
      <xdr:colOff>50800</xdr:colOff>
      <xdr:row>59</xdr:row>
      <xdr:rowOff>74727</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100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59504</xdr:rowOff>
    </xdr:from>
    <xdr:ext cx="534377"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100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137507</xdr:rowOff>
    </xdr:from>
    <xdr:to>
      <xdr:col>50</xdr:col>
      <xdr:colOff>165100</xdr:colOff>
      <xdr:row>58</xdr:row>
      <xdr:rowOff>67657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9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58784</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72111" y="100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169952</xdr:rowOff>
    </xdr:from>
    <xdr:to>
      <xdr:col>46</xdr:col>
      <xdr:colOff>38100</xdr:colOff>
      <xdr:row>59</xdr:row>
      <xdr:rowOff>100102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101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91229</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102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77708</xdr:rowOff>
    </xdr:from>
    <xdr:to>
      <xdr:col>41</xdr:col>
      <xdr:colOff>101600</xdr:colOff>
      <xdr:row>59</xdr:row>
      <xdr:rowOff>7858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100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170435</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94111" y="1011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12571</xdr:rowOff>
    </xdr:from>
    <xdr:to>
      <xdr:col>36</xdr:col>
      <xdr:colOff>165100</xdr:colOff>
      <xdr:row>58</xdr:row>
      <xdr:rowOff>114171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9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105298</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05111" y="1004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18546</xdr:rowOff>
    </xdr:from>
    <xdr:to>
      <xdr:col>55</xdr:col>
      <xdr:colOff>0</xdr:colOff>
      <xdr:row>78</xdr:row>
      <xdr:rowOff>131173</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391646"/>
          <a:ext cx="838200" cy="1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18546</xdr:rowOff>
    </xdr:from>
    <xdr:to>
      <xdr:col>50</xdr:col>
      <xdr:colOff>114300</xdr:colOff>
      <xdr:row>78</xdr:row>
      <xdr:rowOff>136505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8750300" y="13391646"/>
          <a:ext cx="889000" cy="1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129487</xdr:rowOff>
    </xdr:from>
    <xdr:to>
      <xdr:col>45</xdr:col>
      <xdr:colOff>177800</xdr:colOff>
      <xdr:row>78</xdr:row>
      <xdr:rowOff>136505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7861300" y="13502587"/>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129487</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6972300" y="13502587"/>
          <a:ext cx="889000" cy="1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80373</xdr:rowOff>
    </xdr:from>
    <xdr:to>
      <xdr:col>55</xdr:col>
      <xdr:colOff>50800</xdr:colOff>
      <xdr:row>79</xdr:row>
      <xdr:rowOff>10523</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166750</xdr:rowOff>
    </xdr:from>
    <xdr:ext cx="469744"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36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139196</xdr:rowOff>
    </xdr:from>
    <xdr:to>
      <xdr:col>50</xdr:col>
      <xdr:colOff>165100</xdr:colOff>
      <xdr:row>78</xdr:row>
      <xdr:rowOff>69346</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3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60473</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4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85705</xdr:rowOff>
    </xdr:from>
    <xdr:to>
      <xdr:col>46</xdr:col>
      <xdr:colOff>38100</xdr:colOff>
      <xdr:row>79</xdr:row>
      <xdr:rowOff>15855</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4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6982</xdr:rowOff>
    </xdr:from>
    <xdr:ext cx="378565"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61017" y="13551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78687</xdr:rowOff>
    </xdr:from>
    <xdr:to>
      <xdr:col>41</xdr:col>
      <xdr:colOff>101600</xdr:colOff>
      <xdr:row>79</xdr:row>
      <xdr:rowOff>8837</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4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171414</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26428" y="135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117743</xdr:rowOff>
    </xdr:from>
    <xdr:to>
      <xdr:col>55</xdr:col>
      <xdr:colOff>0</xdr:colOff>
      <xdr:row>97</xdr:row>
      <xdr:rowOff>81076</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9639300" y="16576943"/>
          <a:ext cx="8382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xmlns=""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117743</xdr:rowOff>
    </xdr:from>
    <xdr:to>
      <xdr:col>50</xdr:col>
      <xdr:colOff>114300</xdr:colOff>
      <xdr:row>97</xdr:row>
      <xdr:rowOff>115320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8750300" y="16576943"/>
          <a:ext cx="889000" cy="16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137054</xdr:rowOff>
    </xdr:from>
    <xdr:to>
      <xdr:col>45</xdr:col>
      <xdr:colOff>177800</xdr:colOff>
      <xdr:row>97</xdr:row>
      <xdr:rowOff>115320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7861300" y="16596254"/>
          <a:ext cx="889000" cy="14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24400</xdr:rowOff>
    </xdr:from>
    <xdr:to>
      <xdr:col>41</xdr:col>
      <xdr:colOff>50800</xdr:colOff>
      <xdr:row>96</xdr:row>
      <xdr:rowOff>137054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972300" y="16483600"/>
          <a:ext cx="889000" cy="1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30276</xdr:rowOff>
    </xdr:from>
    <xdr:to>
      <xdr:col>55</xdr:col>
      <xdr:colOff>50800</xdr:colOff>
      <xdr:row>97</xdr:row>
      <xdr:rowOff>131876</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10426700" y="166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116653</xdr:rowOff>
    </xdr:from>
    <xdr:ext cx="534377" cy="259045"/>
    <xdr:sp macro="" textlink="">
      <xdr:nvSpPr>
        <xdr:cNvPr id="471" name="普通建設事業費 （ うち更新整備　）該当値テキスト">
          <a:extLst>
            <a:ext uri="{FF2B5EF4-FFF2-40B4-BE49-F238E27FC236}">
              <a16:creationId xmlns:a16="http://schemas.microsoft.com/office/drawing/2014/main" xmlns="" id="{00000000-0008-0000-0600-0000D7010000}"/>
            </a:ext>
          </a:extLst>
        </xdr:cNvPr>
        <xdr:cNvSpPr txBox="1"/>
      </xdr:nvSpPr>
      <xdr:spPr>
        <a:xfrm>
          <a:off x="10528300" y="165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66943</xdr:rowOff>
    </xdr:from>
    <xdr:to>
      <xdr:col>50</xdr:col>
      <xdr:colOff>165100</xdr:colOff>
      <xdr:row>96</xdr:row>
      <xdr:rowOff>168543</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9588500" y="165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159670</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6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64520</xdr:rowOff>
    </xdr:from>
    <xdr:to>
      <xdr:col>46</xdr:col>
      <xdr:colOff>38100</xdr:colOff>
      <xdr:row>97</xdr:row>
      <xdr:rowOff>166120</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8699500" y="16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157247</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483111" y="1678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86254</xdr:rowOff>
    </xdr:from>
    <xdr:to>
      <xdr:col>41</xdr:col>
      <xdr:colOff>101600</xdr:colOff>
      <xdr:row>97</xdr:row>
      <xdr:rowOff>16404</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7810500" y="165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7531</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6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145050</xdr:rowOff>
    </xdr:from>
    <xdr:to>
      <xdr:col>36</xdr:col>
      <xdr:colOff>165100</xdr:colOff>
      <xdr:row>96</xdr:row>
      <xdr:rowOff>75200</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6921500" y="164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91727</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20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110275</xdr:rowOff>
    </xdr:from>
    <xdr:to>
      <xdr:col>85</xdr:col>
      <xdr:colOff>127000</xdr:colOff>
      <xdr:row>38</xdr:row>
      <xdr:rowOff>136884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5481300" y="6625375"/>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136884</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4592300" y="6651984"/>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59475</xdr:rowOff>
    </xdr:from>
    <xdr:to>
      <xdr:col>85</xdr:col>
      <xdr:colOff>177800</xdr:colOff>
      <xdr:row>38</xdr:row>
      <xdr:rowOff>161075</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65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86084</xdr:rowOff>
    </xdr:from>
    <xdr:to>
      <xdr:col>81</xdr:col>
      <xdr:colOff>101600</xdr:colOff>
      <xdr:row>39</xdr:row>
      <xdr:rowOff>16234</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60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7361</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2017" y="669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xmlns=""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xmlns=""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15787</xdr:rowOff>
    </xdr:from>
    <xdr:to>
      <xdr:col>85</xdr:col>
      <xdr:colOff>127000</xdr:colOff>
      <xdr:row>78</xdr:row>
      <xdr:rowOff>30581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5481300" y="13388887"/>
          <a:ext cx="8382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xmlns=""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30581</xdr:rowOff>
    </xdr:from>
    <xdr:to>
      <xdr:col>81</xdr:col>
      <xdr:colOff>50800</xdr:colOff>
      <xdr:row>78</xdr:row>
      <xdr:rowOff>59486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4592300" y="13403681"/>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59486</xdr:rowOff>
    </xdr:from>
    <xdr:to>
      <xdr:col>76</xdr:col>
      <xdr:colOff>114300</xdr:colOff>
      <xdr:row>78</xdr:row>
      <xdr:rowOff>126567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3703300" y="13432586"/>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126567</xdr:rowOff>
    </xdr:from>
    <xdr:to>
      <xdr:col>71</xdr:col>
      <xdr:colOff>177800</xdr:colOff>
      <xdr:row>78</xdr:row>
      <xdr:rowOff>143890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2814300" y="13499667"/>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136437</xdr:rowOff>
    </xdr:from>
    <xdr:to>
      <xdr:col>85</xdr:col>
      <xdr:colOff>177800</xdr:colOff>
      <xdr:row>78</xdr:row>
      <xdr:rowOff>66587</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6268700" y="133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114864</xdr:rowOff>
    </xdr:from>
    <xdr:ext cx="534377" cy="259045"/>
    <xdr:sp macro="" textlink="">
      <xdr:nvSpPr>
        <xdr:cNvPr id="639" name="公債費該当値テキスト">
          <a:extLst>
            <a:ext uri="{FF2B5EF4-FFF2-40B4-BE49-F238E27FC236}">
              <a16:creationId xmlns:a16="http://schemas.microsoft.com/office/drawing/2014/main" xmlns="" id="{00000000-0008-0000-0600-00007F020000}"/>
            </a:ext>
          </a:extLst>
        </xdr:cNvPr>
        <xdr:cNvSpPr txBox="1"/>
      </xdr:nvSpPr>
      <xdr:spPr>
        <a:xfrm>
          <a:off x="16370300" y="133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151231</xdr:rowOff>
    </xdr:from>
    <xdr:to>
      <xdr:col>81</xdr:col>
      <xdr:colOff>101600</xdr:colOff>
      <xdr:row>78</xdr:row>
      <xdr:rowOff>81381</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5430500" y="133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72508</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34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8686</xdr:rowOff>
    </xdr:from>
    <xdr:to>
      <xdr:col>76</xdr:col>
      <xdr:colOff>165100</xdr:colOff>
      <xdr:row>78</xdr:row>
      <xdr:rowOff>110286</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4541500" y="133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101413</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325111" y="134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75767</xdr:rowOff>
    </xdr:from>
    <xdr:to>
      <xdr:col>72</xdr:col>
      <xdr:colOff>38100</xdr:colOff>
      <xdr:row>79</xdr:row>
      <xdr:rowOff>5917</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3652500" y="134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168494</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354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2763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14367</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35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138154</xdr:rowOff>
    </xdr:from>
    <xdr:to>
      <xdr:col>85</xdr:col>
      <xdr:colOff>127000</xdr:colOff>
      <xdr:row>98</xdr:row>
      <xdr:rowOff>160035</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940254"/>
          <a:ext cx="8382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105790</xdr:rowOff>
    </xdr:from>
    <xdr:to>
      <xdr:col>81</xdr:col>
      <xdr:colOff>50800</xdr:colOff>
      <xdr:row>98</xdr:row>
      <xdr:rowOff>160035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907890"/>
          <a:ext cx="889000" cy="5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52854</xdr:rowOff>
    </xdr:from>
    <xdr:to>
      <xdr:col>76</xdr:col>
      <xdr:colOff>114300</xdr:colOff>
      <xdr:row>98</xdr:row>
      <xdr:rowOff>105790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3703300" y="16854954"/>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52854</xdr:rowOff>
    </xdr:from>
    <xdr:to>
      <xdr:col>71</xdr:col>
      <xdr:colOff>177800</xdr:colOff>
      <xdr:row>98</xdr:row>
      <xdr:rowOff>70859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2814300" y="16854954"/>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87354</xdr:rowOff>
    </xdr:from>
    <xdr:to>
      <xdr:col>85</xdr:col>
      <xdr:colOff>177800</xdr:colOff>
      <xdr:row>99</xdr:row>
      <xdr:rowOff>17504</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8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65781</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8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109235</xdr:rowOff>
    </xdr:from>
    <xdr:to>
      <xdr:col>81</xdr:col>
      <xdr:colOff>101600</xdr:colOff>
      <xdr:row>99</xdr:row>
      <xdr:rowOff>39385</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9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30512</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70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54990</xdr:rowOff>
    </xdr:from>
    <xdr:to>
      <xdr:col>76</xdr:col>
      <xdr:colOff>165100</xdr:colOff>
      <xdr:row>98</xdr:row>
      <xdr:rowOff>156590</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8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147717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9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2054</xdr:rowOff>
    </xdr:from>
    <xdr:to>
      <xdr:col>72</xdr:col>
      <xdr:colOff>38100</xdr:colOff>
      <xdr:row>98</xdr:row>
      <xdr:rowOff>103654</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8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94781</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89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20059</xdr:rowOff>
    </xdr:from>
    <xdr:to>
      <xdr:col>67</xdr:col>
      <xdr:colOff>101600</xdr:colOff>
      <xdr:row>98</xdr:row>
      <xdr:rowOff>121659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8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112786</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47111" y="169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120475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2159595" y="9035875"/>
          <a:ext cx="1269" cy="1047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xmlns=""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67152</xdr:rowOff>
    </xdr:from>
    <xdr:ext cx="534377" cy="259045"/>
    <xdr:sp macro="" textlink="">
      <xdr:nvSpPr>
        <xdr:cNvPr id="786" name="貸付金最大値テキスト">
          <a:extLst>
            <a:ext uri="{FF2B5EF4-FFF2-40B4-BE49-F238E27FC236}">
              <a16:creationId xmlns:a16="http://schemas.microsoft.com/office/drawing/2014/main" xmlns="" id="{00000000-0008-0000-0600-000012030000}"/>
            </a:ext>
          </a:extLst>
        </xdr:cNvPr>
        <xdr:cNvSpPr txBox="1"/>
      </xdr:nvSpPr>
      <xdr:spPr>
        <a:xfrm>
          <a:off x="22212300" y="88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120475</xdr:rowOff>
    </xdr:from>
    <xdr:to>
      <xdr:col>116</xdr:col>
      <xdr:colOff>152400</xdr:colOff>
      <xdr:row>52</xdr:row>
      <xdr:rowOff>120475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903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146993</xdr:rowOff>
    </xdr:from>
    <xdr:to>
      <xdr:col>116</xdr:col>
      <xdr:colOff>63500</xdr:colOff>
      <xdr:row>53</xdr:row>
      <xdr:rowOff>38407</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1323300" y="8890943"/>
          <a:ext cx="8382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132752</xdr:rowOff>
    </xdr:from>
    <xdr:ext cx="469744" cy="259045"/>
    <xdr:sp macro="" textlink="">
      <xdr:nvSpPr>
        <xdr:cNvPr id="789" name="貸付金平均値テキスト">
          <a:extLst>
            <a:ext uri="{FF2B5EF4-FFF2-40B4-BE49-F238E27FC236}">
              <a16:creationId xmlns:a16="http://schemas.microsoft.com/office/drawing/2014/main" xmlns="" id="{00000000-0008-0000-0600-000015030000}"/>
            </a:ext>
          </a:extLst>
        </xdr:cNvPr>
        <xdr:cNvSpPr txBox="1"/>
      </xdr:nvSpPr>
      <xdr:spPr>
        <a:xfrm>
          <a:off x="22212300" y="9905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154325</xdr:rowOff>
    </xdr:from>
    <xdr:to>
      <xdr:col>116</xdr:col>
      <xdr:colOff>114300</xdr:colOff>
      <xdr:row>58</xdr:row>
      <xdr:rowOff>84475</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2110700" y="992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146993</xdr:rowOff>
    </xdr:from>
    <xdr:to>
      <xdr:col>111</xdr:col>
      <xdr:colOff>177800</xdr:colOff>
      <xdr:row>52</xdr:row>
      <xdr:rowOff>17650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0434300" y="8890943"/>
          <a:ext cx="889000" cy="4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150805</xdr:rowOff>
    </xdr:from>
    <xdr:to>
      <xdr:col>112</xdr:col>
      <xdr:colOff>38100</xdr:colOff>
      <xdr:row>58</xdr:row>
      <xdr:rowOff>80955</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12725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72082</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088428" y="1001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17650</xdr:rowOff>
    </xdr:from>
    <xdr:to>
      <xdr:col>107</xdr:col>
      <xdr:colOff>50800</xdr:colOff>
      <xdr:row>52</xdr:row>
      <xdr:rowOff>49083</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19545300" y="893305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154988</xdr:rowOff>
    </xdr:from>
    <xdr:to>
      <xdr:col>107</xdr:col>
      <xdr:colOff>101600</xdr:colOff>
      <xdr:row>58</xdr:row>
      <xdr:rowOff>85138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0383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76265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0199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37127</xdr:rowOff>
    </xdr:from>
    <xdr:to>
      <xdr:col>102</xdr:col>
      <xdr:colOff>114300</xdr:colOff>
      <xdr:row>52</xdr:row>
      <xdr:rowOff>49083</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656300" y="8952527"/>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136106</xdr:rowOff>
    </xdr:from>
    <xdr:to>
      <xdr:col>102</xdr:col>
      <xdr:colOff>165100</xdr:colOff>
      <xdr:row>58</xdr:row>
      <xdr:rowOff>66256</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9494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57383</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10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123853</xdr:rowOff>
    </xdr:from>
    <xdr:to>
      <xdr:col>98</xdr:col>
      <xdr:colOff>38100</xdr:colOff>
      <xdr:row>58</xdr:row>
      <xdr:rowOff>54003</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8605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45130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21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159057</xdr:rowOff>
    </xdr:from>
    <xdr:to>
      <xdr:col>116</xdr:col>
      <xdr:colOff>114300</xdr:colOff>
      <xdr:row>53</xdr:row>
      <xdr:rowOff>89207</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2110700" y="90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73984</xdr:rowOff>
    </xdr:from>
    <xdr:ext cx="534377" cy="259045"/>
    <xdr:sp macro="" textlink="">
      <xdr:nvSpPr>
        <xdr:cNvPr id="808" name="貸付金該当値テキスト">
          <a:extLst>
            <a:ext uri="{FF2B5EF4-FFF2-40B4-BE49-F238E27FC236}">
              <a16:creationId xmlns:a16="http://schemas.microsoft.com/office/drawing/2014/main" xmlns="" id="{00000000-0008-0000-0600-000028030000}"/>
            </a:ext>
          </a:extLst>
        </xdr:cNvPr>
        <xdr:cNvSpPr txBox="1"/>
      </xdr:nvSpPr>
      <xdr:spPr>
        <a:xfrm>
          <a:off x="22212300" y="898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96193</xdr:rowOff>
    </xdr:from>
    <xdr:to>
      <xdr:col>112</xdr:col>
      <xdr:colOff>38100</xdr:colOff>
      <xdr:row>52</xdr:row>
      <xdr:rowOff>26343</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1272500" y="88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42870</xdr:rowOff>
    </xdr:from>
    <xdr:ext cx="534377"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056111" y="861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138300</xdr:rowOff>
    </xdr:from>
    <xdr:to>
      <xdr:col>107</xdr:col>
      <xdr:colOff>101600</xdr:colOff>
      <xdr:row>52</xdr:row>
      <xdr:rowOff>68450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0383500" y="8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84977</xdr:rowOff>
    </xdr:from>
    <xdr:ext cx="534377"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167111" y="86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169733</xdr:rowOff>
    </xdr:from>
    <xdr:to>
      <xdr:col>102</xdr:col>
      <xdr:colOff>165100</xdr:colOff>
      <xdr:row>52</xdr:row>
      <xdr:rowOff>99883</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9494500" y="89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116410</xdr:rowOff>
    </xdr:from>
    <xdr:ext cx="534377"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278111" y="86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157777</xdr:rowOff>
    </xdr:from>
    <xdr:to>
      <xdr:col>98</xdr:col>
      <xdr:colOff>38100</xdr:colOff>
      <xdr:row>52</xdr:row>
      <xdr:rowOff>87927</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8605500" y="89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104454</xdr:rowOff>
    </xdr:from>
    <xdr:ext cx="534377"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389111" y="86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36030</xdr:rowOff>
    </xdr:from>
    <xdr:to>
      <xdr:col>116</xdr:col>
      <xdr:colOff>63500</xdr:colOff>
      <xdr:row>75</xdr:row>
      <xdr:rowOff>94127</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1323300" y="12894780"/>
          <a:ext cx="8382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94127</xdr:rowOff>
    </xdr:from>
    <xdr:to>
      <xdr:col>111</xdr:col>
      <xdr:colOff>177800</xdr:colOff>
      <xdr:row>75</xdr:row>
      <xdr:rowOff>112105</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0434300" y="12952877"/>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112105</xdr:rowOff>
    </xdr:from>
    <xdr:to>
      <xdr:col>107</xdr:col>
      <xdr:colOff>50800</xdr:colOff>
      <xdr:row>75</xdr:row>
      <xdr:rowOff>115468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2970855"/>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115468</xdr:rowOff>
    </xdr:from>
    <xdr:to>
      <xdr:col>102</xdr:col>
      <xdr:colOff>114300</xdr:colOff>
      <xdr:row>75</xdr:row>
      <xdr:rowOff>161041</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2974218"/>
          <a:ext cx="8890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156680</xdr:rowOff>
    </xdr:from>
    <xdr:to>
      <xdr:col>116</xdr:col>
      <xdr:colOff>114300</xdr:colOff>
      <xdr:row>75</xdr:row>
      <xdr:rowOff>86830</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28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8107</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26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43327</xdr:rowOff>
    </xdr:from>
    <xdr:to>
      <xdr:col>112</xdr:col>
      <xdr:colOff>38100</xdr:colOff>
      <xdr:row>75</xdr:row>
      <xdr:rowOff>144927</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9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136055</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29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61305</xdr:rowOff>
    </xdr:from>
    <xdr:to>
      <xdr:col>107</xdr:col>
      <xdr:colOff>101600</xdr:colOff>
      <xdr:row>75</xdr:row>
      <xdr:rowOff>162905</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9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154032</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3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64668</xdr:rowOff>
    </xdr:from>
    <xdr:to>
      <xdr:col>102</xdr:col>
      <xdr:colOff>165100</xdr:colOff>
      <xdr:row>75</xdr:row>
      <xdr:rowOff>166269</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9234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157396</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30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110241</xdr:rowOff>
    </xdr:from>
    <xdr:to>
      <xdr:col>98</xdr:col>
      <xdr:colOff>38100</xdr:colOff>
      <xdr:row>76</xdr:row>
      <xdr:rowOff>40391</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9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31518</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306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行財政改革実施計画により歳出を抑制してきたが、年々社会的需要が高まる医療、介護、子育てに係る経費の増加により、扶助費及び医療介護関連特別会計への繰出金は全国的な傾向と同様に微増が続いている。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の中山中学校建設事業に係る地方債の償還が順次開始していること等から公債費も微増傾向となっている。令和２年度においては、会計年度任用職員制度の開始に伴い人件費が急増するなど、義務的経費の増加が目立つ。</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また、令和２年度の特徴として、新型コロナウイルス感染症関連の補助事業及び単独事業の支出が嵩み、物件費で前年比</a:t>
          </a:r>
          <a:r>
            <a:rPr kumimoji="1" lang="en-US" altLang="ja-JP" sz="1300">
              <a:latin typeface="ＭＳ Ｐゴシック" panose="020B0600070205080204" pitchFamily="50" charset="-128"/>
              <a:ea typeface="ＭＳ Ｐゴシック" panose="020B0600070205080204" pitchFamily="50" charset="-128"/>
            </a:rPr>
            <a:t>21,784</a:t>
          </a:r>
          <a:r>
            <a:rPr kumimoji="1" lang="ja-JP" altLang="en-US" sz="1300">
              <a:latin typeface="ＭＳ Ｐゴシック" panose="020B0600070205080204" pitchFamily="50" charset="-128"/>
              <a:ea typeface="ＭＳ Ｐゴシック" panose="020B0600070205080204" pitchFamily="50" charset="-128"/>
            </a:rPr>
            <a:t>円、補助費等で</a:t>
          </a:r>
          <a:r>
            <a:rPr kumimoji="1" lang="en-US" altLang="ja-JP" sz="1300">
              <a:latin typeface="ＭＳ Ｐゴシック" panose="020B0600070205080204" pitchFamily="50" charset="-128"/>
              <a:ea typeface="ＭＳ Ｐゴシック" panose="020B0600070205080204" pitchFamily="50" charset="-128"/>
            </a:rPr>
            <a:t>116,325</a:t>
          </a:r>
          <a:r>
            <a:rPr kumimoji="1" lang="ja-JP" altLang="en-US" sz="1300">
              <a:latin typeface="ＭＳ Ｐゴシック" panose="020B0600070205080204" pitchFamily="50" charset="-128"/>
              <a:ea typeface="ＭＳ Ｐゴシック" panose="020B0600070205080204" pitchFamily="50" charset="-128"/>
            </a:rPr>
            <a:t>円の大幅な増となっている他、令和２年度７月豪雨により災害復旧事業費が</a:t>
          </a:r>
          <a:r>
            <a:rPr kumimoji="1" lang="en-US" altLang="ja-JP" sz="1300">
              <a:latin typeface="ＭＳ Ｐゴシック" panose="020B0600070205080204" pitchFamily="50" charset="-128"/>
              <a:ea typeface="ＭＳ Ｐゴシック" panose="020B0600070205080204" pitchFamily="50" charset="-128"/>
            </a:rPr>
            <a:t>5,820</a:t>
          </a:r>
          <a:r>
            <a:rPr kumimoji="1" lang="ja-JP" altLang="en-US" sz="1300">
              <a:latin typeface="ＭＳ Ｐゴシック" panose="020B0600070205080204" pitchFamily="50" charset="-128"/>
              <a:ea typeface="ＭＳ Ｐゴシック" panose="020B0600070205080204" pitchFamily="50" charset="-128"/>
            </a:rPr>
            <a:t>円増加した。普通建設事業費（うち更新整備）では、平成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前述の中学校建設事業、令和元年度における町営住宅建替事業による影響が表れている。普通建設事業費（うち新規整備）では、令和元年度に行政防災無線整備が完了したことにより令和２年度においては</a:t>
          </a:r>
          <a:r>
            <a:rPr kumimoji="1" lang="en-US" altLang="ja-JP" sz="1300">
              <a:latin typeface="ＭＳ Ｐゴシック" panose="020B0600070205080204" pitchFamily="50" charset="-128"/>
              <a:ea typeface="ＭＳ Ｐゴシック" panose="020B0600070205080204" pitchFamily="50" charset="-128"/>
            </a:rPr>
            <a:t>24,634</a:t>
          </a:r>
          <a:r>
            <a:rPr kumimoji="1" lang="ja-JP" altLang="en-US" sz="1300">
              <a:latin typeface="ＭＳ Ｐゴシック" panose="020B0600070205080204" pitchFamily="50" charset="-128"/>
              <a:ea typeface="ＭＳ Ｐゴシック" panose="020B0600070205080204" pitchFamily="50" charset="-128"/>
            </a:rPr>
            <a:t>円減とほぼ皆減しており、予算規模が小さい当町においては個別の事業に大きく影響されている。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類似団体で上位が続く貸付金については、工業団地の分譲事業を行う土地開発公社への貸付が大部分を占めているが、近年の分譲進展より令和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年度においては前年比</a:t>
          </a:r>
          <a:r>
            <a:rPr kumimoji="1" lang="en-US" altLang="ja-JP" sz="1300">
              <a:latin typeface="ＭＳ Ｐゴシック" panose="020B0600070205080204" pitchFamily="50" charset="-128"/>
              <a:ea typeface="ＭＳ Ｐゴシック" panose="020B0600070205080204" pitchFamily="50" charset="-128"/>
            </a:rPr>
            <a:t>10,250</a:t>
          </a:r>
          <a:r>
            <a:rPr kumimoji="1" lang="ja-JP" altLang="en-US" sz="1300">
              <a:latin typeface="ＭＳ Ｐゴシック" panose="020B0600070205080204" pitchFamily="50" charset="-128"/>
              <a:ea typeface="ＭＳ Ｐゴシック" panose="020B0600070205080204" pitchFamily="50" charset="-128"/>
            </a:rPr>
            <a:t>円減、令和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年度も分譲が進んでおり、今後は全国平均程度の規模に落ち着く見込みである。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11,017
10,959
31.15
7,007,992
6,549,178
396,543
3,194,408
5,500,862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41973</xdr:rowOff>
    </xdr:from>
    <xdr:to>
      <xdr:col>24</xdr:col>
      <xdr:colOff>63500</xdr:colOff>
      <xdr:row>36</xdr:row>
      <xdr:rowOff>100457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14173"/>
          <a:ext cx="8382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50927</xdr:rowOff>
    </xdr:from>
    <xdr:to>
      <xdr:col>19</xdr:col>
      <xdr:colOff>177800</xdr:colOff>
      <xdr:row>36</xdr:row>
      <xdr:rowOff>100457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22312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50927</xdr:rowOff>
    </xdr:from>
    <xdr:to>
      <xdr:col>15</xdr:col>
      <xdr:colOff>50800</xdr:colOff>
      <xdr:row>36</xdr:row>
      <xdr:rowOff>59690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2312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59690</xdr:rowOff>
    </xdr:from>
    <xdr:to>
      <xdr:col>10</xdr:col>
      <xdr:colOff>114300</xdr:colOff>
      <xdr:row>36</xdr:row>
      <xdr:rowOff>74359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231890"/>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162623</xdr:rowOff>
    </xdr:from>
    <xdr:to>
      <xdr:col>24</xdr:col>
      <xdr:colOff>114300</xdr:colOff>
      <xdr:row>36</xdr:row>
      <xdr:rowOff>92773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14050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1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49657</xdr:rowOff>
    </xdr:from>
    <xdr:to>
      <xdr:col>20</xdr:col>
      <xdr:colOff>38100</xdr:colOff>
      <xdr:row>36</xdr:row>
      <xdr:rowOff>151257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142384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xdr:rowOff>
    </xdr:from>
    <xdr:to>
      <xdr:col>15</xdr:col>
      <xdr:colOff>101600</xdr:colOff>
      <xdr:row>36</xdr:row>
      <xdr:rowOff>101727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92854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8890</xdr:rowOff>
    </xdr:from>
    <xdr:to>
      <xdr:col>10</xdr:col>
      <xdr:colOff>165100</xdr:colOff>
      <xdr:row>36</xdr:row>
      <xdr:rowOff>110490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127017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23559</xdr:rowOff>
    </xdr:from>
    <xdr:to>
      <xdr:col>6</xdr:col>
      <xdr:colOff>38100</xdr:colOff>
      <xdr:row>36</xdr:row>
      <xdr:rowOff>125159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116286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8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62624</xdr:rowOff>
    </xdr:from>
    <xdr:to>
      <xdr:col>24</xdr:col>
      <xdr:colOff>63500</xdr:colOff>
      <xdr:row>58</xdr:row>
      <xdr:rowOff>95780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835274"/>
          <a:ext cx="838200" cy="20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95780</xdr:rowOff>
    </xdr:from>
    <xdr:to>
      <xdr:col>19</xdr:col>
      <xdr:colOff>177800</xdr:colOff>
      <xdr:row>58</xdr:row>
      <xdr:rowOff>109496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10039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76926</xdr:rowOff>
    </xdr:from>
    <xdr:to>
      <xdr:col>15</xdr:col>
      <xdr:colOff>50800</xdr:colOff>
      <xdr:row>58</xdr:row>
      <xdr:rowOff>109496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10021026"/>
          <a:ext cx="889000" cy="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76926</xdr:rowOff>
    </xdr:from>
    <xdr:to>
      <xdr:col>10</xdr:col>
      <xdr:colOff>114300</xdr:colOff>
      <xdr:row>58</xdr:row>
      <xdr:rowOff>99369</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21026"/>
          <a:ext cx="889000" cy="2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11824</xdr:rowOff>
    </xdr:from>
    <xdr:to>
      <xdr:col>24</xdr:col>
      <xdr:colOff>114300</xdr:colOff>
      <xdr:row>57</xdr:row>
      <xdr:rowOff>113424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161701</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44980</xdr:rowOff>
    </xdr:from>
    <xdr:to>
      <xdr:col>20</xdr:col>
      <xdr:colOff>38100</xdr:colOff>
      <xdr:row>58</xdr:row>
      <xdr:rowOff>146580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8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137707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8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58696</xdr:rowOff>
    </xdr:from>
    <xdr:to>
      <xdr:col>15</xdr:col>
      <xdr:colOff>101600</xdr:colOff>
      <xdr:row>58</xdr:row>
      <xdr:rowOff>160296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100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151423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26126</xdr:rowOff>
    </xdr:from>
    <xdr:to>
      <xdr:col>10</xdr:col>
      <xdr:colOff>165100</xdr:colOff>
      <xdr:row>58</xdr:row>
      <xdr:rowOff>127726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118853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6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48569</xdr:rowOff>
    </xdr:from>
    <xdr:to>
      <xdr:col>6</xdr:col>
      <xdr:colOff>38100</xdr:colOff>
      <xdr:row>58</xdr:row>
      <xdr:rowOff>150169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141296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8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19989</xdr:rowOff>
    </xdr:from>
    <xdr:to>
      <xdr:col>24</xdr:col>
      <xdr:colOff>63500</xdr:colOff>
      <xdr:row>78</xdr:row>
      <xdr:rowOff>100808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393089"/>
          <a:ext cx="838200" cy="8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100808</xdr:rowOff>
    </xdr:from>
    <xdr:to>
      <xdr:col>19</xdr:col>
      <xdr:colOff>177800</xdr:colOff>
      <xdr:row>78</xdr:row>
      <xdr:rowOff>111880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473908"/>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111880</xdr:rowOff>
    </xdr:from>
    <xdr:to>
      <xdr:col>15</xdr:col>
      <xdr:colOff>50800</xdr:colOff>
      <xdr:row>78</xdr:row>
      <xdr:rowOff>123972</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484980"/>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109258</xdr:rowOff>
    </xdr:from>
    <xdr:to>
      <xdr:col>10</xdr:col>
      <xdr:colOff>114300</xdr:colOff>
      <xdr:row>78</xdr:row>
      <xdr:rowOff>123972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482358"/>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140639</xdr:rowOff>
    </xdr:from>
    <xdr:to>
      <xdr:col>24</xdr:col>
      <xdr:colOff>114300</xdr:colOff>
      <xdr:row>78</xdr:row>
      <xdr:rowOff>70789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119066</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32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50008</xdr:rowOff>
    </xdr:from>
    <xdr:to>
      <xdr:col>20</xdr:col>
      <xdr:colOff>38100</xdr:colOff>
      <xdr:row>78</xdr:row>
      <xdr:rowOff>151608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4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142735</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51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61080</xdr:rowOff>
    </xdr:from>
    <xdr:to>
      <xdr:col>15</xdr:col>
      <xdr:colOff>101600</xdr:colOff>
      <xdr:row>78</xdr:row>
      <xdr:rowOff>162680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153807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52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73172</xdr:rowOff>
    </xdr:from>
    <xdr:to>
      <xdr:col>10</xdr:col>
      <xdr:colOff>165100</xdr:colOff>
      <xdr:row>79</xdr:row>
      <xdr:rowOff>3322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165899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53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58458</xdr:rowOff>
    </xdr:from>
    <xdr:to>
      <xdr:col>6</xdr:col>
      <xdr:colOff>38100</xdr:colOff>
      <xdr:row>78</xdr:row>
      <xdr:rowOff>160058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4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151185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52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24436</xdr:rowOff>
    </xdr:from>
    <xdr:to>
      <xdr:col>24</xdr:col>
      <xdr:colOff>63500</xdr:colOff>
      <xdr:row>98</xdr:row>
      <xdr:rowOff>25628</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826536"/>
          <a:ext cx="8382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25628</xdr:rowOff>
    </xdr:from>
    <xdr:to>
      <xdr:col>19</xdr:col>
      <xdr:colOff>177800</xdr:colOff>
      <xdr:row>98</xdr:row>
      <xdr:rowOff>36643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827728"/>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36643</xdr:rowOff>
    </xdr:from>
    <xdr:to>
      <xdr:col>15</xdr:col>
      <xdr:colOff>50800</xdr:colOff>
      <xdr:row>98</xdr:row>
      <xdr:rowOff>40492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838743"/>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35691</xdr:rowOff>
    </xdr:from>
    <xdr:to>
      <xdr:col>10</xdr:col>
      <xdr:colOff>114300</xdr:colOff>
      <xdr:row>98</xdr:row>
      <xdr:rowOff>40492</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83779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145086</xdr:rowOff>
    </xdr:from>
    <xdr:to>
      <xdr:col>24</xdr:col>
      <xdr:colOff>114300</xdr:colOff>
      <xdr:row>98</xdr:row>
      <xdr:rowOff>75236</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7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60013</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146278</xdr:rowOff>
    </xdr:from>
    <xdr:to>
      <xdr:col>20</xdr:col>
      <xdr:colOff>38100</xdr:colOff>
      <xdr:row>98</xdr:row>
      <xdr:rowOff>76428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7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67555</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8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157293</xdr:rowOff>
    </xdr:from>
    <xdr:to>
      <xdr:col>15</xdr:col>
      <xdr:colOff>101600</xdr:colOff>
      <xdr:row>98</xdr:row>
      <xdr:rowOff>87443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7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78570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88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161142</xdr:rowOff>
    </xdr:from>
    <xdr:to>
      <xdr:col>10</xdr:col>
      <xdr:colOff>165100</xdr:colOff>
      <xdr:row>98</xdr:row>
      <xdr:rowOff>91292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7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82419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88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156341</xdr:rowOff>
    </xdr:from>
    <xdr:to>
      <xdr:col>6</xdr:col>
      <xdr:colOff>38100</xdr:colOff>
      <xdr:row>98</xdr:row>
      <xdr:rowOff>86491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7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77618</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87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78206</xdr:rowOff>
    </xdr:from>
    <xdr:to>
      <xdr:col>55</xdr:col>
      <xdr:colOff>0</xdr:colOff>
      <xdr:row>37</xdr:row>
      <xdr:rowOff>87350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421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79807</xdr:rowOff>
    </xdr:from>
    <xdr:to>
      <xdr:col>50</xdr:col>
      <xdr:colOff>114300</xdr:colOff>
      <xdr:row>37</xdr:row>
      <xdr:rowOff>87350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42345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63576</xdr:rowOff>
    </xdr:from>
    <xdr:to>
      <xdr:col>45</xdr:col>
      <xdr:colOff>177800</xdr:colOff>
      <xdr:row>37</xdr:row>
      <xdr:rowOff>79807</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407226"/>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154787</xdr:rowOff>
    </xdr:from>
    <xdr:to>
      <xdr:col>41</xdr:col>
      <xdr:colOff>50800</xdr:colOff>
      <xdr:row>37</xdr:row>
      <xdr:rowOff>63576</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326987"/>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27406</xdr:rowOff>
    </xdr:from>
    <xdr:to>
      <xdr:col>55</xdr:col>
      <xdr:colOff>50800</xdr:colOff>
      <xdr:row>37</xdr:row>
      <xdr:rowOff>129006</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50283</xdr:rowOff>
    </xdr:from>
    <xdr:ext cx="469744"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22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36550</xdr:rowOff>
    </xdr:from>
    <xdr:to>
      <xdr:col>50</xdr:col>
      <xdr:colOff>165100</xdr:colOff>
      <xdr:row>37</xdr:row>
      <xdr:rowOff>138150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154677</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50017" y="615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29007</xdr:rowOff>
    </xdr:from>
    <xdr:to>
      <xdr:col>46</xdr:col>
      <xdr:colOff>38100</xdr:colOff>
      <xdr:row>37</xdr:row>
      <xdr:rowOff>130607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147134</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8" y="61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12776</xdr:rowOff>
    </xdr:from>
    <xdr:to>
      <xdr:col>41</xdr:col>
      <xdr:colOff>101600</xdr:colOff>
      <xdr:row>37</xdr:row>
      <xdr:rowOff>114376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3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130903</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26428" y="61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50664</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8" y="60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133441</xdr:rowOff>
    </xdr:from>
    <xdr:to>
      <xdr:col>55</xdr:col>
      <xdr:colOff>0</xdr:colOff>
      <xdr:row>58</xdr:row>
      <xdr:rowOff>135368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10077541"/>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133441</xdr:rowOff>
    </xdr:from>
    <xdr:to>
      <xdr:col>50</xdr:col>
      <xdr:colOff>114300</xdr:colOff>
      <xdr:row>58</xdr:row>
      <xdr:rowOff>135890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10077541"/>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119072</xdr:rowOff>
    </xdr:from>
    <xdr:to>
      <xdr:col>45</xdr:col>
      <xdr:colOff>177800</xdr:colOff>
      <xdr:row>58</xdr:row>
      <xdr:rowOff>135890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1006317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116361</xdr:rowOff>
    </xdr:from>
    <xdr:to>
      <xdr:col>41</xdr:col>
      <xdr:colOff>50800</xdr:colOff>
      <xdr:row>58</xdr:row>
      <xdr:rowOff>119072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10060461"/>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84568</xdr:rowOff>
    </xdr:from>
    <xdr:to>
      <xdr:col>55</xdr:col>
      <xdr:colOff>50800</xdr:colOff>
      <xdr:row>59</xdr:row>
      <xdr:rowOff>14718</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100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170945</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94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82641</xdr:rowOff>
    </xdr:from>
    <xdr:to>
      <xdr:col>50</xdr:col>
      <xdr:colOff>165100</xdr:colOff>
      <xdr:row>59</xdr:row>
      <xdr:rowOff>12791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100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3918</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101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85090</xdr:rowOff>
    </xdr:from>
    <xdr:to>
      <xdr:col>46</xdr:col>
      <xdr:colOff>38100</xdr:colOff>
      <xdr:row>59</xdr:row>
      <xdr:rowOff>15240</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6367</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1012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68272</xdr:rowOff>
    </xdr:from>
    <xdr:to>
      <xdr:col>41</xdr:col>
      <xdr:colOff>101600</xdr:colOff>
      <xdr:row>58</xdr:row>
      <xdr:rowOff>169872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100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160999</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101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65561</xdr:rowOff>
    </xdr:from>
    <xdr:to>
      <xdr:col>36</xdr:col>
      <xdr:colOff>165100</xdr:colOff>
      <xdr:row>58</xdr:row>
      <xdr:rowOff>167161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100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158288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101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157716</xdr:rowOff>
    </xdr:from>
    <xdr:to>
      <xdr:col>55</xdr:col>
      <xdr:colOff>0</xdr:colOff>
      <xdr:row>78</xdr:row>
      <xdr:rowOff>50949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187916"/>
          <a:ext cx="838200" cy="2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50949</xdr:rowOff>
    </xdr:from>
    <xdr:to>
      <xdr:col>50</xdr:col>
      <xdr:colOff>114300</xdr:colOff>
      <xdr:row>78</xdr:row>
      <xdr:rowOff>154146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424049"/>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121086</xdr:rowOff>
    </xdr:from>
    <xdr:to>
      <xdr:col>45</xdr:col>
      <xdr:colOff>177800</xdr:colOff>
      <xdr:row>78</xdr:row>
      <xdr:rowOff>154146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494186"/>
          <a:ext cx="889000" cy="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53333</xdr:rowOff>
    </xdr:from>
    <xdr:to>
      <xdr:col>41</xdr:col>
      <xdr:colOff>50800</xdr:colOff>
      <xdr:row>78</xdr:row>
      <xdr:rowOff>121086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426433"/>
          <a:ext cx="8890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106916</xdr:rowOff>
    </xdr:from>
    <xdr:to>
      <xdr:col>55</xdr:col>
      <xdr:colOff>50800</xdr:colOff>
      <xdr:row>77</xdr:row>
      <xdr:rowOff>37066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1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129793</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29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xdr:rowOff>
    </xdr:from>
    <xdr:to>
      <xdr:col>50</xdr:col>
      <xdr:colOff>165100</xdr:colOff>
      <xdr:row>78</xdr:row>
      <xdr:rowOff>101749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118276</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1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103346</xdr:rowOff>
    </xdr:from>
    <xdr:to>
      <xdr:col>46</xdr:col>
      <xdr:colOff>38100</xdr:colOff>
      <xdr:row>79</xdr:row>
      <xdr:rowOff>33496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24623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56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70286</xdr:rowOff>
    </xdr:from>
    <xdr:to>
      <xdr:col>41</xdr:col>
      <xdr:colOff>101600</xdr:colOff>
      <xdr:row>79</xdr:row>
      <xdr:rowOff>436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4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163013</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53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2533</xdr:rowOff>
    </xdr:from>
    <xdr:to>
      <xdr:col>36</xdr:col>
      <xdr:colOff>165100</xdr:colOff>
      <xdr:row>78</xdr:row>
      <xdr:rowOff>104133</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120660</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1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107090</xdr:rowOff>
    </xdr:from>
    <xdr:to>
      <xdr:col>55</xdr:col>
      <xdr:colOff>0</xdr:colOff>
      <xdr:row>97</xdr:row>
      <xdr:rowOff>91777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566290"/>
          <a:ext cx="838200" cy="1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107090</xdr:rowOff>
    </xdr:from>
    <xdr:to>
      <xdr:col>50</xdr:col>
      <xdr:colOff>114300</xdr:colOff>
      <xdr:row>97</xdr:row>
      <xdr:rowOff>55423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566290"/>
          <a:ext cx="889000" cy="11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45844</xdr:rowOff>
    </xdr:from>
    <xdr:to>
      <xdr:col>45</xdr:col>
      <xdr:colOff>177800</xdr:colOff>
      <xdr:row>97</xdr:row>
      <xdr:rowOff>55423</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676494"/>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107889</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45844</xdr:rowOff>
    </xdr:from>
    <xdr:to>
      <xdr:col>41</xdr:col>
      <xdr:colOff>50800</xdr:colOff>
      <xdr:row>97</xdr:row>
      <xdr:rowOff>63926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676494"/>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40977</xdr:rowOff>
    </xdr:from>
    <xdr:to>
      <xdr:col>55</xdr:col>
      <xdr:colOff>50800</xdr:colOff>
      <xdr:row>97</xdr:row>
      <xdr:rowOff>142577</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63854</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52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56290</xdr:rowOff>
    </xdr:from>
    <xdr:to>
      <xdr:col>50</xdr:col>
      <xdr:colOff>165100</xdr:colOff>
      <xdr:row>96</xdr:row>
      <xdr:rowOff>157890</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5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2967</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39795" y="1629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4623</xdr:rowOff>
    </xdr:from>
    <xdr:to>
      <xdr:col>46</xdr:col>
      <xdr:colOff>38100</xdr:colOff>
      <xdr:row>97</xdr:row>
      <xdr:rowOff>106223</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122750</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166494</xdr:rowOff>
    </xdr:from>
    <xdr:to>
      <xdr:col>41</xdr:col>
      <xdr:colOff>101600</xdr:colOff>
      <xdr:row>97</xdr:row>
      <xdr:rowOff>96644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6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113171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4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13126</xdr:rowOff>
    </xdr:from>
    <xdr:to>
      <xdr:col>36</xdr:col>
      <xdr:colOff>165100</xdr:colOff>
      <xdr:row>97</xdr:row>
      <xdr:rowOff>114726</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6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131253</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4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66681</xdr:rowOff>
    </xdr:from>
    <xdr:to>
      <xdr:col>85</xdr:col>
      <xdr:colOff>127000</xdr:colOff>
      <xdr:row>38</xdr:row>
      <xdr:rowOff>130099</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5481300" y="6238881"/>
          <a:ext cx="838200" cy="40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66681</xdr:rowOff>
    </xdr:from>
    <xdr:to>
      <xdr:col>81</xdr:col>
      <xdr:colOff>50800</xdr:colOff>
      <xdr:row>39</xdr:row>
      <xdr:rowOff>43250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238881"/>
          <a:ext cx="889000" cy="4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77443</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16961</xdr:rowOff>
    </xdr:from>
    <xdr:to>
      <xdr:col>76</xdr:col>
      <xdr:colOff>114300</xdr:colOff>
      <xdr:row>39</xdr:row>
      <xdr:rowOff>43250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3703300" y="670351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16961</xdr:rowOff>
    </xdr:from>
    <xdr:to>
      <xdr:col>71</xdr:col>
      <xdr:colOff>177800</xdr:colOff>
      <xdr:row>39</xdr:row>
      <xdr:rowOff>43897</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703511"/>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79299</xdr:rowOff>
    </xdr:from>
    <xdr:to>
      <xdr:col>85</xdr:col>
      <xdr:colOff>177800</xdr:colOff>
      <xdr:row>39</xdr:row>
      <xdr:rowOff>9449</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57726</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5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15881</xdr:rowOff>
    </xdr:from>
    <xdr:to>
      <xdr:col>81</xdr:col>
      <xdr:colOff>101600</xdr:colOff>
      <xdr:row>36</xdr:row>
      <xdr:rowOff>117481</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1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134008</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59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163900</xdr:rowOff>
    </xdr:from>
    <xdr:to>
      <xdr:col>76</xdr:col>
      <xdr:colOff>165100</xdr:colOff>
      <xdr:row>39</xdr:row>
      <xdr:rowOff>94050</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85177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7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137611</xdr:rowOff>
    </xdr:from>
    <xdr:to>
      <xdr:col>72</xdr:col>
      <xdr:colOff>38100</xdr:colOff>
      <xdr:row>39</xdr:row>
      <xdr:rowOff>67761</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6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58888</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7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164547</xdr:rowOff>
    </xdr:from>
    <xdr:to>
      <xdr:col>67</xdr:col>
      <xdr:colOff>101600</xdr:colOff>
      <xdr:row>39</xdr:row>
      <xdr:rowOff>94697</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85824</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7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70597</xdr:rowOff>
    </xdr:from>
    <xdr:to>
      <xdr:col>85</xdr:col>
      <xdr:colOff>127000</xdr:colOff>
      <xdr:row>58</xdr:row>
      <xdr:rowOff>6367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5481300" y="9843247"/>
          <a:ext cx="838200" cy="10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163004</xdr:rowOff>
    </xdr:from>
    <xdr:to>
      <xdr:col>81</xdr:col>
      <xdr:colOff>50800</xdr:colOff>
      <xdr:row>58</xdr:row>
      <xdr:rowOff>6367</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4592300" y="9935654"/>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53015</xdr:rowOff>
    </xdr:from>
    <xdr:to>
      <xdr:col>76</xdr:col>
      <xdr:colOff>114300</xdr:colOff>
      <xdr:row>57</xdr:row>
      <xdr:rowOff>163004</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3703300" y="9825665"/>
          <a:ext cx="889000" cy="10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116867</xdr:rowOff>
    </xdr:from>
    <xdr:to>
      <xdr:col>71</xdr:col>
      <xdr:colOff>177800</xdr:colOff>
      <xdr:row>57</xdr:row>
      <xdr:rowOff>53015</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9718067"/>
          <a:ext cx="889000" cy="10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19797</xdr:rowOff>
    </xdr:from>
    <xdr:to>
      <xdr:col>85</xdr:col>
      <xdr:colOff>177800</xdr:colOff>
      <xdr:row>57</xdr:row>
      <xdr:rowOff>121397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7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169674</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7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127017</xdr:rowOff>
    </xdr:from>
    <xdr:to>
      <xdr:col>81</xdr:col>
      <xdr:colOff>101600</xdr:colOff>
      <xdr:row>58</xdr:row>
      <xdr:rowOff>57167</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8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48294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99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112204</xdr:rowOff>
    </xdr:from>
    <xdr:to>
      <xdr:col>76</xdr:col>
      <xdr:colOff>165100</xdr:colOff>
      <xdr:row>58</xdr:row>
      <xdr:rowOff>42354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8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33481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9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2215</xdr:rowOff>
    </xdr:from>
    <xdr:to>
      <xdr:col>72</xdr:col>
      <xdr:colOff>38100</xdr:colOff>
      <xdr:row>57</xdr:row>
      <xdr:rowOff>103815</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7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120342</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95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66067</xdr:rowOff>
    </xdr:from>
    <xdr:to>
      <xdr:col>67</xdr:col>
      <xdr:colOff>101600</xdr:colOff>
      <xdr:row>56</xdr:row>
      <xdr:rowOff>167667</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66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12744</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944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110274</xdr:rowOff>
    </xdr:from>
    <xdr:to>
      <xdr:col>85</xdr:col>
      <xdr:colOff>127000</xdr:colOff>
      <xdr:row>78</xdr:row>
      <xdr:rowOff>136883</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5481300" y="13483374"/>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136883</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4592300" y="13509983"/>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59474</xdr:rowOff>
    </xdr:from>
    <xdr:to>
      <xdr:col>85</xdr:col>
      <xdr:colOff>177800</xdr:colOff>
      <xdr:row>78</xdr:row>
      <xdr:rowOff>161074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4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167129</xdr:rowOff>
    </xdr:from>
    <xdr:ext cx="469744"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3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86083</xdr:rowOff>
    </xdr:from>
    <xdr:to>
      <xdr:col>81</xdr:col>
      <xdr:colOff>101600</xdr:colOff>
      <xdr:row>79</xdr:row>
      <xdr:rowOff>16233</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4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7360</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92017" y="1355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15787</xdr:rowOff>
    </xdr:from>
    <xdr:to>
      <xdr:col>85</xdr:col>
      <xdr:colOff>127000</xdr:colOff>
      <xdr:row>98</xdr:row>
      <xdr:rowOff>30581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5481300" y="16817887"/>
          <a:ext cx="8382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30581</xdr:rowOff>
    </xdr:from>
    <xdr:to>
      <xdr:col>81</xdr:col>
      <xdr:colOff>50800</xdr:colOff>
      <xdr:row>98</xdr:row>
      <xdr:rowOff>59486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4592300" y="16832681"/>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59486</xdr:rowOff>
    </xdr:from>
    <xdr:to>
      <xdr:col>76</xdr:col>
      <xdr:colOff>114300</xdr:colOff>
      <xdr:row>98</xdr:row>
      <xdr:rowOff>126567</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3703300" y="16861586"/>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126567</xdr:rowOff>
    </xdr:from>
    <xdr:to>
      <xdr:col>71</xdr:col>
      <xdr:colOff>177800</xdr:colOff>
      <xdr:row>98</xdr:row>
      <xdr:rowOff>143890</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2814300" y="16928667"/>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136437</xdr:rowOff>
    </xdr:from>
    <xdr:to>
      <xdr:col>85</xdr:col>
      <xdr:colOff>177800</xdr:colOff>
      <xdr:row>98</xdr:row>
      <xdr:rowOff>66587</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6268700" y="167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114864</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7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151231</xdr:rowOff>
    </xdr:from>
    <xdr:to>
      <xdr:col>81</xdr:col>
      <xdr:colOff>101600</xdr:colOff>
      <xdr:row>98</xdr:row>
      <xdr:rowOff>81381</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5430500" y="167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72508</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68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8686</xdr:rowOff>
    </xdr:from>
    <xdr:to>
      <xdr:col>76</xdr:col>
      <xdr:colOff>165100</xdr:colOff>
      <xdr:row>98</xdr:row>
      <xdr:rowOff>110286</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4541500" y="168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101413</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9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75767</xdr:rowOff>
    </xdr:from>
    <xdr:to>
      <xdr:col>72</xdr:col>
      <xdr:colOff>38100</xdr:colOff>
      <xdr:row>99</xdr:row>
      <xdr:rowOff>5917</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3652500" y="168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168494</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9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93090</xdr:rowOff>
    </xdr:from>
    <xdr:to>
      <xdr:col>67</xdr:col>
      <xdr:colOff>101600</xdr:colOff>
      <xdr:row>99</xdr:row>
      <xdr:rowOff>23240</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2763500" y="168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14367</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98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と同様に医療、介護、子育て施策の社会的需要の高まりによる民生費の微増、中山中学校建設事業に係る地方債の償還が順次開始していくことによる公債費の増加傾向が続いており、今後も継続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令和２年度の大きな特徴としては全国的な傾向と同様に、新型コロナウイルス感染症対策に係る臨時的給付金の増により総務費で</a:t>
          </a:r>
          <a:r>
            <a:rPr kumimoji="1" lang="en-US" altLang="ja-JP" sz="1300">
              <a:latin typeface="ＭＳ Ｐゴシック" panose="020B0600070205080204" pitchFamily="50" charset="-128"/>
              <a:ea typeface="ＭＳ Ｐゴシック" panose="020B0600070205080204" pitchFamily="50" charset="-128"/>
            </a:rPr>
            <a:t>107,405</a:t>
          </a:r>
          <a:r>
            <a:rPr kumimoji="1" lang="ja-JP" altLang="en-US" sz="1300">
              <a:latin typeface="ＭＳ Ｐゴシック" panose="020B0600070205080204" pitchFamily="50" charset="-128"/>
              <a:ea typeface="ＭＳ Ｐゴシック" panose="020B0600070205080204" pitchFamily="50" charset="-128"/>
            </a:rPr>
            <a:t>円の増、民生費でも</a:t>
          </a:r>
          <a:r>
            <a:rPr kumimoji="1" lang="en-US" altLang="ja-JP" sz="1300">
              <a:latin typeface="ＭＳ Ｐゴシック" panose="020B0600070205080204" pitchFamily="50" charset="-128"/>
              <a:ea typeface="ＭＳ Ｐゴシック" panose="020B0600070205080204" pitchFamily="50" charset="-128"/>
            </a:rPr>
            <a:t>10,606</a:t>
          </a:r>
          <a:r>
            <a:rPr kumimoji="1" lang="ja-JP" altLang="en-US" sz="1300">
              <a:latin typeface="ＭＳ Ｐゴシック" panose="020B0600070205080204" pitchFamily="50" charset="-128"/>
              <a:ea typeface="ＭＳ Ｐゴシック" panose="020B0600070205080204" pitchFamily="50" charset="-128"/>
            </a:rPr>
            <a:t>円の増となっている。その他、コロナ関連では複数の町内事業者支援策を多く実施し商工費が前年比</a:t>
          </a:r>
          <a:r>
            <a:rPr kumimoji="1" lang="en-US" altLang="ja-JP" sz="1300">
              <a:latin typeface="ＭＳ Ｐゴシック" panose="020B0600070205080204" pitchFamily="50" charset="-128"/>
              <a:ea typeface="ＭＳ Ｐゴシック" panose="020B0600070205080204" pitchFamily="50" charset="-128"/>
            </a:rPr>
            <a:t>21,692</a:t>
          </a:r>
          <a:r>
            <a:rPr kumimoji="1" lang="ja-JP" altLang="en-US" sz="1300">
              <a:latin typeface="ＭＳ Ｐゴシック" panose="020B0600070205080204" pitchFamily="50" charset="-128"/>
              <a:ea typeface="ＭＳ Ｐゴシック" panose="020B0600070205080204" pitchFamily="50" charset="-128"/>
            </a:rPr>
            <a:t>円増と倍増、また、工業団地の分譲促進策として設けた補助金の案件増も合わせ、商工費は類似団体平均より</a:t>
          </a:r>
          <a:r>
            <a:rPr kumimoji="1" lang="en-US" altLang="ja-JP" sz="1300">
              <a:latin typeface="ＭＳ Ｐゴシック" panose="020B0600070205080204" pitchFamily="50" charset="-128"/>
              <a:ea typeface="ＭＳ Ｐゴシック" panose="020B0600070205080204" pitchFamily="50" charset="-128"/>
            </a:rPr>
            <a:t>10,641</a:t>
          </a:r>
          <a:r>
            <a:rPr kumimoji="1" lang="ja-JP" altLang="en-US" sz="1300">
              <a:latin typeface="ＭＳ Ｐゴシック" panose="020B0600070205080204" pitchFamily="50" charset="-128"/>
              <a:ea typeface="ＭＳ Ｐゴシック" panose="020B0600070205080204" pitchFamily="50" charset="-128"/>
            </a:rPr>
            <a:t>円上回る結果となった。一方、土木費では、令和元年度の町営住宅建設事業の終了に伴い大きく減少したが、大雪による除排雪経費の増加と合せ、結果として類似団体平均を</a:t>
          </a:r>
          <a:r>
            <a:rPr kumimoji="1" lang="en-US" altLang="ja-JP" sz="1300">
              <a:latin typeface="ＭＳ Ｐゴシック" panose="020B0600070205080204" pitchFamily="50" charset="-128"/>
              <a:ea typeface="ＭＳ Ｐゴシック" panose="020B0600070205080204" pitchFamily="50" charset="-128"/>
            </a:rPr>
            <a:t>10,046</a:t>
          </a:r>
          <a:r>
            <a:rPr kumimoji="1" lang="ja-JP" altLang="en-US" sz="1300">
              <a:latin typeface="ＭＳ Ｐゴシック" panose="020B0600070205080204" pitchFamily="50" charset="-128"/>
              <a:ea typeface="ＭＳ Ｐゴシック" panose="020B0600070205080204" pitchFamily="50" charset="-128"/>
            </a:rPr>
            <a:t>千円下回る水準に落ち着いた。消防費においても、令和元年度に防災行政無線整備事業が終了、類似団体平均から</a:t>
          </a:r>
          <a:r>
            <a:rPr kumimoji="1" lang="en-US" altLang="ja-JP" sz="1300">
              <a:latin typeface="ＭＳ Ｐゴシック" panose="020B0600070205080204" pitchFamily="50" charset="-128"/>
              <a:ea typeface="ＭＳ Ｐゴシック" panose="020B0600070205080204" pitchFamily="50" charset="-128"/>
            </a:rPr>
            <a:t>6,187</a:t>
          </a:r>
          <a:r>
            <a:rPr kumimoji="1" lang="ja-JP" altLang="en-US" sz="1300">
              <a:latin typeface="ＭＳ Ｐゴシック" panose="020B0600070205080204" pitchFamily="50" charset="-128"/>
              <a:ea typeface="ＭＳ Ｐゴシック" panose="020B0600070205080204" pitchFamily="50" charset="-128"/>
            </a:rPr>
            <a:t>円低くなった。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実質収支額は昨年度比で</a:t>
          </a:r>
          <a:r>
            <a:rPr kumimoji="1" lang="en-US" altLang="ja-JP" sz="1300">
              <a:latin typeface="ＭＳ ゴシック" pitchFamily="49" charset="-128"/>
              <a:ea typeface="ＭＳ ゴシック" pitchFamily="49" charset="-128"/>
            </a:rPr>
            <a:t>3.45</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12.41</a:t>
          </a:r>
          <a:r>
            <a:rPr kumimoji="1" lang="ja-JP" altLang="en-US" sz="1300">
              <a:latin typeface="ＭＳ ゴシック" pitchFamily="49" charset="-128"/>
              <a:ea typeface="ＭＳ ゴシック" pitchFamily="49" charset="-128"/>
            </a:rPr>
            <a:t>％、実質単年度収支は昨年度比で</a:t>
          </a:r>
          <a:r>
            <a:rPr kumimoji="1" lang="en-US" altLang="ja-JP" sz="1300">
              <a:latin typeface="ＭＳ ゴシック" pitchFamily="49" charset="-128"/>
              <a:ea typeface="ＭＳ ゴシック" pitchFamily="49" charset="-128"/>
            </a:rPr>
            <a:t>0.67</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0.50</a:t>
          </a:r>
          <a:r>
            <a:rPr kumimoji="1" lang="ja-JP" altLang="en-US" sz="1300">
              <a:latin typeface="ＭＳ ゴシック" pitchFamily="49" charset="-128"/>
              <a:ea typeface="ＭＳ ゴシック" pitchFamily="49" charset="-128"/>
            </a:rPr>
            <a:t>％となった。財政調整基金残高は取崩しにより減少し標準財政規模比で</a:t>
          </a:r>
          <a:r>
            <a:rPr kumimoji="1" lang="en-US" altLang="ja-JP" sz="1300">
              <a:latin typeface="ＭＳ ゴシック" pitchFamily="49" charset="-128"/>
              <a:ea typeface="ＭＳ ゴシック" pitchFamily="49" charset="-128"/>
            </a:rPr>
            <a:t>5.88</a:t>
          </a:r>
          <a:r>
            <a:rPr kumimoji="1" lang="ja-JP" altLang="en-US" sz="1300">
              <a:latin typeface="ＭＳ ゴシック" pitchFamily="49" charset="-128"/>
              <a:ea typeface="ＭＳ ゴシック" pitchFamily="49" charset="-128"/>
            </a:rPr>
            <a:t>ポイント減となっている。令和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年度は財政調整基金残高が減となったが、令和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年度は普通交付税の増やコロナ禍における事業見合わせによる経常経費の減により、実質収支額が大きく増、実質単年度収支の赤字幅も小さくなる結果となった。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全ての会計が黒字決算のため、連結実質赤字比率はなく、黒字額が表示されている。</a:t>
          </a:r>
        </a:p>
        <a:p>
          <a:r>
            <a:rPr kumimoji="1" lang="ja-JP" altLang="en-US" sz="1400">
              <a:latin typeface="ＭＳ ゴシック" pitchFamily="49" charset="-128"/>
              <a:ea typeface="ＭＳ ゴシック" pitchFamily="49" charset="-128"/>
            </a:rPr>
            <a:t>　一般会計では、交付税の減少や各事業費の増等により平成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年度に数字が落ち込んだが、平成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年度は標準財政規模自体が縮小していること及び中山中学校建設事業が終了し、予算規模自体も縮小したことなどもあり標準財政規模比のパーセンテージは増加している。その傾向は平成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年度も続き、</a:t>
          </a:r>
          <a:r>
            <a:rPr kumimoji="1" lang="en-US" altLang="ja-JP" sz="1400">
              <a:latin typeface="ＭＳ ゴシック" pitchFamily="49" charset="-128"/>
              <a:ea typeface="ＭＳ ゴシック" pitchFamily="49" charset="-128"/>
            </a:rPr>
            <a:t>9.15</a:t>
          </a:r>
          <a:r>
            <a:rPr kumimoji="1" lang="ja-JP" altLang="en-US" sz="1400">
              <a:latin typeface="ＭＳ ゴシック" pitchFamily="49" charset="-128"/>
              <a:ea typeface="ＭＳ ゴシック" pitchFamily="49" charset="-128"/>
            </a:rPr>
            <a:t>％と近年と比較しても高い数字となっている。令和元年度にはパーセンテージは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ポイント減少したものの、平成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年度と比較しても高い状況である。令和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新型コロナウイルス感染症関連で多額の支出があったが関連交付金等を最大限活用して対応。一方、経常事業は実施の見送り等による未執行が多くなったこと、地方交付税の大幅増も伴い黒字額が拡大する結果となった。</a:t>
          </a:r>
        </a:p>
        <a:p>
          <a:r>
            <a:rPr kumimoji="1" lang="ja-JP" altLang="en-US" sz="1400">
              <a:latin typeface="ＭＳ ゴシック" pitchFamily="49" charset="-128"/>
              <a:ea typeface="ＭＳ ゴシック" pitchFamily="49" charset="-128"/>
            </a:rPr>
            <a:t>  各特別会計においては、人口減少により医療サービス等の受給者や下水道利用者が減少していく見込みであることから、保険料や使用料金の見直しにより料金体制の適正化を図ること等により今後も赤字額を出さないように努める必要がある。また、令和２年度の変動要因としては、公共下水道事業における下水道事業計画の更新に係る経費の増により黒字額が減少したもの。</a:t>
          </a:r>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as01\shichoson\06%20&#36001;&#25919;&#20418;\40&#27770;&#31639;&#32113;&#35336;\05&#36001;&#25919;&#29366;&#27841;&#36039;&#26009;&#38598;\R2&#36001;&#25919;&#29366;&#27841;&#36039;&#26009;&#38598;\03%20&#24066;&#30010;&#26449;&#8594;&#30476;\&#12304;&#36001;&#25919;&#29366;&#27841;&#36039;&#26009;&#38598;&#12305;_063029_&#20013;&#23665;&#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63373</v>
          </cell>
          <cell r="F3">
            <v>78903</v>
          </cell>
        </row>
        <row r="5">
          <cell r="A5" t="str">
            <v xml:space="preserve"> H29</v>
          </cell>
          <cell r="D5">
            <v>43427</v>
          </cell>
          <cell r="F5">
            <v>82993</v>
          </cell>
        </row>
        <row r="7">
          <cell r="A7" t="str">
            <v xml:space="preserve"> H30</v>
          </cell>
          <cell r="D7">
            <v>15181</v>
          </cell>
          <cell r="F7">
            <v>108252</v>
          </cell>
        </row>
        <row r="9">
          <cell r="A9" t="str">
            <v xml:space="preserve"> R01</v>
          </cell>
          <cell r="D9">
            <v>77616</v>
          </cell>
          <cell r="F9">
            <v>93492</v>
          </cell>
        </row>
        <row r="11">
          <cell r="A11" t="str">
            <v xml:space="preserve"> R02</v>
          </cell>
          <cell r="D11">
            <v>22951</v>
          </cell>
          <cell r="F11">
            <v>94796</v>
          </cell>
        </row>
        <row r="18">
          <cell r="B18" t="str">
            <v>H28</v>
          </cell>
          <cell r="C18" t="str">
            <v>H29</v>
          </cell>
          <cell r="D18" t="str">
            <v>H30</v>
          </cell>
          <cell r="E18" t="str">
            <v>R01</v>
          </cell>
          <cell r="F18" t="str">
            <v>R02</v>
          </cell>
        </row>
        <row r="19">
          <cell r="A19" t="str">
            <v>実質収支額</v>
          </cell>
          <cell r="B19">
            <v>7.43</v>
          </cell>
          <cell r="C19">
            <v>8.7799999999999994</v>
          </cell>
          <cell r="D19">
            <v>9.15</v>
          </cell>
          <cell r="E19">
            <v>8.9600000000000009</v>
          </cell>
          <cell r="F19">
            <v>12.41</v>
          </cell>
        </row>
        <row r="20">
          <cell r="A20" t="str">
            <v>財政調整基金残高</v>
          </cell>
          <cell r="B20">
            <v>31.32</v>
          </cell>
          <cell r="C20">
            <v>28.53</v>
          </cell>
          <cell r="D20">
            <v>29.6</v>
          </cell>
          <cell r="E20">
            <v>28.15</v>
          </cell>
          <cell r="F20">
            <v>22.27</v>
          </cell>
        </row>
        <row r="21">
          <cell r="A21" t="str">
            <v>実質単年度収支</v>
          </cell>
          <cell r="B21">
            <v>-0.1</v>
          </cell>
          <cell r="C21">
            <v>-1.67</v>
          </cell>
          <cell r="D21">
            <v>1.27</v>
          </cell>
          <cell r="E21">
            <v>-1.17</v>
          </cell>
          <cell r="F21">
            <v>-0.5</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農業集落排水特別会計</v>
          </cell>
          <cell r="B31" t="e">
            <v>#N/A</v>
          </cell>
          <cell r="C31">
            <v>0.14000000000000001</v>
          </cell>
          <cell r="D31" t="e">
            <v>#N/A</v>
          </cell>
          <cell r="E31">
            <v>0.13</v>
          </cell>
          <cell r="F31" t="e">
            <v>#N/A</v>
          </cell>
          <cell r="G31">
            <v>0.04</v>
          </cell>
          <cell r="H31" t="e">
            <v>#N/A</v>
          </cell>
          <cell r="I31">
            <v>0.03</v>
          </cell>
          <cell r="J31" t="e">
            <v>#N/A</v>
          </cell>
          <cell r="K31">
            <v>0.02</v>
          </cell>
        </row>
        <row r="32">
          <cell r="A32" t="str">
            <v>後期高齢者医療特別会計</v>
          </cell>
          <cell r="B32" t="e">
            <v>#N/A</v>
          </cell>
          <cell r="C32">
            <v>0.01</v>
          </cell>
          <cell r="D32" t="e">
            <v>#N/A</v>
          </cell>
          <cell r="E32">
            <v>0.01</v>
          </cell>
          <cell r="F32" t="e">
            <v>#N/A</v>
          </cell>
          <cell r="G32">
            <v>0.02</v>
          </cell>
          <cell r="H32" t="e">
            <v>#N/A</v>
          </cell>
          <cell r="I32">
            <v>0.04</v>
          </cell>
          <cell r="J32" t="e">
            <v>#N/A</v>
          </cell>
          <cell r="K32">
            <v>0.03</v>
          </cell>
        </row>
        <row r="33">
          <cell r="A33" t="str">
            <v>公共下水道事業特別会計</v>
          </cell>
          <cell r="B33" t="e">
            <v>#N/A</v>
          </cell>
          <cell r="C33">
            <v>0.33</v>
          </cell>
          <cell r="D33" t="e">
            <v>#N/A</v>
          </cell>
          <cell r="E33">
            <v>0.49</v>
          </cell>
          <cell r="F33" t="e">
            <v>#N/A</v>
          </cell>
          <cell r="G33">
            <v>0.4</v>
          </cell>
          <cell r="H33" t="e">
            <v>#N/A</v>
          </cell>
          <cell r="I33">
            <v>0.34</v>
          </cell>
          <cell r="J33" t="e">
            <v>#N/A</v>
          </cell>
          <cell r="K33">
            <v>0.22</v>
          </cell>
        </row>
        <row r="34">
          <cell r="A34" t="str">
            <v>介護保険特別会計</v>
          </cell>
          <cell r="B34" t="e">
            <v>#N/A</v>
          </cell>
          <cell r="C34">
            <v>1.55</v>
          </cell>
          <cell r="D34" t="e">
            <v>#N/A</v>
          </cell>
          <cell r="E34">
            <v>2.1</v>
          </cell>
          <cell r="F34" t="e">
            <v>#N/A</v>
          </cell>
          <cell r="G34">
            <v>1.03</v>
          </cell>
          <cell r="H34" t="e">
            <v>#N/A</v>
          </cell>
          <cell r="I34">
            <v>0.6</v>
          </cell>
          <cell r="J34" t="e">
            <v>#N/A</v>
          </cell>
          <cell r="K34">
            <v>0.69</v>
          </cell>
        </row>
        <row r="35">
          <cell r="A35" t="str">
            <v>国民健康保険特別会計</v>
          </cell>
          <cell r="B35" t="e">
            <v>#N/A</v>
          </cell>
          <cell r="C35">
            <v>1.52</v>
          </cell>
          <cell r="D35" t="e">
            <v>#N/A</v>
          </cell>
          <cell r="E35">
            <v>2.46</v>
          </cell>
          <cell r="F35" t="e">
            <v>#N/A</v>
          </cell>
          <cell r="G35">
            <v>0.5</v>
          </cell>
          <cell r="H35" t="e">
            <v>#N/A</v>
          </cell>
          <cell r="I35">
            <v>0.77</v>
          </cell>
          <cell r="J35" t="e">
            <v>#N/A</v>
          </cell>
          <cell r="K35">
            <v>0.96</v>
          </cell>
        </row>
        <row r="36">
          <cell r="A36" t="str">
            <v>一般会計</v>
          </cell>
          <cell r="B36" t="e">
            <v>#N/A</v>
          </cell>
          <cell r="C36">
            <v>7.43</v>
          </cell>
          <cell r="D36" t="e">
            <v>#N/A</v>
          </cell>
          <cell r="E36">
            <v>8.7799999999999994</v>
          </cell>
          <cell r="F36" t="e">
            <v>#N/A</v>
          </cell>
          <cell r="G36">
            <v>9.15</v>
          </cell>
          <cell r="H36" t="e">
            <v>#N/A</v>
          </cell>
          <cell r="I36">
            <v>8.9499999999999993</v>
          </cell>
          <cell r="J36" t="e">
            <v>#N/A</v>
          </cell>
          <cell r="K36">
            <v>12.41</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387</v>
          </cell>
          <cell r="E42"/>
          <cell r="F42"/>
          <cell r="G42">
            <v>410</v>
          </cell>
          <cell r="H42"/>
          <cell r="I42"/>
          <cell r="J42">
            <v>417</v>
          </cell>
          <cell r="K42"/>
          <cell r="L42"/>
          <cell r="M42">
            <v>430</v>
          </cell>
          <cell r="N42"/>
          <cell r="O42"/>
          <cell r="P42">
            <v>430</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1</v>
          </cell>
          <cell r="C45"/>
          <cell r="D45"/>
          <cell r="E45">
            <v>1</v>
          </cell>
          <cell r="F45"/>
          <cell r="G45"/>
          <cell r="H45">
            <v>2</v>
          </cell>
          <cell r="I45"/>
          <cell r="J45"/>
          <cell r="K45">
            <v>4</v>
          </cell>
          <cell r="L45"/>
          <cell r="M45"/>
          <cell r="N45">
            <v>17</v>
          </cell>
          <cell r="O45"/>
          <cell r="P45"/>
        </row>
        <row r="46">
          <cell r="A46" t="str">
            <v>公営企業債の元利償還金に対する繰入金</v>
          </cell>
          <cell r="B46">
            <v>230</v>
          </cell>
          <cell r="C46"/>
          <cell r="D46"/>
          <cell r="E46">
            <v>242</v>
          </cell>
          <cell r="F46"/>
          <cell r="G46"/>
          <cell r="H46">
            <v>253</v>
          </cell>
          <cell r="I46"/>
          <cell r="J46"/>
          <cell r="K46">
            <v>248</v>
          </cell>
          <cell r="L46"/>
          <cell r="M46"/>
          <cell r="N46">
            <v>254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414</v>
          </cell>
          <cell r="C49"/>
          <cell r="D49"/>
          <cell r="E49">
            <v>423</v>
          </cell>
          <cell r="F49"/>
          <cell r="G49"/>
          <cell r="H49">
            <v>477</v>
          </cell>
          <cell r="I49"/>
          <cell r="J49"/>
          <cell r="K49">
            <v>498</v>
          </cell>
          <cell r="L49"/>
          <cell r="M49"/>
          <cell r="N49">
            <v>504</v>
          </cell>
          <cell r="O49"/>
          <cell r="P49"/>
        </row>
        <row r="50">
          <cell r="A50" t="str">
            <v>実質公債費比率の分子</v>
          </cell>
          <cell r="B50" t="e">
            <v>#N/A</v>
          </cell>
          <cell r="C50">
            <v>258</v>
          </cell>
          <cell r="D50" t="e">
            <v>#N/A</v>
          </cell>
          <cell r="E50" t="e">
            <v>#N/A</v>
          </cell>
          <cell r="F50">
            <v>256</v>
          </cell>
          <cell r="G50" t="e">
            <v>#N/A</v>
          </cell>
          <cell r="H50" t="e">
            <v>#N/A</v>
          </cell>
          <cell r="I50">
            <v>315</v>
          </cell>
          <cell r="J50" t="e">
            <v>#N/A</v>
          </cell>
          <cell r="K50" t="e">
            <v>#N/A</v>
          </cell>
          <cell r="L50">
            <v>320</v>
          </cell>
          <cell r="M50" t="e">
            <v>#N/A</v>
          </cell>
          <cell r="N50" t="e">
            <v>#N/A</v>
          </cell>
          <cell r="O50">
            <v>345</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5667</v>
          </cell>
          <cell r="E56"/>
          <cell r="F56"/>
          <cell r="G56">
            <v>5473</v>
          </cell>
          <cell r="H56"/>
          <cell r="I56"/>
          <cell r="J56">
            <v>5275</v>
          </cell>
          <cell r="K56"/>
          <cell r="L56"/>
          <cell r="M56">
            <v>5238</v>
          </cell>
          <cell r="N56"/>
          <cell r="O56"/>
          <cell r="P56">
            <v>5056</v>
          </cell>
        </row>
        <row r="57">
          <cell r="A57" t="str">
            <v>充当可能特定歳入</v>
          </cell>
          <cell r="B57"/>
          <cell r="C57"/>
          <cell r="D57">
            <v>39</v>
          </cell>
          <cell r="E57"/>
          <cell r="F57"/>
          <cell r="G57">
            <v>27</v>
          </cell>
          <cell r="H57"/>
          <cell r="I57"/>
          <cell r="J57">
            <v>17</v>
          </cell>
          <cell r="K57"/>
          <cell r="L57"/>
          <cell r="M57">
            <v>60</v>
          </cell>
          <cell r="N57"/>
          <cell r="O57"/>
          <cell r="P57">
            <v>69</v>
          </cell>
        </row>
        <row r="58">
          <cell r="A58" t="str">
            <v>充当可能基金</v>
          </cell>
          <cell r="B58"/>
          <cell r="C58"/>
          <cell r="D58">
            <v>2004</v>
          </cell>
          <cell r="E58"/>
          <cell r="F58"/>
          <cell r="G58">
            <v>1869</v>
          </cell>
          <cell r="H58"/>
          <cell r="I58"/>
          <cell r="J58">
            <v>1996</v>
          </cell>
          <cell r="K58"/>
          <cell r="L58"/>
          <cell r="M58">
            <v>1934</v>
          </cell>
          <cell r="N58"/>
          <cell r="O58"/>
          <cell r="P58">
            <v>1808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134</v>
          </cell>
          <cell r="C61"/>
          <cell r="D61"/>
          <cell r="E61">
            <v>123</v>
          </cell>
          <cell r="F61"/>
          <cell r="G61"/>
          <cell r="H61">
            <v>85</v>
          </cell>
          <cell r="I61"/>
          <cell r="J61"/>
          <cell r="K61">
            <v>39</v>
          </cell>
          <cell r="L61"/>
          <cell r="M61"/>
          <cell r="N61" t="str">
            <v>-</v>
          </cell>
          <cell r="O61"/>
          <cell r="P61"/>
        </row>
        <row r="62">
          <cell r="A62" t="str">
            <v>退職手当負担見込額</v>
          </cell>
          <cell r="B62">
            <v>665</v>
          </cell>
          <cell r="C62"/>
          <cell r="D62"/>
          <cell r="E62">
            <v>627</v>
          </cell>
          <cell r="F62"/>
          <cell r="G62"/>
          <cell r="H62">
            <v>594</v>
          </cell>
          <cell r="I62"/>
          <cell r="J62"/>
          <cell r="K62">
            <v>564</v>
          </cell>
          <cell r="L62"/>
          <cell r="M62"/>
          <cell r="N62">
            <v>540</v>
          </cell>
          <cell r="O62"/>
          <cell r="P62"/>
        </row>
        <row r="63">
          <cell r="A63" t="str">
            <v>組合等負担等見込額</v>
          </cell>
          <cell r="B63">
            <v>189</v>
          </cell>
          <cell r="C63"/>
          <cell r="D63"/>
          <cell r="E63">
            <v>360</v>
          </cell>
          <cell r="F63"/>
          <cell r="G63"/>
          <cell r="H63">
            <v>450</v>
          </cell>
          <cell r="I63"/>
          <cell r="J63"/>
          <cell r="K63">
            <v>461</v>
          </cell>
          <cell r="L63"/>
          <cell r="M63"/>
          <cell r="N63">
            <v>468</v>
          </cell>
          <cell r="O63"/>
          <cell r="P63"/>
        </row>
        <row r="64">
          <cell r="A64" t="str">
            <v>公営企業債等繰入見込額</v>
          </cell>
          <cell r="B64">
            <v>3607</v>
          </cell>
          <cell r="C64"/>
          <cell r="D64"/>
          <cell r="E64">
            <v>3440</v>
          </cell>
          <cell r="F64"/>
          <cell r="G64"/>
          <cell r="H64">
            <v>3284</v>
          </cell>
          <cell r="I64"/>
          <cell r="J64"/>
          <cell r="K64">
            <v>3137</v>
          </cell>
          <cell r="L64"/>
          <cell r="M64"/>
          <cell r="N64">
            <v>2973</v>
          </cell>
          <cell r="O64"/>
          <cell r="P64"/>
        </row>
        <row r="65">
          <cell r="A65" t="str">
            <v>債務負担行為に基づく支出予定額</v>
          </cell>
          <cell r="B65">
            <v>177</v>
          </cell>
          <cell r="C65"/>
          <cell r="D65"/>
          <cell r="E65">
            <v>127</v>
          </cell>
          <cell r="F65"/>
          <cell r="G65"/>
          <cell r="H65">
            <v>474</v>
          </cell>
          <cell r="I65"/>
          <cell r="J65"/>
          <cell r="K65">
            <v>76</v>
          </cell>
          <cell r="L65"/>
          <cell r="M65"/>
          <cell r="N65">
            <v>51</v>
          </cell>
          <cell r="O65"/>
          <cell r="P65"/>
        </row>
        <row r="66">
          <cell r="A66" t="str">
            <v>一般会計等に係る地方債の現在高</v>
          </cell>
          <cell r="B66">
            <v>5977</v>
          </cell>
          <cell r="C66"/>
          <cell r="D66"/>
          <cell r="E66">
            <v>5905</v>
          </cell>
          <cell r="F66"/>
          <cell r="G66"/>
          <cell r="H66">
            <v>5638</v>
          </cell>
          <cell r="I66"/>
          <cell r="J66"/>
          <cell r="K66">
            <v>5773</v>
          </cell>
          <cell r="L66"/>
          <cell r="M66"/>
          <cell r="N66">
            <v>5501</v>
          </cell>
          <cell r="O66"/>
          <cell r="P66"/>
        </row>
        <row r="67">
          <cell r="A67" t="str">
            <v>将来負担比率の分子</v>
          </cell>
          <cell r="B67" t="e">
            <v>#N/A</v>
          </cell>
          <cell r="C67">
            <v>3040</v>
          </cell>
          <cell r="D67" t="e">
            <v>#N/A</v>
          </cell>
          <cell r="E67" t="e">
            <v>#N/A</v>
          </cell>
          <cell r="F67">
            <v>3214</v>
          </cell>
          <cell r="G67" t="e">
            <v>#N/A</v>
          </cell>
          <cell r="H67" t="e">
            <v>#N/A</v>
          </cell>
          <cell r="I67">
            <v>3238</v>
          </cell>
          <cell r="J67" t="e">
            <v>#N/A</v>
          </cell>
          <cell r="K67" t="e">
            <v>#N/A</v>
          </cell>
          <cell r="L67">
            <v>2818</v>
          </cell>
          <cell r="M67" t="e">
            <v>#N/A</v>
          </cell>
          <cell r="N67" t="e">
            <v>#N/A</v>
          </cell>
          <cell r="O67">
            <v>2600</v>
          </cell>
          <cell r="P67" t="e">
            <v>#N/A</v>
          </cell>
        </row>
        <row r="71">
          <cell r="B71" t="str">
            <v>H30</v>
          </cell>
          <cell r="C71" t="str">
            <v>R01</v>
          </cell>
          <cell r="D71" t="str">
            <v>R02</v>
          </cell>
        </row>
        <row r="72">
          <cell r="A72" t="str">
            <v>財政調整基金</v>
          </cell>
          <cell r="B72">
            <v>885</v>
          </cell>
          <cell r="C72">
            <v>853</v>
          </cell>
          <cell r="D72">
            <v>711</v>
          </cell>
        </row>
        <row r="73">
          <cell r="A73" t="str">
            <v>減債基金</v>
          </cell>
          <cell r="B73">
            <v>253</v>
          </cell>
          <cell r="C73">
            <v>194</v>
          </cell>
          <cell r="D73">
            <v>203</v>
          </cell>
        </row>
        <row r="74">
          <cell r="A74" t="str">
            <v>その他特定目的基金</v>
          </cell>
          <cell r="B74">
            <v>585</v>
          </cell>
          <cell r="C74">
            <v>594</v>
          </cell>
          <cell r="D74">
            <v>598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18</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20</v>
      </c>
      <c r="C3" s="610"/>
      <c r="D3" s="610"/>
      <c r="E3" s="611"/>
      <c r="F3" s="611"/>
      <c r="G3" s="611"/>
      <c r="H3" s="611"/>
      <c r="I3" s="611"/>
      <c r="J3" s="611"/>
      <c r="K3" s="611"/>
      <c r="L3" s="611" t="s">
        <v>21</v>
      </c>
      <c r="M3" s="611"/>
      <c r="N3" s="611"/>
      <c r="O3" s="611"/>
      <c r="P3" s="611"/>
      <c r="Q3" s="611"/>
      <c r="R3" s="614"/>
      <c r="S3" s="614"/>
      <c r="T3" s="614"/>
      <c r="U3" s="614"/>
      <c r="V3" s="615"/>
      <c r="W3" s="500" t="s">
        <v>22</v>
      </c>
      <c r="X3" s="501"/>
      <c r="Y3" s="501"/>
      <c r="Z3" s="501"/>
      <c r="AA3" s="501"/>
      <c r="AB3" s="610"/>
      <c r="AC3" s="614" t="s">
        <v>23</v>
      </c>
      <c r="AD3" s="501"/>
      <c r="AE3" s="501"/>
      <c r="AF3" s="501"/>
      <c r="AG3" s="501"/>
      <c r="AH3" s="501"/>
      <c r="AI3" s="501"/>
      <c r="AJ3" s="501"/>
      <c r="AK3" s="501"/>
      <c r="AL3" s="576"/>
      <c r="AM3" s="500" t="s">
        <v>24</v>
      </c>
      <c r="AN3" s="501"/>
      <c r="AO3" s="501"/>
      <c r="AP3" s="501"/>
      <c r="AQ3" s="501"/>
      <c r="AR3" s="501"/>
      <c r="AS3" s="501"/>
      <c r="AT3" s="501"/>
      <c r="AU3" s="501"/>
      <c r="AV3" s="501"/>
      <c r="AW3" s="501"/>
      <c r="AX3" s="576"/>
      <c r="AY3" s="568" t="s">
        <v>25</v>
      </c>
      <c r="AZ3" s="569"/>
      <c r="BA3" s="569"/>
      <c r="BB3" s="569"/>
      <c r="BC3" s="569"/>
      <c r="BD3" s="569"/>
      <c r="BE3" s="569"/>
      <c r="BF3" s="569"/>
      <c r="BG3" s="569"/>
      <c r="BH3" s="569"/>
      <c r="BI3" s="569"/>
      <c r="BJ3" s="569"/>
      <c r="BK3" s="569"/>
      <c r="BL3" s="569"/>
      <c r="BM3" s="618"/>
      <c r="BN3" s="500" t="s">
        <v>26</v>
      </c>
      <c r="BO3" s="501"/>
      <c r="BP3" s="501"/>
      <c r="BQ3" s="501"/>
      <c r="BR3" s="501"/>
      <c r="BS3" s="501"/>
      <c r="BT3" s="501"/>
      <c r="BU3" s="576"/>
      <c r="BV3" s="500" t="s">
        <v>27</v>
      </c>
      <c r="BW3" s="501"/>
      <c r="BX3" s="501"/>
      <c r="BY3" s="501"/>
      <c r="BZ3" s="501"/>
      <c r="CA3" s="501"/>
      <c r="CB3" s="501"/>
      <c r="CC3" s="576"/>
      <c r="CD3" s="568" t="s">
        <v>25</v>
      </c>
      <c r="CE3" s="569"/>
      <c r="CF3" s="569"/>
      <c r="CG3" s="569"/>
      <c r="CH3" s="569"/>
      <c r="CI3" s="569"/>
      <c r="CJ3" s="569"/>
      <c r="CK3" s="569"/>
      <c r="CL3" s="569"/>
      <c r="CM3" s="569"/>
      <c r="CN3" s="569"/>
      <c r="CO3" s="569"/>
      <c r="CP3" s="569"/>
      <c r="CQ3" s="569"/>
      <c r="CR3" s="569"/>
      <c r="CS3" s="618"/>
      <c r="CT3" s="500" t="s">
        <v>28</v>
      </c>
      <c r="CU3" s="501"/>
      <c r="CV3" s="501"/>
      <c r="CW3" s="501"/>
      <c r="CX3" s="501"/>
      <c r="CY3" s="501"/>
      <c r="CZ3" s="501"/>
      <c r="DA3" s="576"/>
      <c r="DB3" s="500" t="s">
        <v>29</v>
      </c>
      <c r="DC3" s="501"/>
      <c r="DD3" s="501"/>
      <c r="DE3" s="501"/>
      <c r="DF3" s="501"/>
      <c r="DG3" s="501"/>
      <c r="DH3" s="501"/>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5"/>
      <c r="AN4" s="453"/>
      <c r="AO4" s="453"/>
      <c r="AP4" s="453"/>
      <c r="AQ4" s="453"/>
      <c r="AR4" s="453"/>
      <c r="AS4" s="453"/>
      <c r="AT4" s="453"/>
      <c r="AU4" s="453"/>
      <c r="AV4" s="453"/>
      <c r="AW4" s="453"/>
      <c r="AX4" s="617"/>
      <c r="AY4" s="427" t="s">
        <v>30</v>
      </c>
      <c r="AZ4" s="428"/>
      <c r="BA4" s="428"/>
      <c r="BB4" s="428"/>
      <c r="BC4" s="428"/>
      <c r="BD4" s="428"/>
      <c r="BE4" s="428"/>
      <c r="BF4" s="428"/>
      <c r="BG4" s="428"/>
      <c r="BH4" s="428"/>
      <c r="BI4" s="428"/>
      <c r="BJ4" s="428"/>
      <c r="BK4" s="428"/>
      <c r="BL4" s="428"/>
      <c r="BM4" s="429"/>
      <c r="BN4" s="430">
        <v>7007992</v>
      </c>
      <c r="BO4" s="431"/>
      <c r="BP4" s="431"/>
      <c r="BQ4" s="431"/>
      <c r="BR4" s="431"/>
      <c r="BS4" s="431"/>
      <c r="BT4" s="431"/>
      <c r="BU4" s="432"/>
      <c r="BV4" s="430">
        <v>5785913</v>
      </c>
      <c r="BW4" s="431"/>
      <c r="BX4" s="431"/>
      <c r="BY4" s="431"/>
      <c r="BZ4" s="431"/>
      <c r="CA4" s="431"/>
      <c r="CB4" s="431"/>
      <c r="CC4" s="432"/>
      <c r="CD4" s="602" t="s">
        <v>31</v>
      </c>
      <c r="CE4" s="603"/>
      <c r="CF4" s="603"/>
      <c r="CG4" s="603"/>
      <c r="CH4" s="603"/>
      <c r="CI4" s="603"/>
      <c r="CJ4" s="603"/>
      <c r="CK4" s="603"/>
      <c r="CL4" s="603"/>
      <c r="CM4" s="603"/>
      <c r="CN4" s="603"/>
      <c r="CO4" s="603"/>
      <c r="CP4" s="603"/>
      <c r="CQ4" s="603"/>
      <c r="CR4" s="603"/>
      <c r="CS4" s="604"/>
      <c r="CT4" s="605">
        <v>12.4</v>
      </c>
      <c r="CU4" s="606"/>
      <c r="CV4" s="606"/>
      <c r="CW4" s="606"/>
      <c r="CX4" s="606"/>
      <c r="CY4" s="606"/>
      <c r="CZ4" s="606"/>
      <c r="DA4" s="607"/>
      <c r="DB4" s="605">
        <v>9</v>
      </c>
      <c r="DC4" s="606"/>
      <c r="DD4" s="606"/>
      <c r="DE4" s="606"/>
      <c r="DF4" s="606"/>
      <c r="DG4" s="606"/>
      <c r="DH4" s="606"/>
      <c r="DI4" s="607"/>
      <c r="DJ4" s="41"/>
      <c r="DK4" s="41"/>
      <c r="DL4" s="41"/>
      <c r="DM4" s="41"/>
      <c r="DN4" s="41"/>
      <c r="DO4" s="41"/>
    </row>
    <row r="5" spans="1:119" ht="18.75" customHeight="1" x14ac:dyDescent="0.15">
      <c r="A5" s="42"/>
      <c r="B5" s="612"/>
      <c r="C5" s="454"/>
      <c r="D5" s="454"/>
      <c r="E5" s="613"/>
      <c r="F5" s="613"/>
      <c r="G5" s="613"/>
      <c r="H5" s="613"/>
      <c r="I5" s="613"/>
      <c r="J5" s="613"/>
      <c r="K5" s="613"/>
      <c r="L5" s="613"/>
      <c r="M5" s="613"/>
      <c r="N5" s="613"/>
      <c r="O5" s="613"/>
      <c r="P5" s="613"/>
      <c r="Q5" s="613"/>
      <c r="R5" s="452"/>
      <c r="S5" s="452"/>
      <c r="T5" s="452"/>
      <c r="U5" s="452"/>
      <c r="V5" s="616"/>
      <c r="W5" s="535"/>
      <c r="X5" s="453"/>
      <c r="Y5" s="453"/>
      <c r="Z5" s="453"/>
      <c r="AA5" s="453"/>
      <c r="AB5" s="454"/>
      <c r="AC5" s="452"/>
      <c r="AD5" s="453"/>
      <c r="AE5" s="453"/>
      <c r="AF5" s="453"/>
      <c r="AG5" s="453"/>
      <c r="AH5" s="453"/>
      <c r="AI5" s="453"/>
      <c r="AJ5" s="453"/>
      <c r="AK5" s="453"/>
      <c r="AL5" s="617"/>
      <c r="AM5" s="506" t="s">
        <v>32</v>
      </c>
      <c r="AN5" s="409"/>
      <c r="AO5" s="409"/>
      <c r="AP5" s="409"/>
      <c r="AQ5" s="409"/>
      <c r="AR5" s="409"/>
      <c r="AS5" s="409"/>
      <c r="AT5" s="410"/>
      <c r="AU5" s="486" t="s">
        <v>33</v>
      </c>
      <c r="AV5" s="487"/>
      <c r="AW5" s="487"/>
      <c r="AX5" s="487"/>
      <c r="AY5" s="415" t="s">
        <v>34</v>
      </c>
      <c r="AZ5" s="416"/>
      <c r="BA5" s="416"/>
      <c r="BB5" s="416"/>
      <c r="BC5" s="416"/>
      <c r="BD5" s="416"/>
      <c r="BE5" s="416"/>
      <c r="BF5" s="416"/>
      <c r="BG5" s="416"/>
      <c r="BH5" s="416"/>
      <c r="BI5" s="416"/>
      <c r="BJ5" s="416"/>
      <c r="BK5" s="416"/>
      <c r="BL5" s="416"/>
      <c r="BM5" s="417"/>
      <c r="BN5" s="435">
        <v>6549178</v>
      </c>
      <c r="BO5" s="436"/>
      <c r="BP5" s="436"/>
      <c r="BQ5" s="436"/>
      <c r="BR5" s="436"/>
      <c r="BS5" s="436"/>
      <c r="BT5" s="436"/>
      <c r="BU5" s="437"/>
      <c r="BV5" s="435">
        <v>5512918</v>
      </c>
      <c r="BW5" s="436"/>
      <c r="BX5" s="436"/>
      <c r="BY5" s="436"/>
      <c r="BZ5" s="436"/>
      <c r="CA5" s="436"/>
      <c r="CB5" s="436"/>
      <c r="CC5" s="437"/>
      <c r="CD5" s="444" t="s">
        <v>35</v>
      </c>
      <c r="CE5" s="445"/>
      <c r="CF5" s="445"/>
      <c r="CG5" s="445"/>
      <c r="CH5" s="445"/>
      <c r="CI5" s="445"/>
      <c r="CJ5" s="445"/>
      <c r="CK5" s="445"/>
      <c r="CL5" s="445"/>
      <c r="CM5" s="445"/>
      <c r="CN5" s="445"/>
      <c r="CO5" s="445"/>
      <c r="CP5" s="445"/>
      <c r="CQ5" s="445"/>
      <c r="CR5" s="445"/>
      <c r="CS5" s="446"/>
      <c r="CT5" s="405">
        <v>93.6</v>
      </c>
      <c r="CU5" s="406"/>
      <c r="CV5" s="406"/>
      <c r="CW5" s="406"/>
      <c r="CX5" s="406"/>
      <c r="CY5" s="406"/>
      <c r="CZ5" s="406"/>
      <c r="DA5" s="407"/>
      <c r="DB5" s="405">
        <v>96</v>
      </c>
      <c r="DC5" s="406"/>
      <c r="DD5" s="406"/>
      <c r="DE5" s="406"/>
      <c r="DF5" s="406"/>
      <c r="DG5" s="406"/>
      <c r="DH5" s="406"/>
      <c r="DI5" s="407"/>
      <c r="DJ5" s="41"/>
      <c r="DK5" s="41"/>
      <c r="DL5" s="41"/>
      <c r="DM5" s="41"/>
      <c r="DN5" s="41"/>
      <c r="DO5" s="41"/>
    </row>
    <row r="6" spans="1:119" ht="18.75" customHeight="1" x14ac:dyDescent="0.15">
      <c r="A6" s="42"/>
      <c r="B6" s="582" t="s">
        <v>36</v>
      </c>
      <c r="C6" s="451"/>
      <c r="D6" s="451"/>
      <c r="E6" s="583"/>
      <c r="F6" s="583"/>
      <c r="G6" s="583"/>
      <c r="H6" s="583"/>
      <c r="I6" s="583"/>
      <c r="J6" s="583"/>
      <c r="K6" s="583"/>
      <c r="L6" s="583" t="s">
        <v>37</v>
      </c>
      <c r="M6" s="583"/>
      <c r="N6" s="583"/>
      <c r="O6" s="583"/>
      <c r="P6" s="583"/>
      <c r="Q6" s="583"/>
      <c r="R6" s="478"/>
      <c r="S6" s="478"/>
      <c r="T6" s="478"/>
      <c r="U6" s="478"/>
      <c r="V6" s="589"/>
      <c r="W6" s="517" t="s">
        <v>38</v>
      </c>
      <c r="X6" s="450"/>
      <c r="Y6" s="450"/>
      <c r="Z6" s="450"/>
      <c r="AA6" s="450"/>
      <c r="AB6" s="451"/>
      <c r="AC6" s="594" t="s">
        <v>39</v>
      </c>
      <c r="AD6" s="595"/>
      <c r="AE6" s="595"/>
      <c r="AF6" s="595"/>
      <c r="AG6" s="595"/>
      <c r="AH6" s="595"/>
      <c r="AI6" s="595"/>
      <c r="AJ6" s="595"/>
      <c r="AK6" s="595"/>
      <c r="AL6" s="596"/>
      <c r="AM6" s="506" t="s">
        <v>40</v>
      </c>
      <c r="AN6" s="409"/>
      <c r="AO6" s="409"/>
      <c r="AP6" s="409"/>
      <c r="AQ6" s="409"/>
      <c r="AR6" s="409"/>
      <c r="AS6" s="409"/>
      <c r="AT6" s="410"/>
      <c r="AU6" s="486" t="s">
        <v>33</v>
      </c>
      <c r="AV6" s="487"/>
      <c r="AW6" s="487"/>
      <c r="AX6" s="487"/>
      <c r="AY6" s="415" t="s">
        <v>41</v>
      </c>
      <c r="AZ6" s="416"/>
      <c r="BA6" s="416"/>
      <c r="BB6" s="416"/>
      <c r="BC6" s="416"/>
      <c r="BD6" s="416"/>
      <c r="BE6" s="416"/>
      <c r="BF6" s="416"/>
      <c r="BG6" s="416"/>
      <c r="BH6" s="416"/>
      <c r="BI6" s="416"/>
      <c r="BJ6" s="416"/>
      <c r="BK6" s="416"/>
      <c r="BL6" s="416"/>
      <c r="BM6" s="417"/>
      <c r="BN6" s="435">
        <v>458814</v>
      </c>
      <c r="BO6" s="436"/>
      <c r="BP6" s="436"/>
      <c r="BQ6" s="436"/>
      <c r="BR6" s="436"/>
      <c r="BS6" s="436"/>
      <c r="BT6" s="436"/>
      <c r="BU6" s="437"/>
      <c r="BV6" s="435">
        <v>272995</v>
      </c>
      <c r="BW6" s="436"/>
      <c r="BX6" s="436"/>
      <c r="BY6" s="436"/>
      <c r="BZ6" s="436"/>
      <c r="CA6" s="436"/>
      <c r="CB6" s="436"/>
      <c r="CC6" s="437"/>
      <c r="CD6" s="444" t="s">
        <v>42</v>
      </c>
      <c r="CE6" s="445"/>
      <c r="CF6" s="445"/>
      <c r="CG6" s="445"/>
      <c r="CH6" s="445"/>
      <c r="CI6" s="445"/>
      <c r="CJ6" s="445"/>
      <c r="CK6" s="445"/>
      <c r="CL6" s="445"/>
      <c r="CM6" s="445"/>
      <c r="CN6" s="445"/>
      <c r="CO6" s="445"/>
      <c r="CP6" s="445"/>
      <c r="CQ6" s="445"/>
      <c r="CR6" s="445"/>
      <c r="CS6" s="446"/>
      <c r="CT6" s="579">
        <v>97.5</v>
      </c>
      <c r="CU6" s="580"/>
      <c r="CV6" s="580"/>
      <c r="CW6" s="580"/>
      <c r="CX6" s="580"/>
      <c r="CY6" s="580"/>
      <c r="CZ6" s="580"/>
      <c r="DA6" s="581"/>
      <c r="DB6" s="579">
        <v>99.7</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506" t="s">
        <v>43</v>
      </c>
      <c r="AN7" s="409"/>
      <c r="AO7" s="409"/>
      <c r="AP7" s="409"/>
      <c r="AQ7" s="409"/>
      <c r="AR7" s="409"/>
      <c r="AS7" s="409"/>
      <c r="AT7" s="410"/>
      <c r="AU7" s="486" t="s">
        <v>44</v>
      </c>
      <c r="AV7" s="487"/>
      <c r="AW7" s="487"/>
      <c r="AX7" s="487"/>
      <c r="AY7" s="415" t="s">
        <v>45</v>
      </c>
      <c r="AZ7" s="416"/>
      <c r="BA7" s="416"/>
      <c r="BB7" s="416"/>
      <c r="BC7" s="416"/>
      <c r="BD7" s="416"/>
      <c r="BE7" s="416"/>
      <c r="BF7" s="416"/>
      <c r="BG7" s="416"/>
      <c r="BH7" s="416"/>
      <c r="BI7" s="416"/>
      <c r="BJ7" s="416"/>
      <c r="BK7" s="416"/>
      <c r="BL7" s="416"/>
      <c r="BM7" s="417"/>
      <c r="BN7" s="435">
        <v>62271</v>
      </c>
      <c r="BO7" s="436"/>
      <c r="BP7" s="436"/>
      <c r="BQ7" s="436"/>
      <c r="BR7" s="436"/>
      <c r="BS7" s="436"/>
      <c r="BT7" s="436"/>
      <c r="BU7" s="437"/>
      <c r="BV7" s="435">
        <v>1785</v>
      </c>
      <c r="BW7" s="436"/>
      <c r="BX7" s="436"/>
      <c r="BY7" s="436"/>
      <c r="BZ7" s="436"/>
      <c r="CA7" s="436"/>
      <c r="CB7" s="436"/>
      <c r="CC7" s="437"/>
      <c r="CD7" s="444" t="s">
        <v>46</v>
      </c>
      <c r="CE7" s="445"/>
      <c r="CF7" s="445"/>
      <c r="CG7" s="445"/>
      <c r="CH7" s="445"/>
      <c r="CI7" s="445"/>
      <c r="CJ7" s="445"/>
      <c r="CK7" s="445"/>
      <c r="CL7" s="445"/>
      <c r="CM7" s="445"/>
      <c r="CN7" s="445"/>
      <c r="CO7" s="445"/>
      <c r="CP7" s="445"/>
      <c r="CQ7" s="445"/>
      <c r="CR7" s="445"/>
      <c r="CS7" s="446"/>
      <c r="CT7" s="435">
        <v>3194408</v>
      </c>
      <c r="CU7" s="436"/>
      <c r="CV7" s="436"/>
      <c r="CW7" s="436"/>
      <c r="CX7" s="436"/>
      <c r="CY7" s="436"/>
      <c r="CZ7" s="436"/>
      <c r="DA7" s="437"/>
      <c r="DB7" s="435">
        <v>3028209</v>
      </c>
      <c r="DC7" s="436"/>
      <c r="DD7" s="436"/>
      <c r="DE7" s="436"/>
      <c r="DF7" s="436"/>
      <c r="DG7" s="436"/>
      <c r="DH7" s="436"/>
      <c r="DI7" s="437"/>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2"/>
      <c r="X8" s="503"/>
      <c r="Y8" s="503"/>
      <c r="Z8" s="503"/>
      <c r="AA8" s="503"/>
      <c r="AB8" s="518"/>
      <c r="AC8" s="599"/>
      <c r="AD8" s="600"/>
      <c r="AE8" s="600"/>
      <c r="AF8" s="600"/>
      <c r="AG8" s="600"/>
      <c r="AH8" s="600"/>
      <c r="AI8" s="600"/>
      <c r="AJ8" s="600"/>
      <c r="AK8" s="600"/>
      <c r="AL8" s="601"/>
      <c r="AM8" s="506" t="s">
        <v>47</v>
      </c>
      <c r="AN8" s="409"/>
      <c r="AO8" s="409"/>
      <c r="AP8" s="409"/>
      <c r="AQ8" s="409"/>
      <c r="AR8" s="409"/>
      <c r="AS8" s="409"/>
      <c r="AT8" s="410"/>
      <c r="AU8" s="486" t="s">
        <v>33</v>
      </c>
      <c r="AV8" s="487"/>
      <c r="AW8" s="487"/>
      <c r="AX8" s="487"/>
      <c r="AY8" s="415" t="s">
        <v>48</v>
      </c>
      <c r="AZ8" s="416"/>
      <c r="BA8" s="416"/>
      <c r="BB8" s="416"/>
      <c r="BC8" s="416"/>
      <c r="BD8" s="416"/>
      <c r="BE8" s="416"/>
      <c r="BF8" s="416"/>
      <c r="BG8" s="416"/>
      <c r="BH8" s="416"/>
      <c r="BI8" s="416"/>
      <c r="BJ8" s="416"/>
      <c r="BK8" s="416"/>
      <c r="BL8" s="416"/>
      <c r="BM8" s="417"/>
      <c r="BN8" s="435">
        <v>396543</v>
      </c>
      <c r="BO8" s="436"/>
      <c r="BP8" s="436"/>
      <c r="BQ8" s="436"/>
      <c r="BR8" s="436"/>
      <c r="BS8" s="436"/>
      <c r="BT8" s="436"/>
      <c r="BU8" s="437"/>
      <c r="BV8" s="435">
        <v>271210</v>
      </c>
      <c r="BW8" s="436"/>
      <c r="BX8" s="436"/>
      <c r="BY8" s="436"/>
      <c r="BZ8" s="436"/>
      <c r="CA8" s="436"/>
      <c r="CB8" s="436"/>
      <c r="CC8" s="437"/>
      <c r="CD8" s="444" t="s">
        <v>49</v>
      </c>
      <c r="CE8" s="445"/>
      <c r="CF8" s="445"/>
      <c r="CG8" s="445"/>
      <c r="CH8" s="445"/>
      <c r="CI8" s="445"/>
      <c r="CJ8" s="445"/>
      <c r="CK8" s="445"/>
      <c r="CL8" s="445"/>
      <c r="CM8" s="445"/>
      <c r="CN8" s="445"/>
      <c r="CO8" s="445"/>
      <c r="CP8" s="445"/>
      <c r="CQ8" s="445"/>
      <c r="CR8" s="445"/>
      <c r="CS8" s="446"/>
      <c r="CT8" s="541">
        <v>0.38</v>
      </c>
      <c r="CU8" s="542"/>
      <c r="CV8" s="542"/>
      <c r="CW8" s="542"/>
      <c r="CX8" s="542"/>
      <c r="CY8" s="542"/>
      <c r="CZ8" s="542"/>
      <c r="DA8" s="543"/>
      <c r="DB8" s="541">
        <v>0.38</v>
      </c>
      <c r="DC8" s="542"/>
      <c r="DD8" s="542"/>
      <c r="DE8" s="542"/>
      <c r="DF8" s="542"/>
      <c r="DG8" s="542"/>
      <c r="DH8" s="542"/>
      <c r="DI8" s="543"/>
      <c r="DJ8" s="41"/>
      <c r="DK8" s="41"/>
      <c r="DL8" s="41"/>
      <c r="DM8" s="41"/>
      <c r="DN8" s="41"/>
      <c r="DO8" s="41"/>
    </row>
    <row r="9" spans="1:119" ht="18.75" customHeight="1" thickBot="1" x14ac:dyDescent="0.2">
      <c r="A9" s="42"/>
      <c r="B9" s="568" t="s">
        <v>50</v>
      </c>
      <c r="C9" s="569"/>
      <c r="D9" s="569"/>
      <c r="E9" s="569"/>
      <c r="F9" s="569"/>
      <c r="G9" s="569"/>
      <c r="H9" s="569"/>
      <c r="I9" s="569"/>
      <c r="J9" s="569"/>
      <c r="K9" s="489"/>
      <c r="L9" s="570" t="s">
        <v>51</v>
      </c>
      <c r="M9" s="571"/>
      <c r="N9" s="571"/>
      <c r="O9" s="571"/>
      <c r="P9" s="571"/>
      <c r="Q9" s="572"/>
      <c r="R9" s="573">
        <v>10746</v>
      </c>
      <c r="S9" s="574"/>
      <c r="T9" s="574"/>
      <c r="U9" s="574"/>
      <c r="V9" s="575"/>
      <c r="W9" s="500" t="s">
        <v>52</v>
      </c>
      <c r="X9" s="501"/>
      <c r="Y9" s="501"/>
      <c r="Z9" s="501"/>
      <c r="AA9" s="501"/>
      <c r="AB9" s="501"/>
      <c r="AC9" s="501"/>
      <c r="AD9" s="501"/>
      <c r="AE9" s="501"/>
      <c r="AF9" s="501"/>
      <c r="AG9" s="501"/>
      <c r="AH9" s="501"/>
      <c r="AI9" s="501"/>
      <c r="AJ9" s="501"/>
      <c r="AK9" s="501"/>
      <c r="AL9" s="576"/>
      <c r="AM9" s="506" t="s">
        <v>53</v>
      </c>
      <c r="AN9" s="409"/>
      <c r="AO9" s="409"/>
      <c r="AP9" s="409"/>
      <c r="AQ9" s="409"/>
      <c r="AR9" s="409"/>
      <c r="AS9" s="409"/>
      <c r="AT9" s="410"/>
      <c r="AU9" s="486" t="s">
        <v>33</v>
      </c>
      <c r="AV9" s="487"/>
      <c r="AW9" s="487"/>
      <c r="AX9" s="487"/>
      <c r="AY9" s="415" t="s">
        <v>54</v>
      </c>
      <c r="AZ9" s="416"/>
      <c r="BA9" s="416"/>
      <c r="BB9" s="416"/>
      <c r="BC9" s="416"/>
      <c r="BD9" s="416"/>
      <c r="BE9" s="416"/>
      <c r="BF9" s="416"/>
      <c r="BG9" s="416"/>
      <c r="BH9" s="416"/>
      <c r="BI9" s="416"/>
      <c r="BJ9" s="416"/>
      <c r="BK9" s="416"/>
      <c r="BL9" s="416"/>
      <c r="BM9" s="417"/>
      <c r="BN9" s="435">
        <v>125333</v>
      </c>
      <c r="BO9" s="436"/>
      <c r="BP9" s="436"/>
      <c r="BQ9" s="436"/>
      <c r="BR9" s="436"/>
      <c r="BS9" s="436"/>
      <c r="BT9" s="436"/>
      <c r="BU9" s="437"/>
      <c r="BV9" s="435">
        <v>-2545</v>
      </c>
      <c r="BW9" s="436"/>
      <c r="BX9" s="436"/>
      <c r="BY9" s="436"/>
      <c r="BZ9" s="436"/>
      <c r="CA9" s="436"/>
      <c r="CB9" s="436"/>
      <c r="CC9" s="437"/>
      <c r="CD9" s="444" t="s">
        <v>55</v>
      </c>
      <c r="CE9" s="445"/>
      <c r="CF9" s="445"/>
      <c r="CG9" s="445"/>
      <c r="CH9" s="445"/>
      <c r="CI9" s="445"/>
      <c r="CJ9" s="445"/>
      <c r="CK9" s="445"/>
      <c r="CL9" s="445"/>
      <c r="CM9" s="445"/>
      <c r="CN9" s="445"/>
      <c r="CO9" s="445"/>
      <c r="CP9" s="445"/>
      <c r="CQ9" s="445"/>
      <c r="CR9" s="445"/>
      <c r="CS9" s="446"/>
      <c r="CT9" s="405">
        <v>11.9</v>
      </c>
      <c r="CU9" s="406"/>
      <c r="CV9" s="406"/>
      <c r="CW9" s="406"/>
      <c r="CX9" s="406"/>
      <c r="CY9" s="406"/>
      <c r="CZ9" s="406"/>
      <c r="DA9" s="407"/>
      <c r="DB9" s="405">
        <v>13.8</v>
      </c>
      <c r="DC9" s="406"/>
      <c r="DD9" s="406"/>
      <c r="DE9" s="406"/>
      <c r="DF9" s="406"/>
      <c r="DG9" s="406"/>
      <c r="DH9" s="406"/>
      <c r="DI9" s="407"/>
      <c r="DJ9" s="41"/>
      <c r="DK9" s="41"/>
      <c r="DL9" s="41"/>
      <c r="DM9" s="41"/>
      <c r="DN9" s="41"/>
      <c r="DO9" s="41"/>
    </row>
    <row r="10" spans="1:119" ht="18.75" customHeight="1" thickBot="1" x14ac:dyDescent="0.2">
      <c r="A10" s="42"/>
      <c r="B10" s="568"/>
      <c r="C10" s="569"/>
      <c r="D10" s="569"/>
      <c r="E10" s="569"/>
      <c r="F10" s="569"/>
      <c r="G10" s="569"/>
      <c r="H10" s="569"/>
      <c r="I10" s="569"/>
      <c r="J10" s="569"/>
      <c r="K10" s="489"/>
      <c r="L10" s="408" t="s">
        <v>56</v>
      </c>
      <c r="M10" s="409"/>
      <c r="N10" s="409"/>
      <c r="O10" s="409"/>
      <c r="P10" s="409"/>
      <c r="Q10" s="410"/>
      <c r="R10" s="411">
        <v>11363</v>
      </c>
      <c r="S10" s="412"/>
      <c r="T10" s="412"/>
      <c r="U10" s="412"/>
      <c r="V10" s="414"/>
      <c r="W10" s="577"/>
      <c r="X10" s="388"/>
      <c r="Y10" s="388"/>
      <c r="Z10" s="388"/>
      <c r="AA10" s="388"/>
      <c r="AB10" s="388"/>
      <c r="AC10" s="388"/>
      <c r="AD10" s="388"/>
      <c r="AE10" s="388"/>
      <c r="AF10" s="388"/>
      <c r="AG10" s="388"/>
      <c r="AH10" s="388"/>
      <c r="AI10" s="388"/>
      <c r="AJ10" s="388"/>
      <c r="AK10" s="388"/>
      <c r="AL10" s="578"/>
      <c r="AM10" s="506" t="s">
        <v>57</v>
      </c>
      <c r="AN10" s="409"/>
      <c r="AO10" s="409"/>
      <c r="AP10" s="409"/>
      <c r="AQ10" s="409"/>
      <c r="AR10" s="409"/>
      <c r="AS10" s="409"/>
      <c r="AT10" s="410"/>
      <c r="AU10" s="486" t="s">
        <v>33</v>
      </c>
      <c r="AV10" s="487"/>
      <c r="AW10" s="487"/>
      <c r="AX10" s="487"/>
      <c r="AY10" s="415" t="s">
        <v>58</v>
      </c>
      <c r="AZ10" s="416"/>
      <c r="BA10" s="416"/>
      <c r="BB10" s="416"/>
      <c r="BC10" s="416"/>
      <c r="BD10" s="416"/>
      <c r="BE10" s="416"/>
      <c r="BF10" s="416"/>
      <c r="BG10" s="416"/>
      <c r="BH10" s="416"/>
      <c r="BI10" s="416"/>
      <c r="BJ10" s="416"/>
      <c r="BK10" s="416"/>
      <c r="BL10" s="416"/>
      <c r="BM10" s="417"/>
      <c r="BN10" s="435">
        <v>65</v>
      </c>
      <c r="BO10" s="436"/>
      <c r="BP10" s="436"/>
      <c r="BQ10" s="436"/>
      <c r="BR10" s="436"/>
      <c r="BS10" s="436"/>
      <c r="BT10" s="436"/>
      <c r="BU10" s="437"/>
      <c r="BV10" s="435">
        <v>87</v>
      </c>
      <c r="BW10" s="436"/>
      <c r="BX10" s="436"/>
      <c r="BY10" s="436"/>
      <c r="BZ10" s="436"/>
      <c r="CA10" s="436"/>
      <c r="CB10" s="436"/>
      <c r="CC10" s="437"/>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390" t="s">
        <v>60</v>
      </c>
      <c r="M11" s="391"/>
      <c r="N11" s="391"/>
      <c r="O11" s="391"/>
      <c r="P11" s="391"/>
      <c r="Q11" s="392"/>
      <c r="R11" s="565" t="s">
        <v>61</v>
      </c>
      <c r="S11" s="566"/>
      <c r="T11" s="566"/>
      <c r="U11" s="566"/>
      <c r="V11" s="567"/>
      <c r="W11" s="577"/>
      <c r="X11" s="388"/>
      <c r="Y11" s="388"/>
      <c r="Z11" s="388"/>
      <c r="AA11" s="388"/>
      <c r="AB11" s="388"/>
      <c r="AC11" s="388"/>
      <c r="AD11" s="388"/>
      <c r="AE11" s="388"/>
      <c r="AF11" s="388"/>
      <c r="AG11" s="388"/>
      <c r="AH11" s="388"/>
      <c r="AI11" s="388"/>
      <c r="AJ11" s="388"/>
      <c r="AK11" s="388"/>
      <c r="AL11" s="578"/>
      <c r="AM11" s="506" t="s">
        <v>62</v>
      </c>
      <c r="AN11" s="409"/>
      <c r="AO11" s="409"/>
      <c r="AP11" s="409"/>
      <c r="AQ11" s="409"/>
      <c r="AR11" s="409"/>
      <c r="AS11" s="409"/>
      <c r="AT11" s="410"/>
      <c r="AU11" s="486" t="s">
        <v>33</v>
      </c>
      <c r="AV11" s="487"/>
      <c r="AW11" s="487"/>
      <c r="AX11" s="487"/>
      <c r="AY11" s="415" t="s">
        <v>63</v>
      </c>
      <c r="AZ11" s="416"/>
      <c r="BA11" s="416"/>
      <c r="BB11" s="416"/>
      <c r="BC11" s="416"/>
      <c r="BD11" s="416"/>
      <c r="BE11" s="416"/>
      <c r="BF11" s="416"/>
      <c r="BG11" s="416"/>
      <c r="BH11" s="416"/>
      <c r="BI11" s="416"/>
      <c r="BJ11" s="416"/>
      <c r="BK11" s="416"/>
      <c r="BL11" s="416"/>
      <c r="BM11" s="417"/>
      <c r="BN11" s="435">
        <v>0</v>
      </c>
      <c r="BO11" s="436"/>
      <c r="BP11" s="436"/>
      <c r="BQ11" s="436"/>
      <c r="BR11" s="436"/>
      <c r="BS11" s="436"/>
      <c r="BT11" s="436"/>
      <c r="BU11" s="437"/>
      <c r="BV11" s="435">
        <v>0</v>
      </c>
      <c r="BW11" s="436"/>
      <c r="BX11" s="436"/>
      <c r="BY11" s="436"/>
      <c r="BZ11" s="436"/>
      <c r="CA11" s="436"/>
      <c r="CB11" s="436"/>
      <c r="CC11" s="437"/>
      <c r="CD11" s="444" t="s">
        <v>64</v>
      </c>
      <c r="CE11" s="445"/>
      <c r="CF11" s="445"/>
      <c r="CG11" s="445"/>
      <c r="CH11" s="445"/>
      <c r="CI11" s="445"/>
      <c r="CJ11" s="445"/>
      <c r="CK11" s="445"/>
      <c r="CL11" s="445"/>
      <c r="CM11" s="445"/>
      <c r="CN11" s="445"/>
      <c r="CO11" s="445"/>
      <c r="CP11" s="445"/>
      <c r="CQ11" s="445"/>
      <c r="CR11" s="445"/>
      <c r="CS11" s="446"/>
      <c r="CT11" s="541" t="s">
        <v>66</v>
      </c>
      <c r="CU11" s="542"/>
      <c r="CV11" s="542"/>
      <c r="CW11" s="542"/>
      <c r="CX11" s="542"/>
      <c r="CY11" s="542"/>
      <c r="CZ11" s="542"/>
      <c r="DA11" s="543"/>
      <c r="DB11" s="541" t="s">
        <v>66</v>
      </c>
      <c r="DC11" s="542"/>
      <c r="DD11" s="542"/>
      <c r="DE11" s="542"/>
      <c r="DF11" s="542"/>
      <c r="DG11" s="542"/>
      <c r="DH11" s="542"/>
      <c r="DI11" s="543"/>
      <c r="DJ11" s="41"/>
      <c r="DK11" s="41"/>
      <c r="DL11" s="41"/>
      <c r="DM11" s="41"/>
      <c r="DN11" s="41"/>
      <c r="DO11" s="41"/>
    </row>
    <row r="12" spans="1:119" ht="18.75" customHeight="1" x14ac:dyDescent="0.15">
      <c r="A12" s="42"/>
      <c r="B12" s="544" t="s">
        <v>67</v>
      </c>
      <c r="C12" s="545"/>
      <c r="D12" s="545"/>
      <c r="E12" s="545"/>
      <c r="F12" s="545"/>
      <c r="G12" s="545"/>
      <c r="H12" s="545"/>
      <c r="I12" s="545"/>
      <c r="J12" s="545"/>
      <c r="K12" s="546"/>
      <c r="L12" s="553" t="s">
        <v>68</v>
      </c>
      <c r="M12" s="554"/>
      <c r="N12" s="554"/>
      <c r="O12" s="554"/>
      <c r="P12" s="554"/>
      <c r="Q12" s="555"/>
      <c r="R12" s="556">
        <v>11017</v>
      </c>
      <c r="S12" s="557"/>
      <c r="T12" s="557"/>
      <c r="U12" s="557"/>
      <c r="V12" s="558"/>
      <c r="W12" s="559" t="s">
        <v>25</v>
      </c>
      <c r="X12" s="487"/>
      <c r="Y12" s="487"/>
      <c r="Z12" s="487"/>
      <c r="AA12" s="487"/>
      <c r="AB12" s="560"/>
      <c r="AC12" s="561" t="s">
        <v>69</v>
      </c>
      <c r="AD12" s="562"/>
      <c r="AE12" s="562"/>
      <c r="AF12" s="562"/>
      <c r="AG12" s="563"/>
      <c r="AH12" s="561" t="s">
        <v>70</v>
      </c>
      <c r="AI12" s="562"/>
      <c r="AJ12" s="562"/>
      <c r="AK12" s="562"/>
      <c r="AL12" s="564"/>
      <c r="AM12" s="506" t="s">
        <v>71</v>
      </c>
      <c r="AN12" s="409"/>
      <c r="AO12" s="409"/>
      <c r="AP12" s="409"/>
      <c r="AQ12" s="409"/>
      <c r="AR12" s="409"/>
      <c r="AS12" s="409"/>
      <c r="AT12" s="410"/>
      <c r="AU12" s="486" t="s">
        <v>72</v>
      </c>
      <c r="AV12" s="487"/>
      <c r="AW12" s="487"/>
      <c r="AX12" s="487"/>
      <c r="AY12" s="415" t="s">
        <v>73</v>
      </c>
      <c r="AZ12" s="416"/>
      <c r="BA12" s="416"/>
      <c r="BB12" s="416"/>
      <c r="BC12" s="416"/>
      <c r="BD12" s="416"/>
      <c r="BE12" s="416"/>
      <c r="BF12" s="416"/>
      <c r="BG12" s="416"/>
      <c r="BH12" s="416"/>
      <c r="BI12" s="416"/>
      <c r="BJ12" s="416"/>
      <c r="BK12" s="416"/>
      <c r="BL12" s="416"/>
      <c r="BM12" s="417"/>
      <c r="BN12" s="435">
        <v>141299</v>
      </c>
      <c r="BO12" s="436"/>
      <c r="BP12" s="436"/>
      <c r="BQ12" s="436"/>
      <c r="BR12" s="436"/>
      <c r="BS12" s="436"/>
      <c r="BT12" s="436"/>
      <c r="BU12" s="437"/>
      <c r="BV12" s="435">
        <v>33000</v>
      </c>
      <c r="BW12" s="436"/>
      <c r="BX12" s="436"/>
      <c r="BY12" s="436"/>
      <c r="BZ12" s="436"/>
      <c r="CA12" s="436"/>
      <c r="CB12" s="436"/>
      <c r="CC12" s="437"/>
      <c r="CD12" s="444" t="s">
        <v>74</v>
      </c>
      <c r="CE12" s="445"/>
      <c r="CF12" s="445"/>
      <c r="CG12" s="445"/>
      <c r="CH12" s="445"/>
      <c r="CI12" s="445"/>
      <c r="CJ12" s="445"/>
      <c r="CK12" s="445"/>
      <c r="CL12" s="445"/>
      <c r="CM12" s="445"/>
      <c r="CN12" s="445"/>
      <c r="CO12" s="445"/>
      <c r="CP12" s="445"/>
      <c r="CQ12" s="445"/>
      <c r="CR12" s="445"/>
      <c r="CS12" s="446"/>
      <c r="CT12" s="541" t="s">
        <v>66</v>
      </c>
      <c r="CU12" s="542"/>
      <c r="CV12" s="542"/>
      <c r="CW12" s="542"/>
      <c r="CX12" s="542"/>
      <c r="CY12" s="542"/>
      <c r="CZ12" s="542"/>
      <c r="DA12" s="543"/>
      <c r="DB12" s="541" t="s">
        <v>66</v>
      </c>
      <c r="DC12" s="542"/>
      <c r="DD12" s="542"/>
      <c r="DE12" s="542"/>
      <c r="DF12" s="542"/>
      <c r="DG12" s="542"/>
      <c r="DH12" s="542"/>
      <c r="DI12" s="543"/>
      <c r="DJ12" s="41"/>
      <c r="DK12" s="41"/>
      <c r="DL12" s="41"/>
      <c r="DM12" s="41"/>
      <c r="DN12" s="41"/>
      <c r="DO12" s="41"/>
    </row>
    <row r="13" spans="1:119" ht="18.75" customHeight="1" x14ac:dyDescent="0.15">
      <c r="A13" s="42"/>
      <c r="B13" s="547"/>
      <c r="C13" s="548"/>
      <c r="D13" s="548"/>
      <c r="E13" s="548"/>
      <c r="F13" s="548"/>
      <c r="G13" s="548"/>
      <c r="H13" s="548"/>
      <c r="I13" s="548"/>
      <c r="J13" s="548"/>
      <c r="K13" s="549"/>
      <c r="L13" s="52"/>
      <c r="M13" s="529" t="s">
        <v>75</v>
      </c>
      <c r="N13" s="530"/>
      <c r="O13" s="530"/>
      <c r="P13" s="530"/>
      <c r="Q13" s="531"/>
      <c r="R13" s="532">
        <v>10959</v>
      </c>
      <c r="S13" s="533"/>
      <c r="T13" s="533"/>
      <c r="U13" s="533"/>
      <c r="V13" s="534"/>
      <c r="W13" s="517" t="s">
        <v>76</v>
      </c>
      <c r="X13" s="450"/>
      <c r="Y13" s="450"/>
      <c r="Z13" s="450"/>
      <c r="AA13" s="450"/>
      <c r="AB13" s="451"/>
      <c r="AC13" s="411">
        <v>651</v>
      </c>
      <c r="AD13" s="412"/>
      <c r="AE13" s="412"/>
      <c r="AF13" s="412"/>
      <c r="AG13" s="413"/>
      <c r="AH13" s="411">
        <v>698</v>
      </c>
      <c r="AI13" s="412"/>
      <c r="AJ13" s="412"/>
      <c r="AK13" s="412"/>
      <c r="AL13" s="414"/>
      <c r="AM13" s="506" t="s">
        <v>77</v>
      </c>
      <c r="AN13" s="409"/>
      <c r="AO13" s="409"/>
      <c r="AP13" s="409"/>
      <c r="AQ13" s="409"/>
      <c r="AR13" s="409"/>
      <c r="AS13" s="409"/>
      <c r="AT13" s="410"/>
      <c r="AU13" s="486" t="s">
        <v>78</v>
      </c>
      <c r="AV13" s="487"/>
      <c r="AW13" s="487"/>
      <c r="AX13" s="487"/>
      <c r="AY13" s="415" t="s">
        <v>79</v>
      </c>
      <c r="AZ13" s="416"/>
      <c r="BA13" s="416"/>
      <c r="BB13" s="416"/>
      <c r="BC13" s="416"/>
      <c r="BD13" s="416"/>
      <c r="BE13" s="416"/>
      <c r="BF13" s="416"/>
      <c r="BG13" s="416"/>
      <c r="BH13" s="416"/>
      <c r="BI13" s="416"/>
      <c r="BJ13" s="416"/>
      <c r="BK13" s="416"/>
      <c r="BL13" s="416"/>
      <c r="BM13" s="417"/>
      <c r="BN13" s="435">
        <v>-15901</v>
      </c>
      <c r="BO13" s="436"/>
      <c r="BP13" s="436"/>
      <c r="BQ13" s="436"/>
      <c r="BR13" s="436"/>
      <c r="BS13" s="436"/>
      <c r="BT13" s="436"/>
      <c r="BU13" s="437"/>
      <c r="BV13" s="435">
        <v>-35458</v>
      </c>
      <c r="BW13" s="436"/>
      <c r="BX13" s="436"/>
      <c r="BY13" s="436"/>
      <c r="BZ13" s="436"/>
      <c r="CA13" s="436"/>
      <c r="CB13" s="436"/>
      <c r="CC13" s="437"/>
      <c r="CD13" s="444" t="s">
        <v>80</v>
      </c>
      <c r="CE13" s="445"/>
      <c r="CF13" s="445"/>
      <c r="CG13" s="445"/>
      <c r="CH13" s="445"/>
      <c r="CI13" s="445"/>
      <c r="CJ13" s="445"/>
      <c r="CK13" s="445"/>
      <c r="CL13" s="445"/>
      <c r="CM13" s="445"/>
      <c r="CN13" s="445"/>
      <c r="CO13" s="445"/>
      <c r="CP13" s="445"/>
      <c r="CQ13" s="445"/>
      <c r="CR13" s="445"/>
      <c r="CS13" s="446"/>
      <c r="CT13" s="405">
        <v>12.2</v>
      </c>
      <c r="CU13" s="406"/>
      <c r="CV13" s="406"/>
      <c r="CW13" s="406"/>
      <c r="CX13" s="406"/>
      <c r="CY13" s="406"/>
      <c r="CZ13" s="406"/>
      <c r="DA13" s="407"/>
      <c r="DB13" s="405">
        <v>11.4</v>
      </c>
      <c r="DC13" s="406"/>
      <c r="DD13" s="406"/>
      <c r="DE13" s="406"/>
      <c r="DF13" s="406"/>
      <c r="DG13" s="406"/>
      <c r="DH13" s="406"/>
      <c r="DI13" s="407"/>
      <c r="DJ13" s="41"/>
      <c r="DK13" s="41"/>
      <c r="DL13" s="41"/>
      <c r="DM13" s="41"/>
      <c r="DN13" s="41"/>
      <c r="DO13" s="41"/>
    </row>
    <row r="14" spans="1:119" ht="18.75" customHeight="1" thickBot="1" x14ac:dyDescent="0.2">
      <c r="A14" s="42"/>
      <c r="B14" s="547"/>
      <c r="C14" s="548"/>
      <c r="D14" s="548"/>
      <c r="E14" s="548"/>
      <c r="F14" s="548"/>
      <c r="G14" s="548"/>
      <c r="H14" s="548"/>
      <c r="I14" s="548"/>
      <c r="J14" s="548"/>
      <c r="K14" s="549"/>
      <c r="L14" s="522" t="s">
        <v>81</v>
      </c>
      <c r="M14" s="539"/>
      <c r="N14" s="539"/>
      <c r="O14" s="539"/>
      <c r="P14" s="539"/>
      <c r="Q14" s="540"/>
      <c r="R14" s="532">
        <v>11177</v>
      </c>
      <c r="S14" s="533"/>
      <c r="T14" s="533"/>
      <c r="U14" s="533"/>
      <c r="V14" s="534"/>
      <c r="W14" s="535"/>
      <c r="X14" s="453"/>
      <c r="Y14" s="453"/>
      <c r="Z14" s="453"/>
      <c r="AA14" s="453"/>
      <c r="AB14" s="454"/>
      <c r="AC14" s="525">
        <v>11.2</v>
      </c>
      <c r="AD14" s="526"/>
      <c r="AE14" s="526"/>
      <c r="AF14" s="526"/>
      <c r="AG14" s="527"/>
      <c r="AH14" s="525">
        <v>11.6</v>
      </c>
      <c r="AI14" s="526"/>
      <c r="AJ14" s="526"/>
      <c r="AK14" s="526"/>
      <c r="AL14" s="528"/>
      <c r="AM14" s="506"/>
      <c r="AN14" s="409"/>
      <c r="AO14" s="409"/>
      <c r="AP14" s="409"/>
      <c r="AQ14" s="409"/>
      <c r="AR14" s="409"/>
      <c r="AS14" s="409"/>
      <c r="AT14" s="410"/>
      <c r="AU14" s="486"/>
      <c r="AV14" s="487"/>
      <c r="AW14" s="487"/>
      <c r="AX14" s="487"/>
      <c r="AY14" s="415"/>
      <c r="AZ14" s="416"/>
      <c r="BA14" s="416"/>
      <c r="BB14" s="416"/>
      <c r="BC14" s="416"/>
      <c r="BD14" s="416"/>
      <c r="BE14" s="416"/>
      <c r="BF14" s="416"/>
      <c r="BG14" s="416"/>
      <c r="BH14" s="416"/>
      <c r="BI14" s="416"/>
      <c r="BJ14" s="416"/>
      <c r="BK14" s="416"/>
      <c r="BL14" s="416"/>
      <c r="BM14" s="417"/>
      <c r="BN14" s="435"/>
      <c r="BO14" s="436"/>
      <c r="BP14" s="436"/>
      <c r="BQ14" s="436"/>
      <c r="BR14" s="436"/>
      <c r="BS14" s="436"/>
      <c r="BT14" s="436"/>
      <c r="BU14" s="437"/>
      <c r="BV14" s="435"/>
      <c r="BW14" s="436"/>
      <c r="BX14" s="436"/>
      <c r="BY14" s="436"/>
      <c r="BZ14" s="436"/>
      <c r="CA14" s="436"/>
      <c r="CB14" s="436"/>
      <c r="CC14" s="437"/>
      <c r="CD14" s="441" t="s">
        <v>82</v>
      </c>
      <c r="CE14" s="442"/>
      <c r="CF14" s="442"/>
      <c r="CG14" s="442"/>
      <c r="CH14" s="442"/>
      <c r="CI14" s="442"/>
      <c r="CJ14" s="442"/>
      <c r="CK14" s="442"/>
      <c r="CL14" s="442"/>
      <c r="CM14" s="442"/>
      <c r="CN14" s="442"/>
      <c r="CO14" s="442"/>
      <c r="CP14" s="442"/>
      <c r="CQ14" s="442"/>
      <c r="CR14" s="442"/>
      <c r="CS14" s="443"/>
      <c r="CT14" s="536">
        <v>93.8</v>
      </c>
      <c r="CU14" s="537"/>
      <c r="CV14" s="537"/>
      <c r="CW14" s="537"/>
      <c r="CX14" s="537"/>
      <c r="CY14" s="537"/>
      <c r="CZ14" s="537"/>
      <c r="DA14" s="538"/>
      <c r="DB14" s="536">
        <v>108.3</v>
      </c>
      <c r="DC14" s="537"/>
      <c r="DD14" s="537"/>
      <c r="DE14" s="537"/>
      <c r="DF14" s="537"/>
      <c r="DG14" s="537"/>
      <c r="DH14" s="537"/>
      <c r="DI14" s="538"/>
      <c r="DJ14" s="41"/>
      <c r="DK14" s="41"/>
      <c r="DL14" s="41"/>
      <c r="DM14" s="41"/>
      <c r="DN14" s="41"/>
      <c r="DO14" s="41"/>
    </row>
    <row r="15" spans="1:119" ht="18.75" customHeight="1" x14ac:dyDescent="0.15">
      <c r="A15" s="42"/>
      <c r="B15" s="547"/>
      <c r="C15" s="548"/>
      <c r="D15" s="548"/>
      <c r="E15" s="548"/>
      <c r="F15" s="548"/>
      <c r="G15" s="548"/>
      <c r="H15" s="548"/>
      <c r="I15" s="548"/>
      <c r="J15" s="548"/>
      <c r="K15" s="549"/>
      <c r="L15" s="52"/>
      <c r="M15" s="529" t="s">
        <v>83</v>
      </c>
      <c r="N15" s="530"/>
      <c r="O15" s="530"/>
      <c r="P15" s="530"/>
      <c r="Q15" s="531"/>
      <c r="R15" s="532">
        <v>11113</v>
      </c>
      <c r="S15" s="533"/>
      <c r="T15" s="533"/>
      <c r="U15" s="533"/>
      <c r="V15" s="534"/>
      <c r="W15" s="517" t="s">
        <v>84</v>
      </c>
      <c r="X15" s="450"/>
      <c r="Y15" s="450"/>
      <c r="Z15" s="450"/>
      <c r="AA15" s="450"/>
      <c r="AB15" s="451"/>
      <c r="AC15" s="411">
        <v>1772</v>
      </c>
      <c r="AD15" s="412"/>
      <c r="AE15" s="412"/>
      <c r="AF15" s="412"/>
      <c r="AG15" s="413"/>
      <c r="AH15" s="411">
        <v>1821</v>
      </c>
      <c r="AI15" s="412"/>
      <c r="AJ15" s="412"/>
      <c r="AK15" s="412"/>
      <c r="AL15" s="414"/>
      <c r="AM15" s="506"/>
      <c r="AN15" s="409"/>
      <c r="AO15" s="409"/>
      <c r="AP15" s="409"/>
      <c r="AQ15" s="409"/>
      <c r="AR15" s="409"/>
      <c r="AS15" s="409"/>
      <c r="AT15" s="410"/>
      <c r="AU15" s="486"/>
      <c r="AV15" s="487"/>
      <c r="AW15" s="487"/>
      <c r="AX15" s="487"/>
      <c r="AY15" s="427" t="s">
        <v>85</v>
      </c>
      <c r="AZ15" s="428"/>
      <c r="BA15" s="428"/>
      <c r="BB15" s="428"/>
      <c r="BC15" s="428"/>
      <c r="BD15" s="428"/>
      <c r="BE15" s="428"/>
      <c r="BF15" s="428"/>
      <c r="BG15" s="428"/>
      <c r="BH15" s="428"/>
      <c r="BI15" s="428"/>
      <c r="BJ15" s="428"/>
      <c r="BK15" s="428"/>
      <c r="BL15" s="428"/>
      <c r="BM15" s="429"/>
      <c r="BN15" s="430">
        <v>1054984</v>
      </c>
      <c r="BO15" s="431"/>
      <c r="BP15" s="431"/>
      <c r="BQ15" s="431"/>
      <c r="BR15" s="431"/>
      <c r="BS15" s="431"/>
      <c r="BT15" s="431"/>
      <c r="BU15" s="432"/>
      <c r="BV15" s="430">
        <v>1004024</v>
      </c>
      <c r="BW15" s="431"/>
      <c r="BX15" s="431"/>
      <c r="BY15" s="431"/>
      <c r="BZ15" s="431"/>
      <c r="CA15" s="431"/>
      <c r="CB15" s="431"/>
      <c r="CC15" s="432"/>
      <c r="CD15" s="519" t="s">
        <v>86</v>
      </c>
      <c r="CE15" s="520"/>
      <c r="CF15" s="520"/>
      <c r="CG15" s="520"/>
      <c r="CH15" s="520"/>
      <c r="CI15" s="520"/>
      <c r="CJ15" s="520"/>
      <c r="CK15" s="520"/>
      <c r="CL15" s="520"/>
      <c r="CM15" s="520"/>
      <c r="CN15" s="520"/>
      <c r="CO15" s="520"/>
      <c r="CP15" s="520"/>
      <c r="CQ15" s="520"/>
      <c r="CR15" s="520"/>
      <c r="CS15" s="521"/>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7"/>
      <c r="C16" s="548"/>
      <c r="D16" s="548"/>
      <c r="E16" s="548"/>
      <c r="F16" s="548"/>
      <c r="G16" s="548"/>
      <c r="H16" s="548"/>
      <c r="I16" s="548"/>
      <c r="J16" s="548"/>
      <c r="K16" s="549"/>
      <c r="L16" s="522" t="s">
        <v>87</v>
      </c>
      <c r="M16" s="523"/>
      <c r="N16" s="523"/>
      <c r="O16" s="523"/>
      <c r="P16" s="523"/>
      <c r="Q16" s="524"/>
      <c r="R16" s="514" t="s">
        <v>88</v>
      </c>
      <c r="S16" s="515"/>
      <c r="T16" s="515"/>
      <c r="U16" s="515"/>
      <c r="V16" s="516"/>
      <c r="W16" s="535"/>
      <c r="X16" s="453"/>
      <c r="Y16" s="453"/>
      <c r="Z16" s="453"/>
      <c r="AA16" s="453"/>
      <c r="AB16" s="454"/>
      <c r="AC16" s="525">
        <v>30.6</v>
      </c>
      <c r="AD16" s="526"/>
      <c r="AE16" s="526"/>
      <c r="AF16" s="526"/>
      <c r="AG16" s="527"/>
      <c r="AH16" s="525">
        <v>30.3</v>
      </c>
      <c r="AI16" s="526"/>
      <c r="AJ16" s="526"/>
      <c r="AK16" s="526"/>
      <c r="AL16" s="528"/>
      <c r="AM16" s="506"/>
      <c r="AN16" s="409"/>
      <c r="AO16" s="409"/>
      <c r="AP16" s="409"/>
      <c r="AQ16" s="409"/>
      <c r="AR16" s="409"/>
      <c r="AS16" s="409"/>
      <c r="AT16" s="410"/>
      <c r="AU16" s="486"/>
      <c r="AV16" s="487"/>
      <c r="AW16" s="487"/>
      <c r="AX16" s="487"/>
      <c r="AY16" s="415" t="s">
        <v>89</v>
      </c>
      <c r="AZ16" s="416"/>
      <c r="BA16" s="416"/>
      <c r="BB16" s="416"/>
      <c r="BC16" s="416"/>
      <c r="BD16" s="416"/>
      <c r="BE16" s="416"/>
      <c r="BF16" s="416"/>
      <c r="BG16" s="416"/>
      <c r="BH16" s="416"/>
      <c r="BI16" s="416"/>
      <c r="BJ16" s="416"/>
      <c r="BK16" s="416"/>
      <c r="BL16" s="416"/>
      <c r="BM16" s="417"/>
      <c r="BN16" s="435">
        <v>2830206</v>
      </c>
      <c r="BO16" s="436"/>
      <c r="BP16" s="436"/>
      <c r="BQ16" s="436"/>
      <c r="BR16" s="436"/>
      <c r="BS16" s="436"/>
      <c r="BT16" s="436"/>
      <c r="BU16" s="437"/>
      <c r="BV16" s="435">
        <v>2660801</v>
      </c>
      <c r="BW16" s="436"/>
      <c r="BX16" s="436"/>
      <c r="BY16" s="436"/>
      <c r="BZ16" s="436"/>
      <c r="CA16" s="436"/>
      <c r="CB16" s="436"/>
      <c r="CC16" s="437"/>
      <c r="CD16" s="56"/>
      <c r="CE16" s="433"/>
      <c r="CF16" s="433"/>
      <c r="CG16" s="433"/>
      <c r="CH16" s="433"/>
      <c r="CI16" s="433"/>
      <c r="CJ16" s="433"/>
      <c r="CK16" s="433"/>
      <c r="CL16" s="433"/>
      <c r="CM16" s="433"/>
      <c r="CN16" s="433"/>
      <c r="CO16" s="433"/>
      <c r="CP16" s="433"/>
      <c r="CQ16" s="433"/>
      <c r="CR16" s="433"/>
      <c r="CS16" s="434"/>
      <c r="CT16" s="405"/>
      <c r="CU16" s="406"/>
      <c r="CV16" s="406"/>
      <c r="CW16" s="406"/>
      <c r="CX16" s="406"/>
      <c r="CY16" s="406"/>
      <c r="CZ16" s="406"/>
      <c r="DA16" s="407"/>
      <c r="DB16" s="405"/>
      <c r="DC16" s="406"/>
      <c r="DD16" s="406"/>
      <c r="DE16" s="406"/>
      <c r="DF16" s="406"/>
      <c r="DG16" s="406"/>
      <c r="DH16" s="406"/>
      <c r="DI16" s="407"/>
      <c r="DJ16" s="41"/>
      <c r="DK16" s="41"/>
      <c r="DL16" s="41"/>
      <c r="DM16" s="41"/>
      <c r="DN16" s="41"/>
      <c r="DO16" s="41"/>
    </row>
    <row r="17" spans="1:119" ht="18.75" customHeight="1" thickBot="1" x14ac:dyDescent="0.2">
      <c r="A17" s="42"/>
      <c r="B17" s="550"/>
      <c r="C17" s="551"/>
      <c r="D17" s="551"/>
      <c r="E17" s="551"/>
      <c r="F17" s="551"/>
      <c r="G17" s="551"/>
      <c r="H17" s="551"/>
      <c r="I17" s="551"/>
      <c r="J17" s="551"/>
      <c r="K17" s="552"/>
      <c r="L17" s="57"/>
      <c r="M17" s="511" t="s">
        <v>90</v>
      </c>
      <c r="N17" s="512"/>
      <c r="O17" s="512"/>
      <c r="P17" s="512"/>
      <c r="Q17" s="513"/>
      <c r="R17" s="514" t="s">
        <v>88</v>
      </c>
      <c r="S17" s="515"/>
      <c r="T17" s="515"/>
      <c r="U17" s="515"/>
      <c r="V17" s="516"/>
      <c r="W17" s="517" t="s">
        <v>91</v>
      </c>
      <c r="X17" s="450"/>
      <c r="Y17" s="450"/>
      <c r="Z17" s="450"/>
      <c r="AA17" s="450"/>
      <c r="AB17" s="451"/>
      <c r="AC17" s="411">
        <v>3371</v>
      </c>
      <c r="AD17" s="412"/>
      <c r="AE17" s="412"/>
      <c r="AF17" s="412"/>
      <c r="AG17" s="413"/>
      <c r="AH17" s="411">
        <v>3488</v>
      </c>
      <c r="AI17" s="412"/>
      <c r="AJ17" s="412"/>
      <c r="AK17" s="412"/>
      <c r="AL17" s="414"/>
      <c r="AM17" s="506"/>
      <c r="AN17" s="409"/>
      <c r="AO17" s="409"/>
      <c r="AP17" s="409"/>
      <c r="AQ17" s="409"/>
      <c r="AR17" s="409"/>
      <c r="AS17" s="409"/>
      <c r="AT17" s="410"/>
      <c r="AU17" s="486"/>
      <c r="AV17" s="487"/>
      <c r="AW17" s="487"/>
      <c r="AX17" s="487"/>
      <c r="AY17" s="415" t="s">
        <v>92</v>
      </c>
      <c r="AZ17" s="416"/>
      <c r="BA17" s="416"/>
      <c r="BB17" s="416"/>
      <c r="BC17" s="416"/>
      <c r="BD17" s="416"/>
      <c r="BE17" s="416"/>
      <c r="BF17" s="416"/>
      <c r="BG17" s="416"/>
      <c r="BH17" s="416"/>
      <c r="BI17" s="416"/>
      <c r="BJ17" s="416"/>
      <c r="BK17" s="416"/>
      <c r="BL17" s="416"/>
      <c r="BM17" s="417"/>
      <c r="BN17" s="435">
        <v>1305874</v>
      </c>
      <c r="BO17" s="436"/>
      <c r="BP17" s="436"/>
      <c r="BQ17" s="436"/>
      <c r="BR17" s="436"/>
      <c r="BS17" s="436"/>
      <c r="BT17" s="436"/>
      <c r="BU17" s="437"/>
      <c r="BV17" s="435">
        <v>1258515</v>
      </c>
      <c r="BW17" s="436"/>
      <c r="BX17" s="436"/>
      <c r="BY17" s="436"/>
      <c r="BZ17" s="436"/>
      <c r="CA17" s="436"/>
      <c r="CB17" s="436"/>
      <c r="CC17" s="437"/>
      <c r="CD17" s="56"/>
      <c r="CE17" s="433"/>
      <c r="CF17" s="433"/>
      <c r="CG17" s="433"/>
      <c r="CH17" s="433"/>
      <c r="CI17" s="433"/>
      <c r="CJ17" s="433"/>
      <c r="CK17" s="433"/>
      <c r="CL17" s="433"/>
      <c r="CM17" s="433"/>
      <c r="CN17" s="433"/>
      <c r="CO17" s="433"/>
      <c r="CP17" s="433"/>
      <c r="CQ17" s="433"/>
      <c r="CR17" s="433"/>
      <c r="CS17" s="434"/>
      <c r="CT17" s="405"/>
      <c r="CU17" s="406"/>
      <c r="CV17" s="406"/>
      <c r="CW17" s="406"/>
      <c r="CX17" s="406"/>
      <c r="CY17" s="406"/>
      <c r="CZ17" s="406"/>
      <c r="DA17" s="407"/>
      <c r="DB17" s="405"/>
      <c r="DC17" s="406"/>
      <c r="DD17" s="406"/>
      <c r="DE17" s="406"/>
      <c r="DF17" s="406"/>
      <c r="DG17" s="406"/>
      <c r="DH17" s="406"/>
      <c r="DI17" s="407"/>
      <c r="DJ17" s="41"/>
      <c r="DK17" s="41"/>
      <c r="DL17" s="41"/>
      <c r="DM17" s="41"/>
      <c r="DN17" s="41"/>
      <c r="DO17" s="41"/>
    </row>
    <row r="18" spans="1:119" ht="18.75" customHeight="1" thickBot="1" x14ac:dyDescent="0.2">
      <c r="A18" s="42"/>
      <c r="B18" s="488" t="s">
        <v>93</v>
      </c>
      <c r="C18" s="489"/>
      <c r="D18" s="489"/>
      <c r="E18" s="490"/>
      <c r="F18" s="490"/>
      <c r="G18" s="490"/>
      <c r="H18" s="490"/>
      <c r="I18" s="490"/>
      <c r="J18" s="490"/>
      <c r="K18" s="490"/>
      <c r="L18" s="507">
        <v>31.15</v>
      </c>
      <c r="M18" s="507"/>
      <c r="N18" s="507"/>
      <c r="O18" s="507"/>
      <c r="P18" s="507"/>
      <c r="Q18" s="507"/>
      <c r="R18" s="508"/>
      <c r="S18" s="508"/>
      <c r="T18" s="508"/>
      <c r="U18" s="508"/>
      <c r="V18" s="509"/>
      <c r="W18" s="502"/>
      <c r="X18" s="503"/>
      <c r="Y18" s="503"/>
      <c r="Z18" s="503"/>
      <c r="AA18" s="503"/>
      <c r="AB18" s="518"/>
      <c r="AC18" s="399">
        <v>58.2</v>
      </c>
      <c r="AD18" s="400"/>
      <c r="AE18" s="400"/>
      <c r="AF18" s="400"/>
      <c r="AG18" s="510"/>
      <c r="AH18" s="399">
        <v>58.1</v>
      </c>
      <c r="AI18" s="400"/>
      <c r="AJ18" s="400"/>
      <c r="AK18" s="400"/>
      <c r="AL18" s="401"/>
      <c r="AM18" s="506"/>
      <c r="AN18" s="409"/>
      <c r="AO18" s="409"/>
      <c r="AP18" s="409"/>
      <c r="AQ18" s="409"/>
      <c r="AR18" s="409"/>
      <c r="AS18" s="409"/>
      <c r="AT18" s="410"/>
      <c r="AU18" s="486"/>
      <c r="AV18" s="487"/>
      <c r="AW18" s="487"/>
      <c r="AX18" s="487"/>
      <c r="AY18" s="415" t="s">
        <v>94</v>
      </c>
      <c r="AZ18" s="416"/>
      <c r="BA18" s="416"/>
      <c r="BB18" s="416"/>
      <c r="BC18" s="416"/>
      <c r="BD18" s="416"/>
      <c r="BE18" s="416"/>
      <c r="BF18" s="416"/>
      <c r="BG18" s="416"/>
      <c r="BH18" s="416"/>
      <c r="BI18" s="416"/>
      <c r="BJ18" s="416"/>
      <c r="BK18" s="416"/>
      <c r="BL18" s="416"/>
      <c r="BM18" s="417"/>
      <c r="BN18" s="435">
        <v>3018669</v>
      </c>
      <c r="BO18" s="436"/>
      <c r="BP18" s="436"/>
      <c r="BQ18" s="436"/>
      <c r="BR18" s="436"/>
      <c r="BS18" s="436"/>
      <c r="BT18" s="436"/>
      <c r="BU18" s="437"/>
      <c r="BV18" s="435">
        <v>2951167</v>
      </c>
      <c r="BW18" s="436"/>
      <c r="BX18" s="436"/>
      <c r="BY18" s="436"/>
      <c r="BZ18" s="436"/>
      <c r="CA18" s="436"/>
      <c r="CB18" s="436"/>
      <c r="CC18" s="437"/>
      <c r="CD18" s="56"/>
      <c r="CE18" s="433"/>
      <c r="CF18" s="433"/>
      <c r="CG18" s="433"/>
      <c r="CH18" s="433"/>
      <c r="CI18" s="433"/>
      <c r="CJ18" s="433"/>
      <c r="CK18" s="433"/>
      <c r="CL18" s="433"/>
      <c r="CM18" s="433"/>
      <c r="CN18" s="433"/>
      <c r="CO18" s="433"/>
      <c r="CP18" s="433"/>
      <c r="CQ18" s="433"/>
      <c r="CR18" s="433"/>
      <c r="CS18" s="434"/>
      <c r="CT18" s="405"/>
      <c r="CU18" s="406"/>
      <c r="CV18" s="406"/>
      <c r="CW18" s="406"/>
      <c r="CX18" s="406"/>
      <c r="CY18" s="406"/>
      <c r="CZ18" s="406"/>
      <c r="DA18" s="407"/>
      <c r="DB18" s="405"/>
      <c r="DC18" s="406"/>
      <c r="DD18" s="406"/>
      <c r="DE18" s="406"/>
      <c r="DF18" s="406"/>
      <c r="DG18" s="406"/>
      <c r="DH18" s="406"/>
      <c r="DI18" s="407"/>
      <c r="DJ18" s="41"/>
      <c r="DK18" s="41"/>
      <c r="DL18" s="41"/>
      <c r="DM18" s="41"/>
      <c r="DN18" s="41"/>
      <c r="DO18" s="41"/>
    </row>
    <row r="19" spans="1:119" ht="18.75" customHeight="1" thickBot="1" x14ac:dyDescent="0.2">
      <c r="A19" s="42"/>
      <c r="B19" s="488" t="s">
        <v>95</v>
      </c>
      <c r="C19" s="489"/>
      <c r="D19" s="489"/>
      <c r="E19" s="490"/>
      <c r="F19" s="490"/>
      <c r="G19" s="490"/>
      <c r="H19" s="490"/>
      <c r="I19" s="490"/>
      <c r="J19" s="490"/>
      <c r="K19" s="490"/>
      <c r="L19" s="491">
        <v>345</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506"/>
      <c r="AN19" s="409"/>
      <c r="AO19" s="409"/>
      <c r="AP19" s="409"/>
      <c r="AQ19" s="409"/>
      <c r="AR19" s="409"/>
      <c r="AS19" s="409"/>
      <c r="AT19" s="410"/>
      <c r="AU19" s="486"/>
      <c r="AV19" s="487"/>
      <c r="AW19" s="487"/>
      <c r="AX19" s="487"/>
      <c r="AY19" s="415" t="s">
        <v>96</v>
      </c>
      <c r="AZ19" s="416"/>
      <c r="BA19" s="416"/>
      <c r="BB19" s="416"/>
      <c r="BC19" s="416"/>
      <c r="BD19" s="416"/>
      <c r="BE19" s="416"/>
      <c r="BF19" s="416"/>
      <c r="BG19" s="416"/>
      <c r="BH19" s="416"/>
      <c r="BI19" s="416"/>
      <c r="BJ19" s="416"/>
      <c r="BK19" s="416"/>
      <c r="BL19" s="416"/>
      <c r="BM19" s="417"/>
      <c r="BN19" s="435">
        <v>4178427</v>
      </c>
      <c r="BO19" s="436"/>
      <c r="BP19" s="436"/>
      <c r="BQ19" s="436"/>
      <c r="BR19" s="436"/>
      <c r="BS19" s="436"/>
      <c r="BT19" s="436"/>
      <c r="BU19" s="437"/>
      <c r="BV19" s="435">
        <v>3599261</v>
      </c>
      <c r="BW19" s="436"/>
      <c r="BX19" s="436"/>
      <c r="BY19" s="436"/>
      <c r="BZ19" s="436"/>
      <c r="CA19" s="436"/>
      <c r="CB19" s="436"/>
      <c r="CC19" s="437"/>
      <c r="CD19" s="56"/>
      <c r="CE19" s="433"/>
      <c r="CF19" s="433"/>
      <c r="CG19" s="433"/>
      <c r="CH19" s="433"/>
      <c r="CI19" s="433"/>
      <c r="CJ19" s="433"/>
      <c r="CK19" s="433"/>
      <c r="CL19" s="433"/>
      <c r="CM19" s="433"/>
      <c r="CN19" s="433"/>
      <c r="CO19" s="433"/>
      <c r="CP19" s="433"/>
      <c r="CQ19" s="433"/>
      <c r="CR19" s="433"/>
      <c r="CS19" s="434"/>
      <c r="CT19" s="405"/>
      <c r="CU19" s="406"/>
      <c r="CV19" s="406"/>
      <c r="CW19" s="406"/>
      <c r="CX19" s="406"/>
      <c r="CY19" s="406"/>
      <c r="CZ19" s="406"/>
      <c r="DA19" s="407"/>
      <c r="DB19" s="405"/>
      <c r="DC19" s="406"/>
      <c r="DD19" s="406"/>
      <c r="DE19" s="406"/>
      <c r="DF19" s="406"/>
      <c r="DG19" s="406"/>
      <c r="DH19" s="406"/>
      <c r="DI19" s="407"/>
      <c r="DJ19" s="41"/>
      <c r="DK19" s="41"/>
      <c r="DL19" s="41"/>
      <c r="DM19" s="41"/>
      <c r="DN19" s="41"/>
      <c r="DO19" s="41"/>
    </row>
    <row r="20" spans="1:119" ht="18.75" customHeight="1" thickBot="1" x14ac:dyDescent="0.2">
      <c r="A20" s="42"/>
      <c r="B20" s="488" t="s">
        <v>97</v>
      </c>
      <c r="C20" s="489"/>
      <c r="D20" s="489"/>
      <c r="E20" s="490"/>
      <c r="F20" s="490"/>
      <c r="G20" s="490"/>
      <c r="H20" s="490"/>
      <c r="I20" s="490"/>
      <c r="J20" s="490"/>
      <c r="K20" s="490"/>
      <c r="L20" s="491">
        <v>3515</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391"/>
      <c r="AO20" s="391"/>
      <c r="AP20" s="391"/>
      <c r="AQ20" s="391"/>
      <c r="AR20" s="391"/>
      <c r="AS20" s="391"/>
      <c r="AT20" s="392"/>
      <c r="AU20" s="497"/>
      <c r="AV20" s="498"/>
      <c r="AW20" s="498"/>
      <c r="AX20" s="499"/>
      <c r="AY20" s="415"/>
      <c r="AZ20" s="416"/>
      <c r="BA20" s="416"/>
      <c r="BB20" s="416"/>
      <c r="BC20" s="416"/>
      <c r="BD20" s="416"/>
      <c r="BE20" s="416"/>
      <c r="BF20" s="416"/>
      <c r="BG20" s="416"/>
      <c r="BH20" s="416"/>
      <c r="BI20" s="416"/>
      <c r="BJ20" s="416"/>
      <c r="BK20" s="416"/>
      <c r="BL20" s="416"/>
      <c r="BM20" s="417"/>
      <c r="BN20" s="435"/>
      <c r="BO20" s="436"/>
      <c r="BP20" s="436"/>
      <c r="BQ20" s="436"/>
      <c r="BR20" s="436"/>
      <c r="BS20" s="436"/>
      <c r="BT20" s="436"/>
      <c r="BU20" s="437"/>
      <c r="BV20" s="435"/>
      <c r="BW20" s="436"/>
      <c r="BX20" s="436"/>
      <c r="BY20" s="436"/>
      <c r="BZ20" s="436"/>
      <c r="CA20" s="436"/>
      <c r="CB20" s="436"/>
      <c r="CC20" s="437"/>
      <c r="CD20" s="56"/>
      <c r="CE20" s="433"/>
      <c r="CF20" s="433"/>
      <c r="CG20" s="433"/>
      <c r="CH20" s="433"/>
      <c r="CI20" s="433"/>
      <c r="CJ20" s="433"/>
      <c r="CK20" s="433"/>
      <c r="CL20" s="433"/>
      <c r="CM20" s="433"/>
      <c r="CN20" s="433"/>
      <c r="CO20" s="433"/>
      <c r="CP20" s="433"/>
      <c r="CQ20" s="433"/>
      <c r="CR20" s="433"/>
      <c r="CS20" s="434"/>
      <c r="CT20" s="405"/>
      <c r="CU20" s="406"/>
      <c r="CV20" s="406"/>
      <c r="CW20" s="406"/>
      <c r="CX20" s="406"/>
      <c r="CY20" s="406"/>
      <c r="CZ20" s="406"/>
      <c r="DA20" s="407"/>
      <c r="DB20" s="405"/>
      <c r="DC20" s="406"/>
      <c r="DD20" s="406"/>
      <c r="DE20" s="406"/>
      <c r="DF20" s="406"/>
      <c r="DG20" s="406"/>
      <c r="DH20" s="406"/>
      <c r="DI20" s="407"/>
      <c r="DJ20" s="41"/>
      <c r="DK20" s="41"/>
      <c r="DL20" s="41"/>
      <c r="DM20" s="41"/>
      <c r="DN20" s="41"/>
      <c r="DO20" s="41"/>
    </row>
    <row r="21" spans="1:119" ht="18.75" customHeight="1" x14ac:dyDescent="0.15">
      <c r="A21" s="42"/>
      <c r="B21" s="466" t="s">
        <v>98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15"/>
      <c r="AZ21" s="416"/>
      <c r="BA21" s="416"/>
      <c r="BB21" s="416"/>
      <c r="BC21" s="416"/>
      <c r="BD21" s="416"/>
      <c r="BE21" s="416"/>
      <c r="BF21" s="416"/>
      <c r="BG21" s="416"/>
      <c r="BH21" s="416"/>
      <c r="BI21" s="416"/>
      <c r="BJ21" s="416"/>
      <c r="BK21" s="416"/>
      <c r="BL21" s="416"/>
      <c r="BM21" s="417"/>
      <c r="BN21" s="435"/>
      <c r="BO21" s="436"/>
      <c r="BP21" s="436"/>
      <c r="BQ21" s="436"/>
      <c r="BR21" s="436"/>
      <c r="BS21" s="436"/>
      <c r="BT21" s="436"/>
      <c r="BU21" s="437"/>
      <c r="BV21" s="435"/>
      <c r="BW21" s="436"/>
      <c r="BX21" s="436"/>
      <c r="BY21" s="436"/>
      <c r="BZ21" s="436"/>
      <c r="CA21" s="436"/>
      <c r="CB21" s="436"/>
      <c r="CC21" s="437"/>
      <c r="CD21" s="56"/>
      <c r="CE21" s="433"/>
      <c r="CF21" s="433"/>
      <c r="CG21" s="433"/>
      <c r="CH21" s="433"/>
      <c r="CI21" s="433"/>
      <c r="CJ21" s="433"/>
      <c r="CK21" s="433"/>
      <c r="CL21" s="433"/>
      <c r="CM21" s="433"/>
      <c r="CN21" s="433"/>
      <c r="CO21" s="433"/>
      <c r="CP21" s="433"/>
      <c r="CQ21" s="433"/>
      <c r="CR21" s="433"/>
      <c r="CS21" s="434"/>
      <c r="CT21" s="405"/>
      <c r="CU21" s="406"/>
      <c r="CV21" s="406"/>
      <c r="CW21" s="406"/>
      <c r="CX21" s="406"/>
      <c r="CY21" s="406"/>
      <c r="CZ21" s="406"/>
      <c r="DA21" s="407"/>
      <c r="DB21" s="405"/>
      <c r="DC21" s="406"/>
      <c r="DD21" s="406"/>
      <c r="DE21" s="406"/>
      <c r="DF21" s="406"/>
      <c r="DG21" s="406"/>
      <c r="DH21" s="406"/>
      <c r="DI21" s="407"/>
      <c r="DJ21" s="41"/>
      <c r="DK21" s="41"/>
      <c r="DL21" s="41"/>
      <c r="DM21" s="41"/>
      <c r="DN21" s="41"/>
      <c r="DO21" s="41"/>
    </row>
    <row r="22" spans="1:119" ht="18.75" customHeight="1" thickBot="1" x14ac:dyDescent="0.2">
      <c r="A22" s="42"/>
      <c r="B22" s="469" t="s">
        <v>99</v>
      </c>
      <c r="C22" s="470"/>
      <c r="D22" s="471"/>
      <c r="E22" s="478" t="s">
        <v>25</v>
      </c>
      <c r="F22" s="450"/>
      <c r="G22" s="450"/>
      <c r="H22" s="450"/>
      <c r="I22" s="450"/>
      <c r="J22" s="450"/>
      <c r="K22" s="451"/>
      <c r="L22" s="478" t="s">
        <v>100</v>
      </c>
      <c r="M22" s="450"/>
      <c r="N22" s="450"/>
      <c r="O22" s="450"/>
      <c r="P22" s="451"/>
      <c r="Q22" s="460" t="s">
        <v>101</v>
      </c>
      <c r="R22" s="461"/>
      <c r="S22" s="461"/>
      <c r="T22" s="461"/>
      <c r="U22" s="461"/>
      <c r="V22" s="479"/>
      <c r="W22" s="481" t="s">
        <v>102</v>
      </c>
      <c r="X22" s="470"/>
      <c r="Y22" s="471"/>
      <c r="Z22" s="478" t="s">
        <v>25</v>
      </c>
      <c r="AA22" s="450"/>
      <c r="AB22" s="450"/>
      <c r="AC22" s="450"/>
      <c r="AD22" s="450"/>
      <c r="AE22" s="450"/>
      <c r="AF22" s="450"/>
      <c r="AG22" s="451"/>
      <c r="AH22" s="449" t="s">
        <v>103</v>
      </c>
      <c r="AI22" s="450"/>
      <c r="AJ22" s="450"/>
      <c r="AK22" s="450"/>
      <c r="AL22" s="451"/>
      <c r="AM22" s="449" t="s">
        <v>104</v>
      </c>
      <c r="AN22" s="455"/>
      <c r="AO22" s="455"/>
      <c r="AP22" s="455"/>
      <c r="AQ22" s="455"/>
      <c r="AR22" s="456"/>
      <c r="AS22" s="460" t="s">
        <v>101</v>
      </c>
      <c r="AT22" s="461"/>
      <c r="AU22" s="461"/>
      <c r="AV22" s="461"/>
      <c r="AW22" s="461"/>
      <c r="AX22" s="462"/>
      <c r="AY22" s="402"/>
      <c r="AZ22" s="403"/>
      <c r="BA22" s="403"/>
      <c r="BB22" s="403"/>
      <c r="BC22" s="403"/>
      <c r="BD22" s="403"/>
      <c r="BE22" s="403"/>
      <c r="BF22" s="403"/>
      <c r="BG22" s="403"/>
      <c r="BH22" s="403"/>
      <c r="BI22" s="403"/>
      <c r="BJ22" s="403"/>
      <c r="BK22" s="403"/>
      <c r="BL22" s="403"/>
      <c r="BM22" s="404"/>
      <c r="BN22" s="438"/>
      <c r="BO22" s="439"/>
      <c r="BP22" s="439"/>
      <c r="BQ22" s="439"/>
      <c r="BR22" s="439"/>
      <c r="BS22" s="439"/>
      <c r="BT22" s="439"/>
      <c r="BU22" s="440"/>
      <c r="BV22" s="438"/>
      <c r="BW22" s="439"/>
      <c r="BX22" s="439"/>
      <c r="BY22" s="439"/>
      <c r="BZ22" s="439"/>
      <c r="CA22" s="439"/>
      <c r="CB22" s="439"/>
      <c r="CC22" s="440"/>
      <c r="CD22" s="56"/>
      <c r="CE22" s="433"/>
      <c r="CF22" s="433"/>
      <c r="CG22" s="433"/>
      <c r="CH22" s="433"/>
      <c r="CI22" s="433"/>
      <c r="CJ22" s="433"/>
      <c r="CK22" s="433"/>
      <c r="CL22" s="433"/>
      <c r="CM22" s="433"/>
      <c r="CN22" s="433"/>
      <c r="CO22" s="433"/>
      <c r="CP22" s="433"/>
      <c r="CQ22" s="433"/>
      <c r="CR22" s="433"/>
      <c r="CS22" s="434"/>
      <c r="CT22" s="405"/>
      <c r="CU22" s="406"/>
      <c r="CV22" s="406"/>
      <c r="CW22" s="406"/>
      <c r="CX22" s="406"/>
      <c r="CY22" s="406"/>
      <c r="CZ22" s="406"/>
      <c r="DA22" s="407"/>
      <c r="DB22" s="405"/>
      <c r="DC22" s="406"/>
      <c r="DD22" s="406"/>
      <c r="DE22" s="406"/>
      <c r="DF22" s="406"/>
      <c r="DG22" s="406"/>
      <c r="DH22" s="406"/>
      <c r="DI22" s="407"/>
      <c r="DJ22" s="41"/>
      <c r="DK22" s="41"/>
      <c r="DL22" s="41"/>
      <c r="DM22" s="41"/>
      <c r="DN22" s="41"/>
      <c r="DO22" s="41"/>
    </row>
    <row r="23" spans="1:119" ht="18.75" customHeight="1" x14ac:dyDescent="0.15">
      <c r="A23" s="42"/>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27" t="s">
        <v>105</v>
      </c>
      <c r="AZ23" s="428"/>
      <c r="BA23" s="428"/>
      <c r="BB23" s="428"/>
      <c r="BC23" s="428"/>
      <c r="BD23" s="428"/>
      <c r="BE23" s="428"/>
      <c r="BF23" s="428"/>
      <c r="BG23" s="428"/>
      <c r="BH23" s="428"/>
      <c r="BI23" s="428"/>
      <c r="BJ23" s="428"/>
      <c r="BK23" s="428"/>
      <c r="BL23" s="428"/>
      <c r="BM23" s="429"/>
      <c r="BN23" s="435">
        <v>5500862</v>
      </c>
      <c r="BO23" s="436"/>
      <c r="BP23" s="436"/>
      <c r="BQ23" s="436"/>
      <c r="BR23" s="436"/>
      <c r="BS23" s="436"/>
      <c r="BT23" s="436"/>
      <c r="BU23" s="437"/>
      <c r="BV23" s="435">
        <v>5773317</v>
      </c>
      <c r="BW23" s="436"/>
      <c r="BX23" s="436"/>
      <c r="BY23" s="436"/>
      <c r="BZ23" s="436"/>
      <c r="CA23" s="436"/>
      <c r="CB23" s="436"/>
      <c r="CC23" s="437"/>
      <c r="CD23" s="56"/>
      <c r="CE23" s="433"/>
      <c r="CF23" s="433"/>
      <c r="CG23" s="433"/>
      <c r="CH23" s="433"/>
      <c r="CI23" s="433"/>
      <c r="CJ23" s="433"/>
      <c r="CK23" s="433"/>
      <c r="CL23" s="433"/>
      <c r="CM23" s="433"/>
      <c r="CN23" s="433"/>
      <c r="CO23" s="433"/>
      <c r="CP23" s="433"/>
      <c r="CQ23" s="433"/>
      <c r="CR23" s="433"/>
      <c r="CS23" s="434"/>
      <c r="CT23" s="405"/>
      <c r="CU23" s="406"/>
      <c r="CV23" s="406"/>
      <c r="CW23" s="406"/>
      <c r="CX23" s="406"/>
      <c r="CY23" s="406"/>
      <c r="CZ23" s="406"/>
      <c r="DA23" s="407"/>
      <c r="DB23" s="405"/>
      <c r="DC23" s="406"/>
      <c r="DD23" s="406"/>
      <c r="DE23" s="406"/>
      <c r="DF23" s="406"/>
      <c r="DG23" s="406"/>
      <c r="DH23" s="406"/>
      <c r="DI23" s="407"/>
      <c r="DJ23" s="41"/>
      <c r="DK23" s="41"/>
      <c r="DL23" s="41"/>
      <c r="DM23" s="41"/>
      <c r="DN23" s="41"/>
      <c r="DO23" s="41"/>
    </row>
    <row r="24" spans="1:119" ht="18.75" customHeight="1" thickBot="1" x14ac:dyDescent="0.2">
      <c r="A24" s="42"/>
      <c r="B24" s="472"/>
      <c r="C24" s="473"/>
      <c r="D24" s="474"/>
      <c r="E24" s="408" t="s">
        <v>106</v>
      </c>
      <c r="F24" s="409"/>
      <c r="G24" s="409"/>
      <c r="H24" s="409"/>
      <c r="I24" s="409"/>
      <c r="J24" s="409"/>
      <c r="K24" s="410"/>
      <c r="L24" s="411">
        <v>1</v>
      </c>
      <c r="M24" s="412"/>
      <c r="N24" s="412"/>
      <c r="O24" s="412"/>
      <c r="P24" s="413"/>
      <c r="Q24" s="411">
        <v>7380</v>
      </c>
      <c r="R24" s="412"/>
      <c r="S24" s="412"/>
      <c r="T24" s="412"/>
      <c r="U24" s="412"/>
      <c r="V24" s="413"/>
      <c r="W24" s="482"/>
      <c r="X24" s="473"/>
      <c r="Y24" s="474"/>
      <c r="Z24" s="408" t="s">
        <v>107</v>
      </c>
      <c r="AA24" s="409"/>
      <c r="AB24" s="409"/>
      <c r="AC24" s="409"/>
      <c r="AD24" s="409"/>
      <c r="AE24" s="409"/>
      <c r="AF24" s="409"/>
      <c r="AG24" s="410"/>
      <c r="AH24" s="411">
        <v>92</v>
      </c>
      <c r="AI24" s="412"/>
      <c r="AJ24" s="412"/>
      <c r="AK24" s="412"/>
      <c r="AL24" s="413"/>
      <c r="AM24" s="411">
        <v>274712</v>
      </c>
      <c r="AN24" s="412"/>
      <c r="AO24" s="412"/>
      <c r="AP24" s="412"/>
      <c r="AQ24" s="412"/>
      <c r="AR24" s="413"/>
      <c r="AS24" s="411">
        <v>2986</v>
      </c>
      <c r="AT24" s="412"/>
      <c r="AU24" s="412"/>
      <c r="AV24" s="412"/>
      <c r="AW24" s="412"/>
      <c r="AX24" s="414"/>
      <c r="AY24" s="402" t="s">
        <v>108</v>
      </c>
      <c r="AZ24" s="403"/>
      <c r="BA24" s="403"/>
      <c r="BB24" s="403"/>
      <c r="BC24" s="403"/>
      <c r="BD24" s="403"/>
      <c r="BE24" s="403"/>
      <c r="BF24" s="403"/>
      <c r="BG24" s="403"/>
      <c r="BH24" s="403"/>
      <c r="BI24" s="403"/>
      <c r="BJ24" s="403"/>
      <c r="BK24" s="403"/>
      <c r="BL24" s="403"/>
      <c r="BM24" s="404"/>
      <c r="BN24" s="435">
        <v>4786244</v>
      </c>
      <c r="BO24" s="436"/>
      <c r="BP24" s="436"/>
      <c r="BQ24" s="436"/>
      <c r="BR24" s="436"/>
      <c r="BS24" s="436"/>
      <c r="BT24" s="436"/>
      <c r="BU24" s="437"/>
      <c r="BV24" s="435">
        <v>4961198</v>
      </c>
      <c r="BW24" s="436"/>
      <c r="BX24" s="436"/>
      <c r="BY24" s="436"/>
      <c r="BZ24" s="436"/>
      <c r="CA24" s="436"/>
      <c r="CB24" s="436"/>
      <c r="CC24" s="437"/>
      <c r="CD24" s="56"/>
      <c r="CE24" s="433"/>
      <c r="CF24" s="433"/>
      <c r="CG24" s="433"/>
      <c r="CH24" s="433"/>
      <c r="CI24" s="433"/>
      <c r="CJ24" s="433"/>
      <c r="CK24" s="433"/>
      <c r="CL24" s="433"/>
      <c r="CM24" s="433"/>
      <c r="CN24" s="433"/>
      <c r="CO24" s="433"/>
      <c r="CP24" s="433"/>
      <c r="CQ24" s="433"/>
      <c r="CR24" s="433"/>
      <c r="CS24" s="434"/>
      <c r="CT24" s="405"/>
      <c r="CU24" s="406"/>
      <c r="CV24" s="406"/>
      <c r="CW24" s="406"/>
      <c r="CX24" s="406"/>
      <c r="CY24" s="406"/>
      <c r="CZ24" s="406"/>
      <c r="DA24" s="407"/>
      <c r="DB24" s="405"/>
      <c r="DC24" s="406"/>
      <c r="DD24" s="406"/>
      <c r="DE24" s="406"/>
      <c r="DF24" s="406"/>
      <c r="DG24" s="406"/>
      <c r="DH24" s="406"/>
      <c r="DI24" s="407"/>
      <c r="DJ24" s="41"/>
      <c r="DK24" s="41"/>
      <c r="DL24" s="41"/>
      <c r="DM24" s="41"/>
      <c r="DN24" s="41"/>
      <c r="DO24" s="41"/>
    </row>
    <row r="25" spans="1:119" s="41" customFormat="1" ht="18.75" customHeight="1" x14ac:dyDescent="0.15">
      <c r="A25" s="42"/>
      <c r="B25" s="472"/>
      <c r="C25" s="473"/>
      <c r="D25" s="474"/>
      <c r="E25" s="408" t="s">
        <v>109</v>
      </c>
      <c r="F25" s="409"/>
      <c r="G25" s="409"/>
      <c r="H25" s="409"/>
      <c r="I25" s="409"/>
      <c r="J25" s="409"/>
      <c r="K25" s="410"/>
      <c r="L25" s="411">
        <v>1</v>
      </c>
      <c r="M25" s="412"/>
      <c r="N25" s="412"/>
      <c r="O25" s="412"/>
      <c r="P25" s="413"/>
      <c r="Q25" s="411">
        <v>6033</v>
      </c>
      <c r="R25" s="412"/>
      <c r="S25" s="412"/>
      <c r="T25" s="412"/>
      <c r="U25" s="412"/>
      <c r="V25" s="413"/>
      <c r="W25" s="482"/>
      <c r="X25" s="473"/>
      <c r="Y25" s="474"/>
      <c r="Z25" s="408" t="s">
        <v>110</v>
      </c>
      <c r="AA25" s="409"/>
      <c r="AB25" s="409"/>
      <c r="AC25" s="409"/>
      <c r="AD25" s="409"/>
      <c r="AE25" s="409"/>
      <c r="AF25" s="409"/>
      <c r="AG25" s="410"/>
      <c r="AH25" s="411" t="s">
        <v>111</v>
      </c>
      <c r="AI25" s="412"/>
      <c r="AJ25" s="412"/>
      <c r="AK25" s="412"/>
      <c r="AL25" s="413"/>
      <c r="AM25" s="411" t="s">
        <v>66</v>
      </c>
      <c r="AN25" s="412"/>
      <c r="AO25" s="412"/>
      <c r="AP25" s="412"/>
      <c r="AQ25" s="412"/>
      <c r="AR25" s="413"/>
      <c r="AS25" s="411" t="s">
        <v>66</v>
      </c>
      <c r="AT25" s="412"/>
      <c r="AU25" s="412"/>
      <c r="AV25" s="412"/>
      <c r="AW25" s="412"/>
      <c r="AX25" s="414"/>
      <c r="AY25" s="427" t="s">
        <v>112</v>
      </c>
      <c r="AZ25" s="428"/>
      <c r="BA25" s="428"/>
      <c r="BB25" s="428"/>
      <c r="BC25" s="428"/>
      <c r="BD25" s="428"/>
      <c r="BE25" s="428"/>
      <c r="BF25" s="428"/>
      <c r="BG25" s="428"/>
      <c r="BH25" s="428"/>
      <c r="BI25" s="428"/>
      <c r="BJ25" s="428"/>
      <c r="BK25" s="428"/>
      <c r="BL25" s="428"/>
      <c r="BM25" s="429"/>
      <c r="BN25" s="430">
        <v>312068</v>
      </c>
      <c r="BO25" s="431"/>
      <c r="BP25" s="431"/>
      <c r="BQ25" s="431"/>
      <c r="BR25" s="431"/>
      <c r="BS25" s="431"/>
      <c r="BT25" s="431"/>
      <c r="BU25" s="432"/>
      <c r="BV25" s="430">
        <v>202469</v>
      </c>
      <c r="BW25" s="431"/>
      <c r="BX25" s="431"/>
      <c r="BY25" s="431"/>
      <c r="BZ25" s="431"/>
      <c r="CA25" s="431"/>
      <c r="CB25" s="431"/>
      <c r="CC25" s="432"/>
      <c r="CD25" s="56"/>
      <c r="CE25" s="433"/>
      <c r="CF25" s="433"/>
      <c r="CG25" s="433"/>
      <c r="CH25" s="433"/>
      <c r="CI25" s="433"/>
      <c r="CJ25" s="433"/>
      <c r="CK25" s="433"/>
      <c r="CL25" s="433"/>
      <c r="CM25" s="433"/>
      <c r="CN25" s="433"/>
      <c r="CO25" s="433"/>
      <c r="CP25" s="433"/>
      <c r="CQ25" s="433"/>
      <c r="CR25" s="433"/>
      <c r="CS25" s="434"/>
      <c r="CT25" s="405"/>
      <c r="CU25" s="406"/>
      <c r="CV25" s="406"/>
      <c r="CW25" s="406"/>
      <c r="CX25" s="406"/>
      <c r="CY25" s="406"/>
      <c r="CZ25" s="406"/>
      <c r="DA25" s="407"/>
      <c r="DB25" s="405"/>
      <c r="DC25" s="406"/>
      <c r="DD25" s="406"/>
      <c r="DE25" s="406"/>
      <c r="DF25" s="406"/>
      <c r="DG25" s="406"/>
      <c r="DH25" s="406"/>
      <c r="DI25" s="407"/>
    </row>
    <row r="26" spans="1:119" s="41" customFormat="1" ht="18.75" customHeight="1" x14ac:dyDescent="0.15">
      <c r="A26" s="42"/>
      <c r="B26" s="472"/>
      <c r="C26" s="473"/>
      <c r="D26" s="474"/>
      <c r="E26" s="408" t="s">
        <v>113</v>
      </c>
      <c r="F26" s="409"/>
      <c r="G26" s="409"/>
      <c r="H26" s="409"/>
      <c r="I26" s="409"/>
      <c r="J26" s="409"/>
      <c r="K26" s="410"/>
      <c r="L26" s="411">
        <v>1</v>
      </c>
      <c r="M26" s="412"/>
      <c r="N26" s="412"/>
      <c r="O26" s="412"/>
      <c r="P26" s="413"/>
      <c r="Q26" s="411">
        <v>5675</v>
      </c>
      <c r="R26" s="412"/>
      <c r="S26" s="412"/>
      <c r="T26" s="412"/>
      <c r="U26" s="412"/>
      <c r="V26" s="413"/>
      <c r="W26" s="482"/>
      <c r="X26" s="473"/>
      <c r="Y26" s="474"/>
      <c r="Z26" s="408" t="s">
        <v>114</v>
      </c>
      <c r="AA26" s="447"/>
      <c r="AB26" s="447"/>
      <c r="AC26" s="447"/>
      <c r="AD26" s="447"/>
      <c r="AE26" s="447"/>
      <c r="AF26" s="447"/>
      <c r="AG26" s="448"/>
      <c r="AH26" s="411">
        <v>5</v>
      </c>
      <c r="AI26" s="412"/>
      <c r="AJ26" s="412"/>
      <c r="AK26" s="412"/>
      <c r="AL26" s="413"/>
      <c r="AM26" s="411">
        <v>17920</v>
      </c>
      <c r="AN26" s="412"/>
      <c r="AO26" s="412"/>
      <c r="AP26" s="412"/>
      <c r="AQ26" s="412"/>
      <c r="AR26" s="413"/>
      <c r="AS26" s="411">
        <v>3584</v>
      </c>
      <c r="AT26" s="412"/>
      <c r="AU26" s="412"/>
      <c r="AV26" s="412"/>
      <c r="AW26" s="412"/>
      <c r="AX26" s="414"/>
      <c r="AY26" s="444" t="s">
        <v>115</v>
      </c>
      <c r="AZ26" s="445"/>
      <c r="BA26" s="445"/>
      <c r="BB26" s="445"/>
      <c r="BC26" s="445"/>
      <c r="BD26" s="445"/>
      <c r="BE26" s="445"/>
      <c r="BF26" s="445"/>
      <c r="BG26" s="445"/>
      <c r="BH26" s="445"/>
      <c r="BI26" s="445"/>
      <c r="BJ26" s="445"/>
      <c r="BK26" s="445"/>
      <c r="BL26" s="445"/>
      <c r="BM26" s="446"/>
      <c r="BN26" s="435" t="s">
        <v>66</v>
      </c>
      <c r="BO26" s="436"/>
      <c r="BP26" s="436"/>
      <c r="BQ26" s="436"/>
      <c r="BR26" s="436"/>
      <c r="BS26" s="436"/>
      <c r="BT26" s="436"/>
      <c r="BU26" s="437"/>
      <c r="BV26" s="435" t="s">
        <v>111</v>
      </c>
      <c r="BW26" s="436"/>
      <c r="BX26" s="436"/>
      <c r="BY26" s="436"/>
      <c r="BZ26" s="436"/>
      <c r="CA26" s="436"/>
      <c r="CB26" s="436"/>
      <c r="CC26" s="437"/>
      <c r="CD26" s="56"/>
      <c r="CE26" s="433"/>
      <c r="CF26" s="433"/>
      <c r="CG26" s="433"/>
      <c r="CH26" s="433"/>
      <c r="CI26" s="433"/>
      <c r="CJ26" s="433"/>
      <c r="CK26" s="433"/>
      <c r="CL26" s="433"/>
      <c r="CM26" s="433"/>
      <c r="CN26" s="433"/>
      <c r="CO26" s="433"/>
      <c r="CP26" s="433"/>
      <c r="CQ26" s="433"/>
      <c r="CR26" s="433"/>
      <c r="CS26" s="434"/>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42"/>
      <c r="B27" s="472"/>
      <c r="C27" s="473"/>
      <c r="D27" s="474"/>
      <c r="E27" s="408" t="s">
        <v>116</v>
      </c>
      <c r="F27" s="409"/>
      <c r="G27" s="409"/>
      <c r="H27" s="409"/>
      <c r="I27" s="409"/>
      <c r="J27" s="409"/>
      <c r="K27" s="410"/>
      <c r="L27" s="411">
        <v>1</v>
      </c>
      <c r="M27" s="412"/>
      <c r="N27" s="412"/>
      <c r="O27" s="412"/>
      <c r="P27" s="413"/>
      <c r="Q27" s="411">
        <v>3100</v>
      </c>
      <c r="R27" s="412"/>
      <c r="S27" s="412"/>
      <c r="T27" s="412"/>
      <c r="U27" s="412"/>
      <c r="V27" s="413"/>
      <c r="W27" s="482"/>
      <c r="X27" s="473"/>
      <c r="Y27" s="474"/>
      <c r="Z27" s="408" t="s">
        <v>117</v>
      </c>
      <c r="AA27" s="409"/>
      <c r="AB27" s="409"/>
      <c r="AC27" s="409"/>
      <c r="AD27" s="409"/>
      <c r="AE27" s="409"/>
      <c r="AF27" s="409"/>
      <c r="AG27" s="410"/>
      <c r="AH27" s="411">
        <v>1</v>
      </c>
      <c r="AI27" s="412"/>
      <c r="AJ27" s="412"/>
      <c r="AK27" s="412"/>
      <c r="AL27" s="413"/>
      <c r="AM27" s="411" t="s">
        <v>118</v>
      </c>
      <c r="AN27" s="412"/>
      <c r="AO27" s="412"/>
      <c r="AP27" s="412"/>
      <c r="AQ27" s="412"/>
      <c r="AR27" s="413"/>
      <c r="AS27" s="411" t="s">
        <v>119</v>
      </c>
      <c r="AT27" s="412"/>
      <c r="AU27" s="412"/>
      <c r="AV27" s="412"/>
      <c r="AW27" s="412"/>
      <c r="AX27" s="414"/>
      <c r="AY27" s="441" t="s">
        <v>120</v>
      </c>
      <c r="AZ27" s="442"/>
      <c r="BA27" s="442"/>
      <c r="BB27" s="442"/>
      <c r="BC27" s="442"/>
      <c r="BD27" s="442"/>
      <c r="BE27" s="442"/>
      <c r="BF27" s="442"/>
      <c r="BG27" s="442"/>
      <c r="BH27" s="442"/>
      <c r="BI27" s="442"/>
      <c r="BJ27" s="442"/>
      <c r="BK27" s="442"/>
      <c r="BL27" s="442"/>
      <c r="BM27" s="443"/>
      <c r="BN27" s="438" t="s">
        <v>66</v>
      </c>
      <c r="BO27" s="439"/>
      <c r="BP27" s="439"/>
      <c r="BQ27" s="439"/>
      <c r="BR27" s="439"/>
      <c r="BS27" s="439"/>
      <c r="BT27" s="439"/>
      <c r="BU27" s="440"/>
      <c r="BV27" s="438" t="s">
        <v>66</v>
      </c>
      <c r="BW27" s="439"/>
      <c r="BX27" s="439"/>
      <c r="BY27" s="439"/>
      <c r="BZ27" s="439"/>
      <c r="CA27" s="439"/>
      <c r="CB27" s="439"/>
      <c r="CC27" s="440"/>
      <c r="CD27" s="58"/>
      <c r="CE27" s="433"/>
      <c r="CF27" s="433"/>
      <c r="CG27" s="433"/>
      <c r="CH27" s="433"/>
      <c r="CI27" s="433"/>
      <c r="CJ27" s="433"/>
      <c r="CK27" s="433"/>
      <c r="CL27" s="433"/>
      <c r="CM27" s="433"/>
      <c r="CN27" s="433"/>
      <c r="CO27" s="433"/>
      <c r="CP27" s="433"/>
      <c r="CQ27" s="433"/>
      <c r="CR27" s="433"/>
      <c r="CS27" s="434"/>
      <c r="CT27" s="405"/>
      <c r="CU27" s="406"/>
      <c r="CV27" s="406"/>
      <c r="CW27" s="406"/>
      <c r="CX27" s="406"/>
      <c r="CY27" s="406"/>
      <c r="CZ27" s="406"/>
      <c r="DA27" s="407"/>
      <c r="DB27" s="405"/>
      <c r="DC27" s="406"/>
      <c r="DD27" s="406"/>
      <c r="DE27" s="406"/>
      <c r="DF27" s="406"/>
      <c r="DG27" s="406"/>
      <c r="DH27" s="406"/>
      <c r="DI27" s="407"/>
      <c r="DJ27" s="41"/>
      <c r="DK27" s="41"/>
      <c r="DL27" s="41"/>
      <c r="DM27" s="41"/>
      <c r="DN27" s="41"/>
      <c r="DO27" s="41"/>
    </row>
    <row r="28" spans="1:119" ht="18.75" customHeight="1" x14ac:dyDescent="0.15">
      <c r="A28" s="42"/>
      <c r="B28" s="472"/>
      <c r="C28" s="473"/>
      <c r="D28" s="474"/>
      <c r="E28" s="408" t="s">
        <v>121</v>
      </c>
      <c r="F28" s="409"/>
      <c r="G28" s="409"/>
      <c r="H28" s="409"/>
      <c r="I28" s="409"/>
      <c r="J28" s="409"/>
      <c r="K28" s="410"/>
      <c r="L28" s="411">
        <v>1</v>
      </c>
      <c r="M28" s="412"/>
      <c r="N28" s="412"/>
      <c r="O28" s="412"/>
      <c r="P28" s="413"/>
      <c r="Q28" s="411">
        <v>2550</v>
      </c>
      <c r="R28" s="412"/>
      <c r="S28" s="412"/>
      <c r="T28" s="412"/>
      <c r="U28" s="412"/>
      <c r="V28" s="413"/>
      <c r="W28" s="482"/>
      <c r="X28" s="473"/>
      <c r="Y28" s="474"/>
      <c r="Z28" s="408" t="s">
        <v>122</v>
      </c>
      <c r="AA28" s="409"/>
      <c r="AB28" s="409"/>
      <c r="AC28" s="409"/>
      <c r="AD28" s="409"/>
      <c r="AE28" s="409"/>
      <c r="AF28" s="409"/>
      <c r="AG28" s="410"/>
      <c r="AH28" s="411" t="s">
        <v>66</v>
      </c>
      <c r="AI28" s="412"/>
      <c r="AJ28" s="412"/>
      <c r="AK28" s="412"/>
      <c r="AL28" s="413"/>
      <c r="AM28" s="411" t="s">
        <v>66</v>
      </c>
      <c r="AN28" s="412"/>
      <c r="AO28" s="412"/>
      <c r="AP28" s="412"/>
      <c r="AQ28" s="412"/>
      <c r="AR28" s="413"/>
      <c r="AS28" s="411" t="s">
        <v>111</v>
      </c>
      <c r="AT28" s="412"/>
      <c r="AU28" s="412"/>
      <c r="AV28" s="412"/>
      <c r="AW28" s="412"/>
      <c r="AX28" s="414"/>
      <c r="AY28" s="418" t="s">
        <v>123</v>
      </c>
      <c r="AZ28" s="419"/>
      <c r="BA28" s="419"/>
      <c r="BB28" s="420"/>
      <c r="BC28" s="427" t="s">
        <v>124</v>
      </c>
      <c r="BD28" s="428"/>
      <c r="BE28" s="428"/>
      <c r="BF28" s="428"/>
      <c r="BG28" s="428"/>
      <c r="BH28" s="428"/>
      <c r="BI28" s="428"/>
      <c r="BJ28" s="428"/>
      <c r="BK28" s="428"/>
      <c r="BL28" s="428"/>
      <c r="BM28" s="429"/>
      <c r="BN28" s="430">
        <v>711281</v>
      </c>
      <c r="BO28" s="431"/>
      <c r="BP28" s="431"/>
      <c r="BQ28" s="431"/>
      <c r="BR28" s="431"/>
      <c r="BS28" s="431"/>
      <c r="BT28" s="431"/>
      <c r="BU28" s="432"/>
      <c r="BV28" s="430">
        <v>852515</v>
      </c>
      <c r="BW28" s="431"/>
      <c r="BX28" s="431"/>
      <c r="BY28" s="431"/>
      <c r="BZ28" s="431"/>
      <c r="CA28" s="431"/>
      <c r="CB28" s="431"/>
      <c r="CC28" s="432"/>
      <c r="CD28" s="56"/>
      <c r="CE28" s="433"/>
      <c r="CF28" s="433"/>
      <c r="CG28" s="433"/>
      <c r="CH28" s="433"/>
      <c r="CI28" s="433"/>
      <c r="CJ28" s="433"/>
      <c r="CK28" s="433"/>
      <c r="CL28" s="433"/>
      <c r="CM28" s="433"/>
      <c r="CN28" s="433"/>
      <c r="CO28" s="433"/>
      <c r="CP28" s="433"/>
      <c r="CQ28" s="433"/>
      <c r="CR28" s="433"/>
      <c r="CS28" s="434"/>
      <c r="CT28" s="405"/>
      <c r="CU28" s="406"/>
      <c r="CV28" s="406"/>
      <c r="CW28" s="406"/>
      <c r="CX28" s="406"/>
      <c r="CY28" s="406"/>
      <c r="CZ28" s="406"/>
      <c r="DA28" s="407"/>
      <c r="DB28" s="405"/>
      <c r="DC28" s="406"/>
      <c r="DD28" s="406"/>
      <c r="DE28" s="406"/>
      <c r="DF28" s="406"/>
      <c r="DG28" s="406"/>
      <c r="DH28" s="406"/>
      <c r="DI28" s="407"/>
      <c r="DJ28" s="41"/>
      <c r="DK28" s="41"/>
      <c r="DL28" s="41"/>
      <c r="DM28" s="41"/>
      <c r="DN28" s="41"/>
      <c r="DO28" s="41"/>
    </row>
    <row r="29" spans="1:119" ht="18.75" customHeight="1" x14ac:dyDescent="0.15">
      <c r="A29" s="42"/>
      <c r="B29" s="472"/>
      <c r="C29" s="473"/>
      <c r="D29" s="474"/>
      <c r="E29" s="408" t="s">
        <v>125</v>
      </c>
      <c r="F29" s="409"/>
      <c r="G29" s="409"/>
      <c r="H29" s="409"/>
      <c r="I29" s="409"/>
      <c r="J29" s="409"/>
      <c r="K29" s="410"/>
      <c r="L29" s="411">
        <v>8</v>
      </c>
      <c r="M29" s="412"/>
      <c r="N29" s="412"/>
      <c r="O29" s="412"/>
      <c r="P29" s="413"/>
      <c r="Q29" s="411">
        <v>2400</v>
      </c>
      <c r="R29" s="412"/>
      <c r="S29" s="412"/>
      <c r="T29" s="412"/>
      <c r="U29" s="412"/>
      <c r="V29" s="413"/>
      <c r="W29" s="483"/>
      <c r="X29" s="484"/>
      <c r="Y29" s="485"/>
      <c r="Z29" s="408" t="s">
        <v>126</v>
      </c>
      <c r="AA29" s="409"/>
      <c r="AB29" s="409"/>
      <c r="AC29" s="409"/>
      <c r="AD29" s="409"/>
      <c r="AE29" s="409"/>
      <c r="AF29" s="409"/>
      <c r="AG29" s="410"/>
      <c r="AH29" s="411">
        <v>93</v>
      </c>
      <c r="AI29" s="412"/>
      <c r="AJ29" s="412"/>
      <c r="AK29" s="412"/>
      <c r="AL29" s="413"/>
      <c r="AM29" s="411">
        <v>278898</v>
      </c>
      <c r="AN29" s="412"/>
      <c r="AO29" s="412"/>
      <c r="AP29" s="412"/>
      <c r="AQ29" s="412"/>
      <c r="AR29" s="413"/>
      <c r="AS29" s="411">
        <v>2999</v>
      </c>
      <c r="AT29" s="412"/>
      <c r="AU29" s="412"/>
      <c r="AV29" s="412"/>
      <c r="AW29" s="412"/>
      <c r="AX29" s="414"/>
      <c r="AY29" s="421"/>
      <c r="AZ29" s="422"/>
      <c r="BA29" s="422"/>
      <c r="BB29" s="423"/>
      <c r="BC29" s="415" t="s">
        <v>127</v>
      </c>
      <c r="BD29" s="416"/>
      <c r="BE29" s="416"/>
      <c r="BF29" s="416"/>
      <c r="BG29" s="416"/>
      <c r="BH29" s="416"/>
      <c r="BI29" s="416"/>
      <c r="BJ29" s="416"/>
      <c r="BK29" s="416"/>
      <c r="BL29" s="416"/>
      <c r="BM29" s="417"/>
      <c r="BN29" s="435">
        <v>202903</v>
      </c>
      <c r="BO29" s="436"/>
      <c r="BP29" s="436"/>
      <c r="BQ29" s="436"/>
      <c r="BR29" s="436"/>
      <c r="BS29" s="436"/>
      <c r="BT29" s="436"/>
      <c r="BU29" s="437"/>
      <c r="BV29" s="435">
        <v>193776</v>
      </c>
      <c r="BW29" s="436"/>
      <c r="BX29" s="436"/>
      <c r="BY29" s="436"/>
      <c r="BZ29" s="436"/>
      <c r="CA29" s="436"/>
      <c r="CB29" s="436"/>
      <c r="CC29" s="437"/>
      <c r="CD29" s="58"/>
      <c r="CE29" s="433"/>
      <c r="CF29" s="433"/>
      <c r="CG29" s="433"/>
      <c r="CH29" s="433"/>
      <c r="CI29" s="433"/>
      <c r="CJ29" s="433"/>
      <c r="CK29" s="433"/>
      <c r="CL29" s="433"/>
      <c r="CM29" s="433"/>
      <c r="CN29" s="433"/>
      <c r="CO29" s="433"/>
      <c r="CP29" s="433"/>
      <c r="CQ29" s="433"/>
      <c r="CR29" s="433"/>
      <c r="CS29" s="434"/>
      <c r="CT29" s="405"/>
      <c r="CU29" s="406"/>
      <c r="CV29" s="406"/>
      <c r="CW29" s="406"/>
      <c r="CX29" s="406"/>
      <c r="CY29" s="406"/>
      <c r="CZ29" s="406"/>
      <c r="DA29" s="407"/>
      <c r="DB29" s="405"/>
      <c r="DC29" s="406"/>
      <c r="DD29" s="406"/>
      <c r="DE29" s="406"/>
      <c r="DF29" s="406"/>
      <c r="DG29" s="406"/>
      <c r="DH29" s="406"/>
      <c r="DI29" s="407"/>
      <c r="DJ29" s="41"/>
      <c r="DK29" s="41"/>
      <c r="DL29" s="41"/>
      <c r="DM29" s="41"/>
      <c r="DN29" s="41"/>
      <c r="DO29" s="41"/>
    </row>
    <row r="30" spans="1:119" ht="18.75" customHeight="1" thickBot="1" x14ac:dyDescent="0.2">
      <c r="A30" s="42"/>
      <c r="B30" s="475"/>
      <c r="C30" s="476"/>
      <c r="D30" s="477"/>
      <c r="E30" s="390"/>
      <c r="F30" s="391"/>
      <c r="G30" s="391"/>
      <c r="H30" s="391"/>
      <c r="I30" s="391"/>
      <c r="J30" s="391"/>
      <c r="K30" s="392"/>
      <c r="L30" s="393"/>
      <c r="M30" s="394"/>
      <c r="N30" s="394"/>
      <c r="O30" s="394"/>
      <c r="P30" s="395"/>
      <c r="Q30" s="393"/>
      <c r="R30" s="394"/>
      <c r="S30" s="394"/>
      <c r="T30" s="394"/>
      <c r="U30" s="394"/>
      <c r="V30" s="395"/>
      <c r="W30" s="396" t="s">
        <v>128</v>
      </c>
      <c r="X30" s="397"/>
      <c r="Y30" s="397"/>
      <c r="Z30" s="397"/>
      <c r="AA30" s="397"/>
      <c r="AB30" s="397"/>
      <c r="AC30" s="397"/>
      <c r="AD30" s="397"/>
      <c r="AE30" s="397"/>
      <c r="AF30" s="397"/>
      <c r="AG30" s="398"/>
      <c r="AH30" s="399">
        <v>99</v>
      </c>
      <c r="AI30" s="400"/>
      <c r="AJ30" s="400"/>
      <c r="AK30" s="400"/>
      <c r="AL30" s="400"/>
      <c r="AM30" s="400"/>
      <c r="AN30" s="400"/>
      <c r="AO30" s="400"/>
      <c r="AP30" s="400"/>
      <c r="AQ30" s="400"/>
      <c r="AR30" s="400"/>
      <c r="AS30" s="400"/>
      <c r="AT30" s="400"/>
      <c r="AU30" s="400"/>
      <c r="AV30" s="400"/>
      <c r="AW30" s="400"/>
      <c r="AX30" s="401"/>
      <c r="AY30" s="424"/>
      <c r="AZ30" s="425"/>
      <c r="BA30" s="425"/>
      <c r="BB30" s="426"/>
      <c r="BC30" s="402" t="s">
        <v>129</v>
      </c>
      <c r="BD30" s="403"/>
      <c r="BE30" s="403"/>
      <c r="BF30" s="403"/>
      <c r="BG30" s="403"/>
      <c r="BH30" s="403"/>
      <c r="BI30" s="403"/>
      <c r="BJ30" s="403"/>
      <c r="BK30" s="403"/>
      <c r="BL30" s="403"/>
      <c r="BM30" s="404"/>
      <c r="BN30" s="438">
        <v>598460</v>
      </c>
      <c r="BO30" s="439"/>
      <c r="BP30" s="439"/>
      <c r="BQ30" s="439"/>
      <c r="BR30" s="439"/>
      <c r="BS30" s="439"/>
      <c r="BT30" s="439"/>
      <c r="BU30" s="440"/>
      <c r="BV30" s="438">
        <v>594097</v>
      </c>
      <c r="BW30" s="439"/>
      <c r="BX30" s="439"/>
      <c r="BY30" s="439"/>
      <c r="BZ30" s="439"/>
      <c r="CA30" s="439"/>
      <c r="CB30" s="439"/>
      <c r="CC30" s="440"/>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130</v>
      </c>
      <c r="D32" s="69"/>
      <c r="E32" s="69"/>
      <c r="F32" s="66"/>
      <c r="G32" s="66"/>
      <c r="H32" s="66"/>
      <c r="I32" s="66"/>
      <c r="J32" s="66"/>
      <c r="K32" s="66"/>
      <c r="L32" s="66"/>
      <c r="M32" s="66"/>
      <c r="N32" s="66"/>
      <c r="O32" s="66"/>
      <c r="P32" s="66"/>
      <c r="Q32" s="66"/>
      <c r="R32" s="66"/>
      <c r="S32" s="66"/>
      <c r="T32" s="66"/>
      <c r="U32" s="66" t="s">
        <v>131</v>
      </c>
      <c r="V32" s="66"/>
      <c r="W32" s="66"/>
      <c r="X32" s="66"/>
      <c r="Y32" s="66"/>
      <c r="Z32" s="66"/>
      <c r="AA32" s="66"/>
      <c r="AB32" s="66"/>
      <c r="AC32" s="66"/>
      <c r="AD32" s="66"/>
      <c r="AE32" s="66"/>
      <c r="AF32" s="66"/>
      <c r="AG32" s="66"/>
      <c r="AH32" s="66"/>
      <c r="AI32" s="66"/>
      <c r="AJ32" s="66"/>
      <c r="AK32" s="66"/>
      <c r="AL32" s="66"/>
      <c r="AM32" s="70" t="s">
        <v>132</v>
      </c>
      <c r="AN32" s="66"/>
      <c r="AO32" s="66"/>
      <c r="AP32" s="66"/>
      <c r="AQ32" s="66"/>
      <c r="AR32" s="66"/>
      <c r="AS32" s="70"/>
      <c r="AT32" s="70"/>
      <c r="AU32" s="70"/>
      <c r="AV32" s="70"/>
      <c r="AW32" s="70"/>
      <c r="AX32" s="70"/>
      <c r="AY32" s="70"/>
      <c r="AZ32" s="70"/>
      <c r="BA32" s="70"/>
      <c r="BB32" s="66"/>
      <c r="BC32" s="70"/>
      <c r="BD32" s="66"/>
      <c r="BE32" s="70" t="s">
        <v>133</v>
      </c>
      <c r="BF32" s="66"/>
      <c r="BG32" s="66"/>
      <c r="BH32" s="66"/>
      <c r="BI32" s="66"/>
      <c r="BJ32" s="70"/>
      <c r="BK32" s="70"/>
      <c r="BL32" s="70"/>
      <c r="BM32" s="70"/>
      <c r="BN32" s="70"/>
      <c r="BO32" s="70"/>
      <c r="BP32" s="70"/>
      <c r="BQ32" s="70"/>
      <c r="BR32" s="66"/>
      <c r="BS32" s="66"/>
      <c r="BT32" s="66"/>
      <c r="BU32" s="66"/>
      <c r="BV32" s="66"/>
      <c r="BW32" s="66" t="s">
        <v>134</v>
      </c>
      <c r="BX32" s="66"/>
      <c r="BY32" s="66"/>
      <c r="BZ32" s="66"/>
      <c r="CA32" s="66"/>
      <c r="CB32" s="70"/>
      <c r="CC32" s="70"/>
      <c r="CD32" s="70"/>
      <c r="CE32" s="70"/>
      <c r="CF32" s="70"/>
      <c r="CG32" s="70"/>
      <c r="CH32" s="70"/>
      <c r="CI32" s="70"/>
      <c r="CJ32" s="70"/>
      <c r="CK32" s="70"/>
      <c r="CL32" s="70"/>
      <c r="CM32" s="70"/>
      <c r="CN32" s="70"/>
      <c r="CO32" s="70" t="s">
        <v>135</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136</v>
      </c>
      <c r="D33" s="389"/>
      <c r="E33" s="388" t="s">
        <v>137</v>
      </c>
      <c r="F33" s="388"/>
      <c r="G33" s="388"/>
      <c r="H33" s="388"/>
      <c r="I33" s="388"/>
      <c r="J33" s="388"/>
      <c r="K33" s="388"/>
      <c r="L33" s="388"/>
      <c r="M33" s="388"/>
      <c r="N33" s="388"/>
      <c r="O33" s="388"/>
      <c r="P33" s="388"/>
      <c r="Q33" s="388"/>
      <c r="R33" s="388"/>
      <c r="S33" s="388"/>
      <c r="T33" s="71"/>
      <c r="U33" s="389" t="s">
        <v>138</v>
      </c>
      <c r="V33" s="389"/>
      <c r="W33" s="388" t="s">
        <v>139</v>
      </c>
      <c r="X33" s="388"/>
      <c r="Y33" s="388"/>
      <c r="Z33" s="388"/>
      <c r="AA33" s="388"/>
      <c r="AB33" s="388"/>
      <c r="AC33" s="388"/>
      <c r="AD33" s="388"/>
      <c r="AE33" s="388"/>
      <c r="AF33" s="388"/>
      <c r="AG33" s="388"/>
      <c r="AH33" s="388"/>
      <c r="AI33" s="388"/>
      <c r="AJ33" s="388"/>
      <c r="AK33" s="388"/>
      <c r="AL33" s="71"/>
      <c r="AM33" s="389" t="s">
        <v>138</v>
      </c>
      <c r="AN33" s="389"/>
      <c r="AO33" s="388" t="s">
        <v>139</v>
      </c>
      <c r="AP33" s="388"/>
      <c r="AQ33" s="388"/>
      <c r="AR33" s="388"/>
      <c r="AS33" s="388"/>
      <c r="AT33" s="388"/>
      <c r="AU33" s="388"/>
      <c r="AV33" s="388"/>
      <c r="AW33" s="388"/>
      <c r="AX33" s="388"/>
      <c r="AY33" s="388"/>
      <c r="AZ33" s="388"/>
      <c r="BA33" s="388"/>
      <c r="BB33" s="388"/>
      <c r="BC33" s="388"/>
      <c r="BD33" s="72"/>
      <c r="BE33" s="388" t="s">
        <v>140</v>
      </c>
      <c r="BF33" s="388"/>
      <c r="BG33" s="388" t="s">
        <v>141</v>
      </c>
      <c r="BH33" s="388"/>
      <c r="BI33" s="388"/>
      <c r="BJ33" s="388"/>
      <c r="BK33" s="388"/>
      <c r="BL33" s="388"/>
      <c r="BM33" s="388"/>
      <c r="BN33" s="388"/>
      <c r="BO33" s="388"/>
      <c r="BP33" s="388"/>
      <c r="BQ33" s="388"/>
      <c r="BR33" s="388"/>
      <c r="BS33" s="388"/>
      <c r="BT33" s="388"/>
      <c r="BU33" s="388"/>
      <c r="BV33" s="72"/>
      <c r="BW33" s="389" t="s">
        <v>140</v>
      </c>
      <c r="BX33" s="389"/>
      <c r="BY33" s="388" t="s">
        <v>142</v>
      </c>
      <c r="BZ33" s="388"/>
      <c r="CA33" s="388"/>
      <c r="CB33" s="388"/>
      <c r="CC33" s="388"/>
      <c r="CD33" s="388"/>
      <c r="CE33" s="388"/>
      <c r="CF33" s="388"/>
      <c r="CG33" s="388"/>
      <c r="CH33" s="388"/>
      <c r="CI33" s="388"/>
      <c r="CJ33" s="388"/>
      <c r="CK33" s="388"/>
      <c r="CL33" s="388"/>
      <c r="CM33" s="388"/>
      <c r="CN33" s="71"/>
      <c r="CO33" s="389" t="s">
        <v>138</v>
      </c>
      <c r="CP33" s="389"/>
      <c r="CQ33" s="388" t="s">
        <v>143</v>
      </c>
      <c r="CR33" s="388"/>
      <c r="CS33" s="388"/>
      <c r="CT33" s="388"/>
      <c r="CU33" s="388"/>
      <c r="CV33" s="388"/>
      <c r="CW33" s="388"/>
      <c r="CX33" s="388"/>
      <c r="CY33" s="388"/>
      <c r="CZ33" s="388"/>
      <c r="DA33" s="388"/>
      <c r="DB33" s="388"/>
      <c r="DC33" s="388"/>
      <c r="DD33" s="388"/>
      <c r="DE33" s="388"/>
      <c r="DF33" s="71"/>
      <c r="DG33" s="387" t="s">
        <v>144</v>
      </c>
      <c r="DH33" s="387"/>
      <c r="DI33" s="73"/>
      <c r="DJ33" s="41"/>
      <c r="DK33" s="41"/>
      <c r="DL33" s="41"/>
      <c r="DM33" s="41"/>
      <c r="DN33" s="41"/>
      <c r="DO33" s="41"/>
    </row>
    <row r="34" spans="1:119" ht="32.25" customHeight="1" x14ac:dyDescent="0.15">
      <c r="A34" s="42"/>
      <c r="B34" s="68"/>
      <c r="C34" s="385">
        <f>IF(E34="","",1)</f>
        <v>1</v>
      </c>
      <c r="D34" s="385"/>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69"/>
      <c r="U34" s="385">
        <f>IF(W34="","",MAX(C34:D43)+1)</f>
        <v>2</v>
      </c>
      <c r="V34" s="385"/>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69"/>
      <c r="AM34" s="385" t="str">
        <f>IF(AO34="","",MAX(C34:D43,U34:V43)+1)</f>
        <v/>
      </c>
      <c r="AN34" s="385"/>
      <c r="AO34" s="386"/>
      <c r="AP34" s="386"/>
      <c r="AQ34" s="386"/>
      <c r="AR34" s="386"/>
      <c r="AS34" s="386"/>
      <c r="AT34" s="386"/>
      <c r="AU34" s="386"/>
      <c r="AV34" s="386"/>
      <c r="AW34" s="386"/>
      <c r="AX34" s="386"/>
      <c r="AY34" s="386"/>
      <c r="AZ34" s="386"/>
      <c r="BA34" s="386"/>
      <c r="BB34" s="386"/>
      <c r="BC34" s="386"/>
      <c r="BD34" s="69"/>
      <c r="BE34" s="385">
        <f>IF(BG34="","",MAX(C34:D43,U34:V43,AM34:AN43)+1)</f>
        <v>5</v>
      </c>
      <c r="BF34" s="385"/>
      <c r="BG34" s="386" t="str">
        <f>IF('各会計、関係団体の財政状況及び健全化判断比率'!B31="","",'各会計、関係団体の財政状況及び健全化判断比率'!B31)</f>
        <v>農業集落排水特別会計</v>
      </c>
      <c r="BH34" s="386"/>
      <c r="BI34" s="386"/>
      <c r="BJ34" s="386"/>
      <c r="BK34" s="386"/>
      <c r="BL34" s="386"/>
      <c r="BM34" s="386"/>
      <c r="BN34" s="386"/>
      <c r="BO34" s="386"/>
      <c r="BP34" s="386"/>
      <c r="BQ34" s="386"/>
      <c r="BR34" s="386"/>
      <c r="BS34" s="386"/>
      <c r="BT34" s="386"/>
      <c r="BU34" s="386"/>
      <c r="BV34" s="69"/>
      <c r="BW34" s="385">
        <f>IF(BY34="","",MAX(C34:D43,U34:V43,AM34:AN43,BE34:BF43)+1)</f>
        <v>7</v>
      </c>
      <c r="BX34" s="385"/>
      <c r="BY34" s="386" t="str">
        <f>IF('各会計、関係団体の財政状況及び健全化判断比率'!B68="","",'各会計、関係団体の財政状況及び健全化判断比率'!B68)</f>
        <v>山形県消防補償等組合</v>
      </c>
      <c r="BZ34" s="386"/>
      <c r="CA34" s="386"/>
      <c r="CB34" s="386"/>
      <c r="CC34" s="386"/>
      <c r="CD34" s="386"/>
      <c r="CE34" s="386"/>
      <c r="CF34" s="386"/>
      <c r="CG34" s="386"/>
      <c r="CH34" s="386"/>
      <c r="CI34" s="386"/>
      <c r="CJ34" s="386"/>
      <c r="CK34" s="386"/>
      <c r="CL34" s="386"/>
      <c r="CM34" s="386"/>
      <c r="CN34" s="69"/>
      <c r="CO34" s="385">
        <f>IF(CQ34="","",MAX(C34:D43,U34:V43,AM34:AN43,BE34:BF43,BW34:BX43)+1)</f>
        <v>14</v>
      </c>
      <c r="CP34" s="385"/>
      <c r="CQ34" s="386" t="str">
        <f>IF('各会計、関係団体の財政状況及び健全化判断比率'!BS7="","",'各会計、関係団体の財政状況及び健全化判断比率'!BS7)</f>
        <v>中山町振興公社</v>
      </c>
      <c r="CR34" s="386"/>
      <c r="CS34" s="386"/>
      <c r="CT34" s="386"/>
      <c r="CU34" s="386"/>
      <c r="CV34" s="386"/>
      <c r="CW34" s="386"/>
      <c r="CX34" s="386"/>
      <c r="CY34" s="386"/>
      <c r="CZ34" s="386"/>
      <c r="DA34" s="386"/>
      <c r="DB34" s="386"/>
      <c r="DC34" s="386"/>
      <c r="DD34" s="386"/>
      <c r="DE34" s="386"/>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5" t="str">
        <f>IF(E35="","",C34+1)</f>
        <v/>
      </c>
      <c r="D35" s="385"/>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69"/>
      <c r="U35" s="385">
        <f>IF(W35="","",U34+1)</f>
        <v>3</v>
      </c>
      <c r="V35" s="385"/>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69"/>
      <c r="AM35" s="385" t="str">
        <f t="shared" ref="AM35:AM43" si="0">IF(AO35="","",AM34+1)</f>
        <v/>
      </c>
      <c r="AN35" s="385"/>
      <c r="AO35" s="386"/>
      <c r="AP35" s="386"/>
      <c r="AQ35" s="386"/>
      <c r="AR35" s="386"/>
      <c r="AS35" s="386"/>
      <c r="AT35" s="386"/>
      <c r="AU35" s="386"/>
      <c r="AV35" s="386"/>
      <c r="AW35" s="386"/>
      <c r="AX35" s="386"/>
      <c r="AY35" s="386"/>
      <c r="AZ35" s="386"/>
      <c r="BA35" s="386"/>
      <c r="BB35" s="386"/>
      <c r="BC35" s="386"/>
      <c r="BD35" s="69"/>
      <c r="BE35" s="385">
        <f t="shared" ref="BE35:BE43" si="1">IF(BG35="","",BE34+1)</f>
        <v>6</v>
      </c>
      <c r="BF35" s="385"/>
      <c r="BG35" s="386" t="str">
        <f>IF('各会計、関係団体の財政状況及び健全化判断比率'!B32="","",'各会計、関係団体の財政状況及び健全化判断比率'!B32)</f>
        <v>公共下水道事業特別会計</v>
      </c>
      <c r="BH35" s="386"/>
      <c r="BI35" s="386"/>
      <c r="BJ35" s="386"/>
      <c r="BK35" s="386"/>
      <c r="BL35" s="386"/>
      <c r="BM35" s="386"/>
      <c r="BN35" s="386"/>
      <c r="BO35" s="386"/>
      <c r="BP35" s="386"/>
      <c r="BQ35" s="386"/>
      <c r="BR35" s="386"/>
      <c r="BS35" s="386"/>
      <c r="BT35" s="386"/>
      <c r="BU35" s="386"/>
      <c r="BV35" s="69"/>
      <c r="BW35" s="385">
        <f t="shared" ref="BW35:BW43" si="2">IF(BY35="","",BW34+1)</f>
        <v>8</v>
      </c>
      <c r="BX35" s="385"/>
      <c r="BY35" s="386" t="str">
        <f>IF('各会計、関係団体の財政状況及び健全化判断比率'!B69="","",'各会計、関係団体の財政状況及び健全化判断比率'!B69)</f>
        <v>山形県自治会館管理組合</v>
      </c>
      <c r="BZ35" s="386"/>
      <c r="CA35" s="386"/>
      <c r="CB35" s="386"/>
      <c r="CC35" s="386"/>
      <c r="CD35" s="386"/>
      <c r="CE35" s="386"/>
      <c r="CF35" s="386"/>
      <c r="CG35" s="386"/>
      <c r="CH35" s="386"/>
      <c r="CI35" s="386"/>
      <c r="CJ35" s="386"/>
      <c r="CK35" s="386"/>
      <c r="CL35" s="386"/>
      <c r="CM35" s="386"/>
      <c r="CN35" s="69"/>
      <c r="CO35" s="385">
        <f t="shared" ref="CO35:CO43" si="3">IF(CQ35="","",CO34+1)</f>
        <v>15</v>
      </c>
      <c r="CP35" s="385"/>
      <c r="CQ35" s="386" t="str">
        <f>IF('各会計、関係団体の財政状況及び健全化判断比率'!BS8="","",'各会計、関係団体の財政状況及び健全化判断比率'!BS8)</f>
        <v>中山町商工観光公社</v>
      </c>
      <c r="CR35" s="386"/>
      <c r="CS35" s="386"/>
      <c r="CT35" s="386"/>
      <c r="CU35" s="386"/>
      <c r="CV35" s="386"/>
      <c r="CW35" s="386"/>
      <c r="CX35" s="386"/>
      <c r="CY35" s="386"/>
      <c r="CZ35" s="386"/>
      <c r="DA35" s="386"/>
      <c r="DB35" s="386"/>
      <c r="DC35" s="386"/>
      <c r="DD35" s="386"/>
      <c r="DE35" s="386"/>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5" t="str">
        <f>IF(E36="","",C35+1)</f>
        <v/>
      </c>
      <c r="D36" s="385"/>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69"/>
      <c r="U36" s="385">
        <f t="shared" ref="U36:U43" si="4">IF(W36="","",U35+1)</f>
        <v>4</v>
      </c>
      <c r="V36" s="385"/>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69"/>
      <c r="AM36" s="385" t="str">
        <f t="shared" si="0"/>
        <v/>
      </c>
      <c r="AN36" s="385"/>
      <c r="AO36" s="386"/>
      <c r="AP36" s="386"/>
      <c r="AQ36" s="386"/>
      <c r="AR36" s="386"/>
      <c r="AS36" s="386"/>
      <c r="AT36" s="386"/>
      <c r="AU36" s="386"/>
      <c r="AV36" s="386"/>
      <c r="AW36" s="386"/>
      <c r="AX36" s="386"/>
      <c r="AY36" s="386"/>
      <c r="AZ36" s="386"/>
      <c r="BA36" s="386"/>
      <c r="BB36" s="386"/>
      <c r="BC36" s="386"/>
      <c r="BD36" s="69"/>
      <c r="BE36" s="385" t="str">
        <f t="shared" si="1"/>
        <v/>
      </c>
      <c r="BF36" s="385"/>
      <c r="BG36" s="386"/>
      <c r="BH36" s="386"/>
      <c r="BI36" s="386"/>
      <c r="BJ36" s="386"/>
      <c r="BK36" s="386"/>
      <c r="BL36" s="386"/>
      <c r="BM36" s="386"/>
      <c r="BN36" s="386"/>
      <c r="BO36" s="386"/>
      <c r="BP36" s="386"/>
      <c r="BQ36" s="386"/>
      <c r="BR36" s="386"/>
      <c r="BS36" s="386"/>
      <c r="BT36" s="386"/>
      <c r="BU36" s="386"/>
      <c r="BV36" s="69"/>
      <c r="BW36" s="385">
        <f t="shared" si="2"/>
        <v>9</v>
      </c>
      <c r="BX36" s="385"/>
      <c r="BY36" s="386" t="str">
        <f>IF('各会計、関係団体の財政状況及び健全化判断比率'!B70="","",'各会計、関係団体の財政状況及び健全化判断比率'!B70)</f>
        <v>山形県市町村職員退職手当組合</v>
      </c>
      <c r="BZ36" s="386"/>
      <c r="CA36" s="386"/>
      <c r="CB36" s="386"/>
      <c r="CC36" s="386"/>
      <c r="CD36" s="386"/>
      <c r="CE36" s="386"/>
      <c r="CF36" s="386"/>
      <c r="CG36" s="386"/>
      <c r="CH36" s="386"/>
      <c r="CI36" s="386"/>
      <c r="CJ36" s="386"/>
      <c r="CK36" s="386"/>
      <c r="CL36" s="386"/>
      <c r="CM36" s="386"/>
      <c r="CN36" s="69"/>
      <c r="CO36" s="385">
        <f t="shared" si="3"/>
        <v>16</v>
      </c>
      <c r="CP36" s="385"/>
      <c r="CQ36" s="386" t="str">
        <f>IF('各会計、関係団体の財政状況及び健全化判断比率'!BS9="","",'各会計、関係団体の財政状況及び健全化判断比率'!BS9)</f>
        <v>山形県東村山郡中山町土地開発公社</v>
      </c>
      <c r="CR36" s="386"/>
      <c r="CS36" s="386"/>
      <c r="CT36" s="386"/>
      <c r="CU36" s="386"/>
      <c r="CV36" s="386"/>
      <c r="CW36" s="386"/>
      <c r="CX36" s="386"/>
      <c r="CY36" s="386"/>
      <c r="CZ36" s="386"/>
      <c r="DA36" s="386"/>
      <c r="DB36" s="386"/>
      <c r="DC36" s="386"/>
      <c r="DD36" s="386"/>
      <c r="DE36" s="386"/>
      <c r="DF36" s="66"/>
      <c r="DG36" s="384" t="str">
        <f>IF('各会計、関係団体の財政状況及び健全化判断比率'!BR9="","",'各会計、関係団体の財政状況及び健全化判断比率'!BR9)</f>
        <v>○</v>
      </c>
      <c r="DH36" s="384"/>
      <c r="DI36" s="73"/>
      <c r="DJ36" s="41"/>
      <c r="DK36" s="41"/>
      <c r="DL36" s="41"/>
      <c r="DM36" s="41"/>
      <c r="DN36" s="41"/>
      <c r="DO36" s="41"/>
    </row>
    <row r="37" spans="1:119" ht="32.25" customHeight="1" x14ac:dyDescent="0.15">
      <c r="A37" s="42"/>
      <c r="B37" s="68"/>
      <c r="C37" s="385" t="str">
        <f>IF(E37="","",C36+1)</f>
        <v/>
      </c>
      <c r="D37" s="385"/>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69"/>
      <c r="U37" s="385" t="str">
        <f t="shared" si="4"/>
        <v/>
      </c>
      <c r="V37" s="385"/>
      <c r="W37" s="386"/>
      <c r="X37" s="386"/>
      <c r="Y37" s="386"/>
      <c r="Z37" s="386"/>
      <c r="AA37" s="386"/>
      <c r="AB37" s="386"/>
      <c r="AC37" s="386"/>
      <c r="AD37" s="386"/>
      <c r="AE37" s="386"/>
      <c r="AF37" s="386"/>
      <c r="AG37" s="386"/>
      <c r="AH37" s="386"/>
      <c r="AI37" s="386"/>
      <c r="AJ37" s="386"/>
      <c r="AK37" s="386"/>
      <c r="AL37" s="69"/>
      <c r="AM37" s="385" t="str">
        <f t="shared" si="0"/>
        <v/>
      </c>
      <c r="AN37" s="385"/>
      <c r="AO37" s="386"/>
      <c r="AP37" s="386"/>
      <c r="AQ37" s="386"/>
      <c r="AR37" s="386"/>
      <c r="AS37" s="386"/>
      <c r="AT37" s="386"/>
      <c r="AU37" s="386"/>
      <c r="AV37" s="386"/>
      <c r="AW37" s="386"/>
      <c r="AX37" s="386"/>
      <c r="AY37" s="386"/>
      <c r="AZ37" s="386"/>
      <c r="BA37" s="386"/>
      <c r="BB37" s="386"/>
      <c r="BC37" s="386"/>
      <c r="BD37" s="69"/>
      <c r="BE37" s="385" t="str">
        <f t="shared" si="1"/>
        <v/>
      </c>
      <c r="BF37" s="385"/>
      <c r="BG37" s="386"/>
      <c r="BH37" s="386"/>
      <c r="BI37" s="386"/>
      <c r="BJ37" s="386"/>
      <c r="BK37" s="386"/>
      <c r="BL37" s="386"/>
      <c r="BM37" s="386"/>
      <c r="BN37" s="386"/>
      <c r="BO37" s="386"/>
      <c r="BP37" s="386"/>
      <c r="BQ37" s="386"/>
      <c r="BR37" s="386"/>
      <c r="BS37" s="386"/>
      <c r="BT37" s="386"/>
      <c r="BU37" s="386"/>
      <c r="BV37" s="69"/>
      <c r="BW37" s="385">
        <f t="shared" si="2"/>
        <v>10</v>
      </c>
      <c r="BX37" s="385"/>
      <c r="BY37" s="386" t="str">
        <f>IF('各会計、関係団体の財政状況及び健全化判断比率'!B71="","",'各会計、関係団体の財政状況及び健全化判断比率'!B71)</f>
        <v>山形広域環境事務組合</v>
      </c>
      <c r="BZ37" s="386"/>
      <c r="CA37" s="386"/>
      <c r="CB37" s="386"/>
      <c r="CC37" s="386"/>
      <c r="CD37" s="386"/>
      <c r="CE37" s="386"/>
      <c r="CF37" s="386"/>
      <c r="CG37" s="386"/>
      <c r="CH37" s="386"/>
      <c r="CI37" s="386"/>
      <c r="CJ37" s="386"/>
      <c r="CK37" s="386"/>
      <c r="CL37" s="386"/>
      <c r="CM37" s="386"/>
      <c r="CN37" s="69"/>
      <c r="CO37" s="385" t="str">
        <f t="shared" si="3"/>
        <v/>
      </c>
      <c r="CP37" s="385"/>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5" t="str">
        <f t="shared" ref="C38:C43" si="5">IF(E38="","",C37+1)</f>
        <v/>
      </c>
      <c r="D38" s="385"/>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69"/>
      <c r="U38" s="385" t="str">
        <f t="shared" si="4"/>
        <v/>
      </c>
      <c r="V38" s="385"/>
      <c r="W38" s="386"/>
      <c r="X38" s="386"/>
      <c r="Y38" s="386"/>
      <c r="Z38" s="386"/>
      <c r="AA38" s="386"/>
      <c r="AB38" s="386"/>
      <c r="AC38" s="386"/>
      <c r="AD38" s="386"/>
      <c r="AE38" s="386"/>
      <c r="AF38" s="386"/>
      <c r="AG38" s="386"/>
      <c r="AH38" s="386"/>
      <c r="AI38" s="386"/>
      <c r="AJ38" s="386"/>
      <c r="AK38" s="386"/>
      <c r="AL38" s="69"/>
      <c r="AM38" s="385" t="str">
        <f t="shared" si="0"/>
        <v/>
      </c>
      <c r="AN38" s="385"/>
      <c r="AO38" s="386"/>
      <c r="AP38" s="386"/>
      <c r="AQ38" s="386"/>
      <c r="AR38" s="386"/>
      <c r="AS38" s="386"/>
      <c r="AT38" s="386"/>
      <c r="AU38" s="386"/>
      <c r="AV38" s="386"/>
      <c r="AW38" s="386"/>
      <c r="AX38" s="386"/>
      <c r="AY38" s="386"/>
      <c r="AZ38" s="386"/>
      <c r="BA38" s="386"/>
      <c r="BB38" s="386"/>
      <c r="BC38" s="386"/>
      <c r="BD38" s="69"/>
      <c r="BE38" s="385" t="str">
        <f t="shared" si="1"/>
        <v/>
      </c>
      <c r="BF38" s="385"/>
      <c r="BG38" s="386"/>
      <c r="BH38" s="386"/>
      <c r="BI38" s="386"/>
      <c r="BJ38" s="386"/>
      <c r="BK38" s="386"/>
      <c r="BL38" s="386"/>
      <c r="BM38" s="386"/>
      <c r="BN38" s="386"/>
      <c r="BO38" s="386"/>
      <c r="BP38" s="386"/>
      <c r="BQ38" s="386"/>
      <c r="BR38" s="386"/>
      <c r="BS38" s="386"/>
      <c r="BT38" s="386"/>
      <c r="BU38" s="386"/>
      <c r="BV38" s="69"/>
      <c r="BW38" s="385">
        <f t="shared" si="2"/>
        <v>11</v>
      </c>
      <c r="BX38" s="385"/>
      <c r="BY38" s="386" t="str">
        <f>IF('各会計、関係団体の財政状況及び健全化判断比率'!B72="","",'各会計、関係団体の財政状況及び健全化判断比率'!B72)</f>
        <v>山形県後期高齢者医療広域連合（普通会計分）</v>
      </c>
      <c r="BZ38" s="386"/>
      <c r="CA38" s="386"/>
      <c r="CB38" s="386"/>
      <c r="CC38" s="386"/>
      <c r="CD38" s="386"/>
      <c r="CE38" s="386"/>
      <c r="CF38" s="386"/>
      <c r="CG38" s="386"/>
      <c r="CH38" s="386"/>
      <c r="CI38" s="386"/>
      <c r="CJ38" s="386"/>
      <c r="CK38" s="386"/>
      <c r="CL38" s="386"/>
      <c r="CM38" s="386"/>
      <c r="CN38" s="69"/>
      <c r="CO38" s="385" t="str">
        <f t="shared" si="3"/>
        <v/>
      </c>
      <c r="CP38" s="385"/>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5" t="str">
        <f t="shared" si="5"/>
        <v/>
      </c>
      <c r="D39" s="385"/>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69"/>
      <c r="U39" s="385" t="str">
        <f t="shared" si="4"/>
        <v/>
      </c>
      <c r="V39" s="385"/>
      <c r="W39" s="386"/>
      <c r="X39" s="386"/>
      <c r="Y39" s="386"/>
      <c r="Z39" s="386"/>
      <c r="AA39" s="386"/>
      <c r="AB39" s="386"/>
      <c r="AC39" s="386"/>
      <c r="AD39" s="386"/>
      <c r="AE39" s="386"/>
      <c r="AF39" s="386"/>
      <c r="AG39" s="386"/>
      <c r="AH39" s="386"/>
      <c r="AI39" s="386"/>
      <c r="AJ39" s="386"/>
      <c r="AK39" s="386"/>
      <c r="AL39" s="69"/>
      <c r="AM39" s="385" t="str">
        <f t="shared" si="0"/>
        <v/>
      </c>
      <c r="AN39" s="385"/>
      <c r="AO39" s="386"/>
      <c r="AP39" s="386"/>
      <c r="AQ39" s="386"/>
      <c r="AR39" s="386"/>
      <c r="AS39" s="386"/>
      <c r="AT39" s="386"/>
      <c r="AU39" s="386"/>
      <c r="AV39" s="386"/>
      <c r="AW39" s="386"/>
      <c r="AX39" s="386"/>
      <c r="AY39" s="386"/>
      <c r="AZ39" s="386"/>
      <c r="BA39" s="386"/>
      <c r="BB39" s="386"/>
      <c r="BC39" s="386"/>
      <c r="BD39" s="69"/>
      <c r="BE39" s="385" t="str">
        <f t="shared" si="1"/>
        <v/>
      </c>
      <c r="BF39" s="385"/>
      <c r="BG39" s="386"/>
      <c r="BH39" s="386"/>
      <c r="BI39" s="386"/>
      <c r="BJ39" s="386"/>
      <c r="BK39" s="386"/>
      <c r="BL39" s="386"/>
      <c r="BM39" s="386"/>
      <c r="BN39" s="386"/>
      <c r="BO39" s="386"/>
      <c r="BP39" s="386"/>
      <c r="BQ39" s="386"/>
      <c r="BR39" s="386"/>
      <c r="BS39" s="386"/>
      <c r="BT39" s="386"/>
      <c r="BU39" s="386"/>
      <c r="BV39" s="69"/>
      <c r="BW39" s="385">
        <f t="shared" si="2"/>
        <v>12</v>
      </c>
      <c r="BX39" s="385"/>
      <c r="BY39" s="386" t="str">
        <f>IF('各会計、関係団体の財政状況及び健全化判断比率'!B73="","",'各会計、関係団体の財政状況及び健全化判断比率'!B73)</f>
        <v>山形県後期高齢者医療広域連合（事業会計分）</v>
      </c>
      <c r="BZ39" s="386"/>
      <c r="CA39" s="386"/>
      <c r="CB39" s="386"/>
      <c r="CC39" s="386"/>
      <c r="CD39" s="386"/>
      <c r="CE39" s="386"/>
      <c r="CF39" s="386"/>
      <c r="CG39" s="386"/>
      <c r="CH39" s="386"/>
      <c r="CI39" s="386"/>
      <c r="CJ39" s="386"/>
      <c r="CK39" s="386"/>
      <c r="CL39" s="386"/>
      <c r="CM39" s="386"/>
      <c r="CN39" s="69"/>
      <c r="CO39" s="385" t="str">
        <f t="shared" si="3"/>
        <v/>
      </c>
      <c r="CP39" s="385"/>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5" t="str">
        <f t="shared" si="5"/>
        <v/>
      </c>
      <c r="D40" s="385"/>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69"/>
      <c r="U40" s="385" t="str">
        <f t="shared" si="4"/>
        <v/>
      </c>
      <c r="V40" s="385"/>
      <c r="W40" s="386"/>
      <c r="X40" s="386"/>
      <c r="Y40" s="386"/>
      <c r="Z40" s="386"/>
      <c r="AA40" s="386"/>
      <c r="AB40" s="386"/>
      <c r="AC40" s="386"/>
      <c r="AD40" s="386"/>
      <c r="AE40" s="386"/>
      <c r="AF40" s="386"/>
      <c r="AG40" s="386"/>
      <c r="AH40" s="386"/>
      <c r="AI40" s="386"/>
      <c r="AJ40" s="386"/>
      <c r="AK40" s="386"/>
      <c r="AL40" s="69"/>
      <c r="AM40" s="385" t="str">
        <f t="shared" si="0"/>
        <v/>
      </c>
      <c r="AN40" s="385"/>
      <c r="AO40" s="386"/>
      <c r="AP40" s="386"/>
      <c r="AQ40" s="386"/>
      <c r="AR40" s="386"/>
      <c r="AS40" s="386"/>
      <c r="AT40" s="386"/>
      <c r="AU40" s="386"/>
      <c r="AV40" s="386"/>
      <c r="AW40" s="386"/>
      <c r="AX40" s="386"/>
      <c r="AY40" s="386"/>
      <c r="AZ40" s="386"/>
      <c r="BA40" s="386"/>
      <c r="BB40" s="386"/>
      <c r="BC40" s="386"/>
      <c r="BD40" s="69"/>
      <c r="BE40" s="385" t="str">
        <f t="shared" si="1"/>
        <v/>
      </c>
      <c r="BF40" s="385"/>
      <c r="BG40" s="386"/>
      <c r="BH40" s="386"/>
      <c r="BI40" s="386"/>
      <c r="BJ40" s="386"/>
      <c r="BK40" s="386"/>
      <c r="BL40" s="386"/>
      <c r="BM40" s="386"/>
      <c r="BN40" s="386"/>
      <c r="BO40" s="386"/>
      <c r="BP40" s="386"/>
      <c r="BQ40" s="386"/>
      <c r="BR40" s="386"/>
      <c r="BS40" s="386"/>
      <c r="BT40" s="386"/>
      <c r="BU40" s="386"/>
      <c r="BV40" s="69"/>
      <c r="BW40" s="385">
        <f t="shared" si="2"/>
        <v>13</v>
      </c>
      <c r="BX40" s="385"/>
      <c r="BY40" s="386" t="str">
        <f>IF('各会計、関係団体の財政状況及び健全化判断比率'!B74="","",'各会計、関係団体の財政状況及び健全化判断比率'!B74)</f>
        <v>最上川中部水道企業団</v>
      </c>
      <c r="BZ40" s="386"/>
      <c r="CA40" s="386"/>
      <c r="CB40" s="386"/>
      <c r="CC40" s="386"/>
      <c r="CD40" s="386"/>
      <c r="CE40" s="386"/>
      <c r="CF40" s="386"/>
      <c r="CG40" s="386"/>
      <c r="CH40" s="386"/>
      <c r="CI40" s="386"/>
      <c r="CJ40" s="386"/>
      <c r="CK40" s="386"/>
      <c r="CL40" s="386"/>
      <c r="CM40" s="386"/>
      <c r="CN40" s="69"/>
      <c r="CO40" s="385" t="str">
        <f t="shared" si="3"/>
        <v/>
      </c>
      <c r="CP40" s="385"/>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5" t="str">
        <f t="shared" si="5"/>
        <v/>
      </c>
      <c r="D41" s="385"/>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69"/>
      <c r="U41" s="385" t="str">
        <f t="shared" si="4"/>
        <v/>
      </c>
      <c r="V41" s="385"/>
      <c r="W41" s="386"/>
      <c r="X41" s="386"/>
      <c r="Y41" s="386"/>
      <c r="Z41" s="386"/>
      <c r="AA41" s="386"/>
      <c r="AB41" s="386"/>
      <c r="AC41" s="386"/>
      <c r="AD41" s="386"/>
      <c r="AE41" s="386"/>
      <c r="AF41" s="386"/>
      <c r="AG41" s="386"/>
      <c r="AH41" s="386"/>
      <c r="AI41" s="386"/>
      <c r="AJ41" s="386"/>
      <c r="AK41" s="386"/>
      <c r="AL41" s="69"/>
      <c r="AM41" s="385" t="str">
        <f t="shared" si="0"/>
        <v/>
      </c>
      <c r="AN41" s="385"/>
      <c r="AO41" s="386"/>
      <c r="AP41" s="386"/>
      <c r="AQ41" s="386"/>
      <c r="AR41" s="386"/>
      <c r="AS41" s="386"/>
      <c r="AT41" s="386"/>
      <c r="AU41" s="386"/>
      <c r="AV41" s="386"/>
      <c r="AW41" s="386"/>
      <c r="AX41" s="386"/>
      <c r="AY41" s="386"/>
      <c r="AZ41" s="386"/>
      <c r="BA41" s="386"/>
      <c r="BB41" s="386"/>
      <c r="BC41" s="386"/>
      <c r="BD41" s="69"/>
      <c r="BE41" s="385" t="str">
        <f t="shared" si="1"/>
        <v/>
      </c>
      <c r="BF41" s="385"/>
      <c r="BG41" s="386"/>
      <c r="BH41" s="386"/>
      <c r="BI41" s="386"/>
      <c r="BJ41" s="386"/>
      <c r="BK41" s="386"/>
      <c r="BL41" s="386"/>
      <c r="BM41" s="386"/>
      <c r="BN41" s="386"/>
      <c r="BO41" s="386"/>
      <c r="BP41" s="386"/>
      <c r="BQ41" s="386"/>
      <c r="BR41" s="386"/>
      <c r="BS41" s="386"/>
      <c r="BT41" s="386"/>
      <c r="BU41" s="386"/>
      <c r="BV41" s="69"/>
      <c r="BW41" s="385" t="str">
        <f t="shared" si="2"/>
        <v/>
      </c>
      <c r="BX41" s="385"/>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69"/>
      <c r="CO41" s="385" t="str">
        <f t="shared" si="3"/>
        <v/>
      </c>
      <c r="CP41" s="385"/>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5" t="str">
        <f t="shared" si="5"/>
        <v/>
      </c>
      <c r="D42" s="385"/>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69"/>
      <c r="U42" s="385" t="str">
        <f t="shared" si="4"/>
        <v/>
      </c>
      <c r="V42" s="385"/>
      <c r="W42" s="386"/>
      <c r="X42" s="386"/>
      <c r="Y42" s="386"/>
      <c r="Z42" s="386"/>
      <c r="AA42" s="386"/>
      <c r="AB42" s="386"/>
      <c r="AC42" s="386"/>
      <c r="AD42" s="386"/>
      <c r="AE42" s="386"/>
      <c r="AF42" s="386"/>
      <c r="AG42" s="386"/>
      <c r="AH42" s="386"/>
      <c r="AI42" s="386"/>
      <c r="AJ42" s="386"/>
      <c r="AK42" s="386"/>
      <c r="AL42" s="69"/>
      <c r="AM42" s="385" t="str">
        <f t="shared" si="0"/>
        <v/>
      </c>
      <c r="AN42" s="385"/>
      <c r="AO42" s="386"/>
      <c r="AP42" s="386"/>
      <c r="AQ42" s="386"/>
      <c r="AR42" s="386"/>
      <c r="AS42" s="386"/>
      <c r="AT42" s="386"/>
      <c r="AU42" s="386"/>
      <c r="AV42" s="386"/>
      <c r="AW42" s="386"/>
      <c r="AX42" s="386"/>
      <c r="AY42" s="386"/>
      <c r="AZ42" s="386"/>
      <c r="BA42" s="386"/>
      <c r="BB42" s="386"/>
      <c r="BC42" s="386"/>
      <c r="BD42" s="69"/>
      <c r="BE42" s="385" t="str">
        <f t="shared" si="1"/>
        <v/>
      </c>
      <c r="BF42" s="385"/>
      <c r="BG42" s="386"/>
      <c r="BH42" s="386"/>
      <c r="BI42" s="386"/>
      <c r="BJ42" s="386"/>
      <c r="BK42" s="386"/>
      <c r="BL42" s="386"/>
      <c r="BM42" s="386"/>
      <c r="BN42" s="386"/>
      <c r="BO42" s="386"/>
      <c r="BP42" s="386"/>
      <c r="BQ42" s="386"/>
      <c r="BR42" s="386"/>
      <c r="BS42" s="386"/>
      <c r="BT42" s="386"/>
      <c r="BU42" s="386"/>
      <c r="BV42" s="69"/>
      <c r="BW42" s="385" t="str">
        <f t="shared" si="2"/>
        <v/>
      </c>
      <c r="BX42" s="385"/>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69"/>
      <c r="CO42" s="385" t="str">
        <f t="shared" si="3"/>
        <v/>
      </c>
      <c r="CP42" s="385"/>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5" t="str">
        <f t="shared" si="5"/>
        <v/>
      </c>
      <c r="D43" s="385"/>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69"/>
      <c r="U43" s="385" t="str">
        <f t="shared" si="4"/>
        <v/>
      </c>
      <c r="V43" s="385"/>
      <c r="W43" s="386"/>
      <c r="X43" s="386"/>
      <c r="Y43" s="386"/>
      <c r="Z43" s="386"/>
      <c r="AA43" s="386"/>
      <c r="AB43" s="386"/>
      <c r="AC43" s="386"/>
      <c r="AD43" s="386"/>
      <c r="AE43" s="386"/>
      <c r="AF43" s="386"/>
      <c r="AG43" s="386"/>
      <c r="AH43" s="386"/>
      <c r="AI43" s="386"/>
      <c r="AJ43" s="386"/>
      <c r="AK43" s="386"/>
      <c r="AL43" s="69"/>
      <c r="AM43" s="385" t="str">
        <f t="shared" si="0"/>
        <v/>
      </c>
      <c r="AN43" s="385"/>
      <c r="AO43" s="386"/>
      <c r="AP43" s="386"/>
      <c r="AQ43" s="386"/>
      <c r="AR43" s="386"/>
      <c r="AS43" s="386"/>
      <c r="AT43" s="386"/>
      <c r="AU43" s="386"/>
      <c r="AV43" s="386"/>
      <c r="AW43" s="386"/>
      <c r="AX43" s="386"/>
      <c r="AY43" s="386"/>
      <c r="AZ43" s="386"/>
      <c r="BA43" s="386"/>
      <c r="BB43" s="386"/>
      <c r="BC43" s="386"/>
      <c r="BD43" s="69"/>
      <c r="BE43" s="385" t="str">
        <f t="shared" si="1"/>
        <v/>
      </c>
      <c r="BF43" s="385"/>
      <c r="BG43" s="386"/>
      <c r="BH43" s="386"/>
      <c r="BI43" s="386"/>
      <c r="BJ43" s="386"/>
      <c r="BK43" s="386"/>
      <c r="BL43" s="386"/>
      <c r="BM43" s="386"/>
      <c r="BN43" s="386"/>
      <c r="BO43" s="386"/>
      <c r="BP43" s="386"/>
      <c r="BQ43" s="386"/>
      <c r="BR43" s="386"/>
      <c r="BS43" s="386"/>
      <c r="BT43" s="386"/>
      <c r="BU43" s="386"/>
      <c r="BV43" s="69"/>
      <c r="BW43" s="385" t="str">
        <f t="shared" si="2"/>
        <v/>
      </c>
      <c r="BX43" s="385"/>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69"/>
      <c r="CO43" s="385" t="str">
        <f t="shared" si="3"/>
        <v/>
      </c>
      <c r="CP43" s="385"/>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145</v>
      </c>
      <c r="C46" s="41"/>
      <c r="D46" s="41"/>
      <c r="E46" s="41" t="s">
        <v>146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149</v>
      </c>
    </row>
    <row r="50" spans="5:5" x14ac:dyDescent="0.15">
      <c r="E50" s="43" t="s">
        <v>150</v>
      </c>
    </row>
    <row r="51" spans="5:5" x14ac:dyDescent="0.15">
      <c r="E51" s="43" t="s">
        <v>151</v>
      </c>
    </row>
    <row r="52" spans="5:5" x14ac:dyDescent="0.15">
      <c r="E52" s="43" t="s">
        <v>152</v>
      </c>
    </row>
    <row r="53" spans="5:5" x14ac:dyDescent="0.15"/>
    <row r="54" spans="5:5" x14ac:dyDescent="0.15"/>
    <row r="55" spans="5:5" x14ac:dyDescent="0.15"/>
    <row r="56" spans="5:5" x14ac:dyDescent="0.15"/>
  </sheetData>
  <sheetProtection algorithmName="SHA-512" hashValue="lwlGl84f6kxeIJihii7/ML32BRpnQfkFjZHsIf8BSupZuuIG++4q0ScxFbbsEXYUYCaR2mnJQTiFsu7BRfZCNQ==" saltValue="Cwlso3t3xinjpvUgea7E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496</v>
      </c>
      <c r="K32" s="262"/>
      <c r="L32" s="262"/>
      <c r="M32" s="262"/>
      <c r="N32" s="262"/>
      <c r="O32" s="262"/>
      <c r="P32" s="262"/>
    </row>
    <row r="33" spans="1:16" ht="39" customHeight="1" thickBot="1" x14ac:dyDescent="0.25">
      <c r="A33" s="262"/>
      <c r="B33" s="265" t="s">
        <v>505</v>
      </c>
      <c r="C33" s="266"/>
      <c r="D33" s="266"/>
      <c r="E33" s="267" t="s">
        <v>497</v>
      </c>
      <c r="F33" s="268" t="s">
        <v>4</v>
      </c>
      <c r="G33" s="269" t="s">
        <v>5</v>
      </c>
      <c r="H33" s="269" t="s">
        <v>6</v>
      </c>
      <c r="I33" s="269" t="s">
        <v>7</v>
      </c>
      <c r="J33" s="270" t="s">
        <v>8</v>
      </c>
      <c r="K33" s="262"/>
      <c r="L33" s="262"/>
      <c r="M33" s="262"/>
      <c r="N33" s="262"/>
      <c r="O33" s="262"/>
      <c r="P33" s="262"/>
    </row>
    <row r="34" spans="1:16" ht="39" customHeight="1" x14ac:dyDescent="0.15">
      <c r="A34" s="262"/>
      <c r="B34" s="271"/>
      <c r="C34" s="1216" t="s">
        <v>506</v>
      </c>
      <c r="D34" s="1216"/>
      <c r="E34" s="1217"/>
      <c r="F34" s="272">
        <v>7.43</v>
      </c>
      <c r="G34" s="273">
        <v>8.7799999999999994</v>
      </c>
      <c r="H34" s="273">
        <v>9.15</v>
      </c>
      <c r="I34" s="273">
        <v>8.9499999999999993</v>
      </c>
      <c r="J34" s="274">
        <v>12.41</v>
      </c>
      <c r="K34" s="262"/>
      <c r="L34" s="262"/>
      <c r="M34" s="262"/>
      <c r="N34" s="262"/>
      <c r="O34" s="262"/>
      <c r="P34" s="262"/>
    </row>
    <row r="35" spans="1:16" ht="39" customHeight="1" x14ac:dyDescent="0.15">
      <c r="A35" s="262"/>
      <c r="B35" s="275"/>
      <c r="C35" s="1210" t="s">
        <v>507</v>
      </c>
      <c r="D35" s="1211"/>
      <c r="E35" s="1212"/>
      <c r="F35" s="276">
        <v>1.52</v>
      </c>
      <c r="G35" s="277">
        <v>2.46</v>
      </c>
      <c r="H35" s="277">
        <v>0.5</v>
      </c>
      <c r="I35" s="277">
        <v>0.77</v>
      </c>
      <c r="J35" s="278">
        <v>0.96</v>
      </c>
      <c r="K35" s="262"/>
      <c r="L35" s="262"/>
      <c r="M35" s="262"/>
      <c r="N35" s="262"/>
      <c r="O35" s="262"/>
      <c r="P35" s="262"/>
    </row>
    <row r="36" spans="1:16" ht="39" customHeight="1" x14ac:dyDescent="0.15">
      <c r="A36" s="262"/>
      <c r="B36" s="275"/>
      <c r="C36" s="1210" t="s">
        <v>508</v>
      </c>
      <c r="D36" s="1211"/>
      <c r="E36" s="1212"/>
      <c r="F36" s="276">
        <v>1.55</v>
      </c>
      <c r="G36" s="277">
        <v>2.1</v>
      </c>
      <c r="H36" s="277">
        <v>1.03</v>
      </c>
      <c r="I36" s="277">
        <v>0.6</v>
      </c>
      <c r="J36" s="278">
        <v>0.69</v>
      </c>
      <c r="K36" s="262"/>
      <c r="L36" s="262"/>
      <c r="M36" s="262"/>
      <c r="N36" s="262"/>
      <c r="O36" s="262"/>
      <c r="P36" s="262"/>
    </row>
    <row r="37" spans="1:16" ht="39" customHeight="1" x14ac:dyDescent="0.15">
      <c r="A37" s="262"/>
      <c r="B37" s="275"/>
      <c r="C37" s="1210" t="s">
        <v>509</v>
      </c>
      <c r="D37" s="1211"/>
      <c r="E37" s="1212"/>
      <c r="F37" s="276">
        <v>0.33</v>
      </c>
      <c r="G37" s="277">
        <v>0.49</v>
      </c>
      <c r="H37" s="277">
        <v>0.4</v>
      </c>
      <c r="I37" s="277">
        <v>0.34</v>
      </c>
      <c r="J37" s="278">
        <v>0.22</v>
      </c>
      <c r="K37" s="262"/>
      <c r="L37" s="262"/>
      <c r="M37" s="262"/>
      <c r="N37" s="262"/>
      <c r="O37" s="262"/>
      <c r="P37" s="262"/>
    </row>
    <row r="38" spans="1:16" ht="39" customHeight="1" x14ac:dyDescent="0.15">
      <c r="A38" s="262"/>
      <c r="B38" s="275"/>
      <c r="C38" s="1210" t="s">
        <v>510</v>
      </c>
      <c r="D38" s="1211"/>
      <c r="E38" s="1212"/>
      <c r="F38" s="276">
        <v>0.01</v>
      </c>
      <c r="G38" s="277">
        <v>0.01</v>
      </c>
      <c r="H38" s="277">
        <v>0.02</v>
      </c>
      <c r="I38" s="277">
        <v>0.04</v>
      </c>
      <c r="J38" s="278">
        <v>0.03</v>
      </c>
      <c r="K38" s="262"/>
      <c r="L38" s="262"/>
      <c r="M38" s="262"/>
      <c r="N38" s="262"/>
      <c r="O38" s="262"/>
      <c r="P38" s="262"/>
    </row>
    <row r="39" spans="1:16" ht="39" customHeight="1" x14ac:dyDescent="0.15">
      <c r="A39" s="262"/>
      <c r="B39" s="275"/>
      <c r="C39" s="1210" t="s">
        <v>511</v>
      </c>
      <c r="D39" s="1211"/>
      <c r="E39" s="1212"/>
      <c r="F39" s="276">
        <v>0.14000000000000001</v>
      </c>
      <c r="G39" s="277">
        <v>0.13</v>
      </c>
      <c r="H39" s="277">
        <v>0.04</v>
      </c>
      <c r="I39" s="277">
        <v>0.03</v>
      </c>
      <c r="J39" s="278">
        <v>0.02</v>
      </c>
      <c r="K39" s="262"/>
      <c r="L39" s="262"/>
      <c r="M39" s="262"/>
      <c r="N39" s="262"/>
      <c r="O39" s="262"/>
      <c r="P39" s="262"/>
    </row>
    <row r="40" spans="1:16" ht="39" customHeight="1" x14ac:dyDescent="0.15">
      <c r="A40" s="262"/>
      <c r="B40" s="275"/>
      <c r="C40" s="1210"/>
      <c r="D40" s="1211"/>
      <c r="E40" s="1212"/>
      <c r="F40" s="276"/>
      <c r="G40" s="277"/>
      <c r="H40" s="277"/>
      <c r="I40" s="277"/>
      <c r="J40" s="278"/>
      <c r="K40" s="262"/>
      <c r="L40" s="262"/>
      <c r="M40" s="262"/>
      <c r="N40" s="262"/>
      <c r="O40" s="262"/>
      <c r="P40" s="262"/>
    </row>
    <row r="41" spans="1:16" ht="39" customHeight="1" x14ac:dyDescent="0.15">
      <c r="A41" s="262"/>
      <c r="B41" s="275"/>
      <c r="C41" s="1210"/>
      <c r="D41" s="1211"/>
      <c r="E41" s="1212"/>
      <c r="F41" s="276"/>
      <c r="G41" s="277"/>
      <c r="H41" s="277"/>
      <c r="I41" s="277"/>
      <c r="J41" s="278"/>
      <c r="K41" s="262"/>
      <c r="L41" s="262"/>
      <c r="M41" s="262"/>
      <c r="N41" s="262"/>
      <c r="O41" s="262"/>
      <c r="P41" s="262"/>
    </row>
    <row r="42" spans="1:16" ht="39" customHeight="1" x14ac:dyDescent="0.15">
      <c r="A42" s="262"/>
      <c r="B42" s="279"/>
      <c r="C42" s="1210" t="s">
        <v>512</v>
      </c>
      <c r="D42" s="1211"/>
      <c r="E42" s="1212"/>
      <c r="F42" s="276" t="s">
        <v>330</v>
      </c>
      <c r="G42" s="277" t="s">
        <v>330</v>
      </c>
      <c r="H42" s="277" t="s">
        <v>330</v>
      </c>
      <c r="I42" s="277" t="s">
        <v>330</v>
      </c>
      <c r="J42" s="278" t="s">
        <v>330</v>
      </c>
      <c r="K42" s="262"/>
      <c r="L42" s="262"/>
      <c r="M42" s="262"/>
      <c r="N42" s="262"/>
      <c r="O42" s="262"/>
      <c r="P42" s="262"/>
    </row>
    <row r="43" spans="1:16" ht="39" customHeight="1" thickBot="1" x14ac:dyDescent="0.2">
      <c r="A43" s="262"/>
      <c r="B43" s="280"/>
      <c r="C43" s="1213" t="s">
        <v>513</v>
      </c>
      <c r="D43" s="1214"/>
      <c r="E43" s="1215"/>
      <c r="F43" s="281" t="s">
        <v>330</v>
      </c>
      <c r="G43" s="282" t="s">
        <v>330</v>
      </c>
      <c r="H43" s="282" t="s">
        <v>330</v>
      </c>
      <c r="I43" s="282" t="s">
        <v>330</v>
      </c>
      <c r="J43" s="283" t="s">
        <v>330</v>
      </c>
      <c r="K43" s="262"/>
      <c r="L43" s="262"/>
      <c r="M43" s="262"/>
      <c r="N43" s="262"/>
      <c r="O43" s="262"/>
      <c r="P43" s="262"/>
    </row>
    <row r="44" spans="1:16" ht="39" customHeight="1" x14ac:dyDescent="0.15">
      <c r="A44" s="262"/>
      <c r="B44" s="284" t="s">
        <v>514</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iRMEb42wHdFWnsnknEG7rlAuPyJhhHkpcUMAAp+idQdDbe3HLdq3dxCrvZr/YMWpGSLket4ZxHluP4HZddixOA==" saltValue="bU6OLoiEgMj3MciXORBT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515</v>
      </c>
      <c r="P43" s="288"/>
      <c r="Q43" s="288"/>
      <c r="R43" s="288"/>
      <c r="S43" s="288"/>
      <c r="T43" s="288"/>
      <c r="U43" s="288"/>
    </row>
    <row r="44" spans="1:21" ht="30.75" customHeight="1" thickBot="1" x14ac:dyDescent="0.2">
      <c r="A44" s="288"/>
      <c r="B44" s="291" t="s">
        <v>516</v>
      </c>
      <c r="C44" s="292"/>
      <c r="D44" s="292"/>
      <c r="E44" s="293"/>
      <c r="F44" s="293"/>
      <c r="G44" s="293"/>
      <c r="H44" s="293"/>
      <c r="I44" s="293"/>
      <c r="J44" s="294" t="s">
        <v>497</v>
      </c>
      <c r="K44" s="295" t="s">
        <v>4</v>
      </c>
      <c r="L44" s="296" t="s">
        <v>5</v>
      </c>
      <c r="M44" s="296" t="s">
        <v>6</v>
      </c>
      <c r="N44" s="296" t="s">
        <v>7</v>
      </c>
      <c r="O44" s="297" t="s">
        <v>8</v>
      </c>
      <c r="P44" s="288"/>
      <c r="Q44" s="288"/>
      <c r="R44" s="288"/>
      <c r="S44" s="288"/>
      <c r="T44" s="288"/>
      <c r="U44" s="288"/>
    </row>
    <row r="45" spans="1:21" ht="30.75" customHeight="1" x14ac:dyDescent="0.15">
      <c r="A45" s="288"/>
      <c r="B45" s="1236" t="s">
        <v>517</v>
      </c>
      <c r="C45" s="1237"/>
      <c r="D45" s="298"/>
      <c r="E45" s="1242" t="s">
        <v>518</v>
      </c>
      <c r="F45" s="1242"/>
      <c r="G45" s="1242"/>
      <c r="H45" s="1242"/>
      <c r="I45" s="1242"/>
      <c r="J45" s="1243"/>
      <c r="K45" s="299">
        <v>414</v>
      </c>
      <c r="L45" s="300">
        <v>423</v>
      </c>
      <c r="M45" s="300">
        <v>477</v>
      </c>
      <c r="N45" s="300">
        <v>498</v>
      </c>
      <c r="O45" s="301">
        <v>504</v>
      </c>
      <c r="P45" s="288"/>
      <c r="Q45" s="288"/>
      <c r="R45" s="288"/>
      <c r="S45" s="288"/>
      <c r="T45" s="288"/>
      <c r="U45" s="288"/>
    </row>
    <row r="46" spans="1:21" ht="30.75" customHeight="1" x14ac:dyDescent="0.15">
      <c r="A46" s="288"/>
      <c r="B46" s="1238"/>
      <c r="C46" s="1239"/>
      <c r="D46" s="302"/>
      <c r="E46" s="1220" t="s">
        <v>519</v>
      </c>
      <c r="F46" s="1220"/>
      <c r="G46" s="1220"/>
      <c r="H46" s="1220"/>
      <c r="I46" s="1220"/>
      <c r="J46" s="1221"/>
      <c r="K46" s="303" t="s">
        <v>330</v>
      </c>
      <c r="L46" s="304" t="s">
        <v>330</v>
      </c>
      <c r="M46" s="304" t="s">
        <v>330</v>
      </c>
      <c r="N46" s="304" t="s">
        <v>330</v>
      </c>
      <c r="O46" s="305" t="s">
        <v>330</v>
      </c>
      <c r="P46" s="288"/>
      <c r="Q46" s="288"/>
      <c r="R46" s="288"/>
      <c r="S46" s="288"/>
      <c r="T46" s="288"/>
      <c r="U46" s="288"/>
    </row>
    <row r="47" spans="1:21" ht="30.75" customHeight="1" x14ac:dyDescent="0.15">
      <c r="A47" s="288"/>
      <c r="B47" s="1238"/>
      <c r="C47" s="1239"/>
      <c r="D47" s="302"/>
      <c r="E47" s="1220" t="s">
        <v>520</v>
      </c>
      <c r="F47" s="1220"/>
      <c r="G47" s="1220"/>
      <c r="H47" s="1220"/>
      <c r="I47" s="1220"/>
      <c r="J47" s="1221"/>
      <c r="K47" s="303" t="s">
        <v>330</v>
      </c>
      <c r="L47" s="304" t="s">
        <v>330</v>
      </c>
      <c r="M47" s="304" t="s">
        <v>330</v>
      </c>
      <c r="N47" s="304" t="s">
        <v>330</v>
      </c>
      <c r="O47" s="305" t="s">
        <v>330</v>
      </c>
      <c r="P47" s="288"/>
      <c r="Q47" s="288"/>
      <c r="R47" s="288"/>
      <c r="S47" s="288"/>
      <c r="T47" s="288"/>
      <c r="U47" s="288"/>
    </row>
    <row r="48" spans="1:21" ht="30.75" customHeight="1" x14ac:dyDescent="0.15">
      <c r="A48" s="288"/>
      <c r="B48" s="1238"/>
      <c r="C48" s="1239"/>
      <c r="D48" s="302"/>
      <c r="E48" s="1220" t="s">
        <v>521</v>
      </c>
      <c r="F48" s="1220"/>
      <c r="G48" s="1220"/>
      <c r="H48" s="1220"/>
      <c r="I48" s="1220"/>
      <c r="J48" s="1221"/>
      <c r="K48" s="303">
        <v>230</v>
      </c>
      <c r="L48" s="304">
        <v>242</v>
      </c>
      <c r="M48" s="304">
        <v>253</v>
      </c>
      <c r="N48" s="304">
        <v>248</v>
      </c>
      <c r="O48" s="305">
        <v>254</v>
      </c>
      <c r="P48" s="288"/>
      <c r="Q48" s="288"/>
      <c r="R48" s="288"/>
      <c r="S48" s="288"/>
      <c r="T48" s="288"/>
      <c r="U48" s="288"/>
    </row>
    <row r="49" spans="1:21" ht="30.75" customHeight="1" x14ac:dyDescent="0.15">
      <c r="A49" s="288"/>
      <c r="B49" s="1238"/>
      <c r="C49" s="1239"/>
      <c r="D49" s="302"/>
      <c r="E49" s="1220" t="s">
        <v>522</v>
      </c>
      <c r="F49" s="1220"/>
      <c r="G49" s="1220"/>
      <c r="H49" s="1220"/>
      <c r="I49" s="1220"/>
      <c r="J49" s="1221"/>
      <c r="K49" s="303">
        <v>1</v>
      </c>
      <c r="L49" s="304">
        <v>1</v>
      </c>
      <c r="M49" s="304">
        <v>2</v>
      </c>
      <c r="N49" s="304">
        <v>4</v>
      </c>
      <c r="O49" s="305">
        <v>17</v>
      </c>
      <c r="P49" s="288"/>
      <c r="Q49" s="288"/>
      <c r="R49" s="288"/>
      <c r="S49" s="288"/>
      <c r="T49" s="288"/>
      <c r="U49" s="288"/>
    </row>
    <row r="50" spans="1:21" ht="30.75" customHeight="1" x14ac:dyDescent="0.15">
      <c r="A50" s="288"/>
      <c r="B50" s="1238"/>
      <c r="C50" s="1239"/>
      <c r="D50" s="302"/>
      <c r="E50" s="1220" t="s">
        <v>523</v>
      </c>
      <c r="F50" s="1220"/>
      <c r="G50" s="1220"/>
      <c r="H50" s="1220"/>
      <c r="I50" s="1220"/>
      <c r="J50" s="1221"/>
      <c r="K50" s="303" t="s">
        <v>330</v>
      </c>
      <c r="L50" s="304" t="s">
        <v>330</v>
      </c>
      <c r="M50" s="304" t="s">
        <v>330</v>
      </c>
      <c r="N50" s="304" t="s">
        <v>330</v>
      </c>
      <c r="O50" s="305" t="s">
        <v>330</v>
      </c>
      <c r="P50" s="288"/>
      <c r="Q50" s="288"/>
      <c r="R50" s="288"/>
      <c r="S50" s="288"/>
      <c r="T50" s="288"/>
      <c r="U50" s="288"/>
    </row>
    <row r="51" spans="1:21" ht="30.75" customHeight="1" x14ac:dyDescent="0.15">
      <c r="A51" s="288"/>
      <c r="B51" s="1240"/>
      <c r="C51" s="1241"/>
      <c r="D51" s="306"/>
      <c r="E51" s="1220" t="s">
        <v>524</v>
      </c>
      <c r="F51" s="1220"/>
      <c r="G51" s="1220"/>
      <c r="H51" s="1220"/>
      <c r="I51" s="1220"/>
      <c r="J51" s="1221"/>
      <c r="K51" s="303" t="s">
        <v>330</v>
      </c>
      <c r="L51" s="304" t="s">
        <v>330</v>
      </c>
      <c r="M51" s="304" t="s">
        <v>330</v>
      </c>
      <c r="N51" s="304" t="s">
        <v>330</v>
      </c>
      <c r="O51" s="305" t="s">
        <v>330</v>
      </c>
      <c r="P51" s="288"/>
      <c r="Q51" s="288"/>
      <c r="R51" s="288"/>
      <c r="S51" s="288"/>
      <c r="T51" s="288"/>
      <c r="U51" s="288"/>
    </row>
    <row r="52" spans="1:21" ht="30.75" customHeight="1" x14ac:dyDescent="0.15">
      <c r="A52" s="288"/>
      <c r="B52" s="1218" t="s">
        <v>525</v>
      </c>
      <c r="C52" s="1219"/>
      <c r="D52" s="306"/>
      <c r="E52" s="1220" t="s">
        <v>526</v>
      </c>
      <c r="F52" s="1220"/>
      <c r="G52" s="1220"/>
      <c r="H52" s="1220"/>
      <c r="I52" s="1220"/>
      <c r="J52" s="1221"/>
      <c r="K52" s="303">
        <v>387</v>
      </c>
      <c r="L52" s="304">
        <v>410</v>
      </c>
      <c r="M52" s="304">
        <v>417</v>
      </c>
      <c r="N52" s="304">
        <v>430</v>
      </c>
      <c r="O52" s="305">
        <v>430</v>
      </c>
      <c r="P52" s="288"/>
      <c r="Q52" s="288"/>
      <c r="R52" s="288"/>
      <c r="S52" s="288"/>
      <c r="T52" s="288"/>
      <c r="U52" s="288"/>
    </row>
    <row r="53" spans="1:21" ht="30.75" customHeight="1" thickBot="1" x14ac:dyDescent="0.2">
      <c r="A53" s="288"/>
      <c r="B53" s="1222" t="s">
        <v>527</v>
      </c>
      <c r="C53" s="1223"/>
      <c r="D53" s="307"/>
      <c r="E53" s="1224" t="s">
        <v>528</v>
      </c>
      <c r="F53" s="1224"/>
      <c r="G53" s="1224"/>
      <c r="H53" s="1224"/>
      <c r="I53" s="1224"/>
      <c r="J53" s="1225"/>
      <c r="K53" s="308">
        <v>258</v>
      </c>
      <c r="L53" s="309">
        <v>256</v>
      </c>
      <c r="M53" s="309">
        <v>315</v>
      </c>
      <c r="N53" s="309">
        <v>320</v>
      </c>
      <c r="O53" s="310">
        <v>345</v>
      </c>
      <c r="P53" s="288"/>
      <c r="Q53" s="288"/>
      <c r="R53" s="288"/>
      <c r="S53" s="288"/>
      <c r="T53" s="288"/>
      <c r="U53" s="288"/>
    </row>
    <row r="54" spans="1:21" ht="24" customHeight="1" x14ac:dyDescent="0.15">
      <c r="A54" s="288"/>
      <c r="B54" s="311" t="s">
        <v>529</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530</v>
      </c>
      <c r="C55" s="313"/>
      <c r="D55" s="313"/>
      <c r="E55" s="313"/>
      <c r="F55" s="313"/>
      <c r="G55" s="313"/>
      <c r="H55" s="313"/>
      <c r="I55" s="313"/>
      <c r="J55" s="313"/>
      <c r="K55" s="314"/>
      <c r="L55" s="314"/>
      <c r="M55" s="314"/>
      <c r="N55" s="314"/>
      <c r="O55" s="315" t="s">
        <v>531</v>
      </c>
      <c r="P55" s="288"/>
      <c r="Q55" s="288"/>
      <c r="R55" s="288"/>
      <c r="S55" s="288"/>
      <c r="T55" s="288"/>
      <c r="U55" s="288"/>
    </row>
    <row r="56" spans="1:21" ht="31.5" customHeight="1" thickBot="1" x14ac:dyDescent="0.2">
      <c r="A56" s="288"/>
      <c r="B56" s="316"/>
      <c r="C56" s="317"/>
      <c r="D56" s="317"/>
      <c r="E56" s="318"/>
      <c r="F56" s="318"/>
      <c r="G56" s="318"/>
      <c r="H56" s="318"/>
      <c r="I56" s="318"/>
      <c r="J56" s="319" t="s">
        <v>497</v>
      </c>
      <c r="K56" s="320" t="s">
        <v>532</v>
      </c>
      <c r="L56" s="321" t="s">
        <v>533</v>
      </c>
      <c r="M56" s="321" t="s">
        <v>534</v>
      </c>
      <c r="N56" s="321" t="s">
        <v>535</v>
      </c>
      <c r="O56" s="322" t="s">
        <v>536</v>
      </c>
      <c r="P56" s="288"/>
      <c r="Q56" s="288"/>
      <c r="R56" s="288"/>
      <c r="S56" s="288"/>
      <c r="T56" s="288"/>
      <c r="U56" s="288"/>
    </row>
    <row r="57" spans="1:21" ht="31.5" customHeight="1" x14ac:dyDescent="0.15">
      <c r="B57" s="1226" t="s">
        <v>537</v>
      </c>
      <c r="C57" s="1227"/>
      <c r="D57" s="1230" t="s">
        <v>538</v>
      </c>
      <c r="E57" s="1231"/>
      <c r="F57" s="1231"/>
      <c r="G57" s="1231"/>
      <c r="H57" s="1231"/>
      <c r="I57" s="1231"/>
      <c r="J57" s="1232"/>
      <c r="K57" s="323" t="s">
        <v>539</v>
      </c>
      <c r="L57" s="324" t="s">
        <v>539</v>
      </c>
      <c r="M57" s="324" t="s">
        <v>539</v>
      </c>
      <c r="N57" s="324" t="s">
        <v>539</v>
      </c>
      <c r="O57" s="325" t="s">
        <v>334</v>
      </c>
    </row>
    <row r="58" spans="1:21" ht="31.5" customHeight="1" thickBot="1" x14ac:dyDescent="0.2">
      <c r="B58" s="1228"/>
      <c r="C58" s="1229"/>
      <c r="D58" s="1233" t="s">
        <v>540</v>
      </c>
      <c r="E58" s="1234"/>
      <c r="F58" s="1234"/>
      <c r="G58" s="1234"/>
      <c r="H58" s="1234"/>
      <c r="I58" s="1234"/>
      <c r="J58" s="1235"/>
      <c r="K58" s="326" t="s">
        <v>541</v>
      </c>
      <c r="L58" s="327" t="s">
        <v>334</v>
      </c>
      <c r="M58" s="327" t="s">
        <v>539</v>
      </c>
      <c r="N58" s="327" t="s">
        <v>539</v>
      </c>
      <c r="O58" s="328" t="s">
        <v>539</v>
      </c>
    </row>
    <row r="59" spans="1:21" ht="24" customHeight="1" x14ac:dyDescent="0.15">
      <c r="B59" s="329"/>
      <c r="C59" s="329"/>
      <c r="D59" s="330" t="s">
        <v>542</v>
      </c>
      <c r="E59" s="331"/>
      <c r="F59" s="331"/>
      <c r="G59" s="331"/>
      <c r="H59" s="331"/>
      <c r="I59" s="331"/>
      <c r="J59" s="331"/>
      <c r="K59" s="331"/>
      <c r="L59" s="331"/>
      <c r="M59" s="331"/>
      <c r="N59" s="331"/>
      <c r="O59" s="331"/>
    </row>
    <row r="60" spans="1:21" ht="24" customHeight="1" x14ac:dyDescent="0.15">
      <c r="B60" s="332"/>
      <c r="C60" s="332"/>
      <c r="D60" s="330" t="s">
        <v>543</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RLSj5ECvECVz1QtbGr9fm/sheYuuGP7XJaXr1ioUOcFt1B2biwATgMjQ88rdj/TzCpw4Yvi5o4iVnx679hu0xA==" saltValue="zC9y5AaDE2vPfyiUnnL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515</v>
      </c>
    </row>
    <row r="40" spans="2:13" ht="27.75" customHeight="1" thickBot="1" x14ac:dyDescent="0.2">
      <c r="B40" s="335" t="s">
        <v>516</v>
      </c>
      <c r="C40" s="336"/>
      <c r="D40" s="336"/>
      <c r="E40" s="337"/>
      <c r="F40" s="337"/>
      <c r="G40" s="337"/>
      <c r="H40" s="338" t="s">
        <v>497</v>
      </c>
      <c r="I40" s="339" t="s">
        <v>4</v>
      </c>
      <c r="J40" s="340" t="s">
        <v>5</v>
      </c>
      <c r="K40" s="340" t="s">
        <v>6</v>
      </c>
      <c r="L40" s="340" t="s">
        <v>7</v>
      </c>
      <c r="M40" s="341" t="s">
        <v>8</v>
      </c>
    </row>
    <row r="41" spans="2:13" ht="27.75" customHeight="1" x14ac:dyDescent="0.15">
      <c r="B41" s="1256" t="s">
        <v>544</v>
      </c>
      <c r="C41" s="1257"/>
      <c r="D41" s="342"/>
      <c r="E41" s="1258" t="s">
        <v>545</v>
      </c>
      <c r="F41" s="1258"/>
      <c r="G41" s="1258"/>
      <c r="H41" s="1259"/>
      <c r="I41" s="343">
        <v>5977</v>
      </c>
      <c r="J41" s="344">
        <v>5905</v>
      </c>
      <c r="K41" s="344">
        <v>5638</v>
      </c>
      <c r="L41" s="344">
        <v>5773</v>
      </c>
      <c r="M41" s="345">
        <v>5501</v>
      </c>
    </row>
    <row r="42" spans="2:13" ht="27.75" customHeight="1" x14ac:dyDescent="0.15">
      <c r="B42" s="1246"/>
      <c r="C42" s="1247"/>
      <c r="D42" s="346"/>
      <c r="E42" s="1250" t="s">
        <v>546</v>
      </c>
      <c r="F42" s="1250"/>
      <c r="G42" s="1250"/>
      <c r="H42" s="1251"/>
      <c r="I42" s="347">
        <v>177</v>
      </c>
      <c r="J42" s="348">
        <v>127</v>
      </c>
      <c r="K42" s="348">
        <v>474</v>
      </c>
      <c r="L42" s="348">
        <v>76</v>
      </c>
      <c r="M42" s="349">
        <v>51</v>
      </c>
    </row>
    <row r="43" spans="2:13" ht="27.75" customHeight="1" x14ac:dyDescent="0.15">
      <c r="B43" s="1246"/>
      <c r="C43" s="1247"/>
      <c r="D43" s="346"/>
      <c r="E43" s="1250" t="s">
        <v>547</v>
      </c>
      <c r="F43" s="1250"/>
      <c r="G43" s="1250"/>
      <c r="H43" s="1251"/>
      <c r="I43" s="347">
        <v>3607</v>
      </c>
      <c r="J43" s="348">
        <v>3440</v>
      </c>
      <c r="K43" s="348">
        <v>3284</v>
      </c>
      <c r="L43" s="348">
        <v>3137</v>
      </c>
      <c r="M43" s="349">
        <v>2973</v>
      </c>
    </row>
    <row r="44" spans="2:13" ht="27.75" customHeight="1" x14ac:dyDescent="0.15">
      <c r="B44" s="1246"/>
      <c r="C44" s="1247"/>
      <c r="D44" s="346"/>
      <c r="E44" s="1250" t="s">
        <v>548</v>
      </c>
      <c r="F44" s="1250"/>
      <c r="G44" s="1250"/>
      <c r="H44" s="1251"/>
      <c r="I44" s="347">
        <v>189</v>
      </c>
      <c r="J44" s="348">
        <v>360</v>
      </c>
      <c r="K44" s="348">
        <v>450</v>
      </c>
      <c r="L44" s="348">
        <v>461</v>
      </c>
      <c r="M44" s="349">
        <v>468</v>
      </c>
    </row>
    <row r="45" spans="2:13" ht="27.75" customHeight="1" x14ac:dyDescent="0.15">
      <c r="B45" s="1246"/>
      <c r="C45" s="1247"/>
      <c r="D45" s="346"/>
      <c r="E45" s="1250" t="s">
        <v>549</v>
      </c>
      <c r="F45" s="1250"/>
      <c r="G45" s="1250"/>
      <c r="H45" s="1251"/>
      <c r="I45" s="347">
        <v>665</v>
      </c>
      <c r="J45" s="348">
        <v>627</v>
      </c>
      <c r="K45" s="348">
        <v>594</v>
      </c>
      <c r="L45" s="348">
        <v>564</v>
      </c>
      <c r="M45" s="349">
        <v>540</v>
      </c>
    </row>
    <row r="46" spans="2:13" ht="27.75" customHeight="1" x14ac:dyDescent="0.15">
      <c r="B46" s="1246"/>
      <c r="C46" s="1247"/>
      <c r="D46" s="350"/>
      <c r="E46" s="1250" t="s">
        <v>550</v>
      </c>
      <c r="F46" s="1250"/>
      <c r="G46" s="1250"/>
      <c r="H46" s="1251"/>
      <c r="I46" s="347">
        <v>134</v>
      </c>
      <c r="J46" s="348">
        <v>123</v>
      </c>
      <c r="K46" s="348">
        <v>85</v>
      </c>
      <c r="L46" s="348">
        <v>39</v>
      </c>
      <c r="M46" s="349" t="s">
        <v>330</v>
      </c>
    </row>
    <row r="47" spans="2:13" ht="27.75" customHeight="1" x14ac:dyDescent="0.15">
      <c r="B47" s="1246"/>
      <c r="C47" s="1247"/>
      <c r="D47" s="351"/>
      <c r="E47" s="1260" t="s">
        <v>551</v>
      </c>
      <c r="F47" s="1261"/>
      <c r="G47" s="1261"/>
      <c r="H47" s="1262"/>
      <c r="I47" s="347" t="s">
        <v>330</v>
      </c>
      <c r="J47" s="348" t="s">
        <v>330</v>
      </c>
      <c r="K47" s="348" t="s">
        <v>330</v>
      </c>
      <c r="L47" s="348" t="s">
        <v>330</v>
      </c>
      <c r="M47" s="349" t="s">
        <v>330</v>
      </c>
    </row>
    <row r="48" spans="2:13" ht="27.75" customHeight="1" x14ac:dyDescent="0.15">
      <c r="B48" s="1246"/>
      <c r="C48" s="1247"/>
      <c r="D48" s="346"/>
      <c r="E48" s="1250" t="s">
        <v>552</v>
      </c>
      <c r="F48" s="1250"/>
      <c r="G48" s="1250"/>
      <c r="H48" s="1251"/>
      <c r="I48" s="347" t="s">
        <v>330</v>
      </c>
      <c r="J48" s="348" t="s">
        <v>330</v>
      </c>
      <c r="K48" s="348" t="s">
        <v>330</v>
      </c>
      <c r="L48" s="348" t="s">
        <v>330</v>
      </c>
      <c r="M48" s="349" t="s">
        <v>330</v>
      </c>
    </row>
    <row r="49" spans="2:13" ht="27.75" customHeight="1" x14ac:dyDescent="0.15">
      <c r="B49" s="1248"/>
      <c r="C49" s="1249"/>
      <c r="D49" s="346"/>
      <c r="E49" s="1250" t="s">
        <v>553</v>
      </c>
      <c r="F49" s="1250"/>
      <c r="G49" s="1250"/>
      <c r="H49" s="1251"/>
      <c r="I49" s="347" t="s">
        <v>330</v>
      </c>
      <c r="J49" s="348" t="s">
        <v>330</v>
      </c>
      <c r="K49" s="348" t="s">
        <v>330</v>
      </c>
      <c r="L49" s="348" t="s">
        <v>330</v>
      </c>
      <c r="M49" s="349" t="s">
        <v>330</v>
      </c>
    </row>
    <row r="50" spans="2:13" ht="27.75" customHeight="1" x14ac:dyDescent="0.15">
      <c r="B50" s="1244" t="s">
        <v>554</v>
      </c>
      <c r="C50" s="1245"/>
      <c r="D50" s="352"/>
      <c r="E50" s="1250" t="s">
        <v>555</v>
      </c>
      <c r="F50" s="1250"/>
      <c r="G50" s="1250"/>
      <c r="H50" s="1251"/>
      <c r="I50" s="347">
        <v>2004</v>
      </c>
      <c r="J50" s="348">
        <v>1869</v>
      </c>
      <c r="K50" s="348">
        <v>1996</v>
      </c>
      <c r="L50" s="348">
        <v>1934</v>
      </c>
      <c r="M50" s="349">
        <v>1808</v>
      </c>
    </row>
    <row r="51" spans="2:13" ht="27.75" customHeight="1" x14ac:dyDescent="0.15">
      <c r="B51" s="1246"/>
      <c r="C51" s="1247"/>
      <c r="D51" s="346"/>
      <c r="E51" s="1250" t="s">
        <v>556</v>
      </c>
      <c r="F51" s="1250"/>
      <c r="G51" s="1250"/>
      <c r="H51" s="1251"/>
      <c r="I51" s="347">
        <v>39</v>
      </c>
      <c r="J51" s="348">
        <v>27</v>
      </c>
      <c r="K51" s="348">
        <v>17</v>
      </c>
      <c r="L51" s="348">
        <v>60</v>
      </c>
      <c r="M51" s="349">
        <v>69</v>
      </c>
    </row>
    <row r="52" spans="2:13" ht="27.75" customHeight="1" x14ac:dyDescent="0.15">
      <c r="B52" s="1248"/>
      <c r="C52" s="1249"/>
      <c r="D52" s="346"/>
      <c r="E52" s="1250" t="s">
        <v>557</v>
      </c>
      <c r="F52" s="1250"/>
      <c r="G52" s="1250"/>
      <c r="H52" s="1251"/>
      <c r="I52" s="347">
        <v>5667</v>
      </c>
      <c r="J52" s="348">
        <v>5473</v>
      </c>
      <c r="K52" s="348">
        <v>5275</v>
      </c>
      <c r="L52" s="348">
        <v>5238</v>
      </c>
      <c r="M52" s="349">
        <v>5056</v>
      </c>
    </row>
    <row r="53" spans="2:13" ht="27.75" customHeight="1" thickBot="1" x14ac:dyDescent="0.2">
      <c r="B53" s="1252" t="s">
        <v>558</v>
      </c>
      <c r="C53" s="1253"/>
      <c r="D53" s="353"/>
      <c r="E53" s="1254" t="s">
        <v>559</v>
      </c>
      <c r="F53" s="1254"/>
      <c r="G53" s="1254"/>
      <c r="H53" s="1255"/>
      <c r="I53" s="354">
        <v>3040</v>
      </c>
      <c r="J53" s="355">
        <v>3214</v>
      </c>
      <c r="K53" s="355">
        <v>3238</v>
      </c>
      <c r="L53" s="355">
        <v>2818</v>
      </c>
      <c r="M53" s="356">
        <v>2600</v>
      </c>
    </row>
    <row r="54" spans="2:13" ht="27.75" customHeight="1" x14ac:dyDescent="0.15">
      <c r="B54" s="357" t="s">
        <v>560</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Vbss6T5pKVavNwLmA2q3kZlcPRSjXF1AfucB50ntDWmYzsTUwj8bBg0yJlf86I4vY10SieeDLbmSsac+0OT/g==" saltValue="+zJei+b8eYsxpKKw/Yhf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561</v>
      </c>
    </row>
    <row r="54" spans="2:8" ht="29.25" customHeight="1" thickBot="1" x14ac:dyDescent="0.25">
      <c r="B54" s="362" t="s">
        <v>25</v>
      </c>
      <c r="C54" s="363"/>
      <c r="D54" s="363"/>
      <c r="E54" s="364" t="s">
        <v>497</v>
      </c>
      <c r="F54" s="365" t="s">
        <v>6</v>
      </c>
      <c r="G54" s="365" t="s">
        <v>7</v>
      </c>
      <c r="H54" s="366" t="s">
        <v>8</v>
      </c>
    </row>
    <row r="55" spans="2:8" ht="52.5" customHeight="1" x14ac:dyDescent="0.15">
      <c r="B55" s="367"/>
      <c r="C55" s="1271" t="s">
        <v>124</v>
      </c>
      <c r="D55" s="1271"/>
      <c r="E55" s="1272"/>
      <c r="F55" s="368">
        <v>885</v>
      </c>
      <c r="G55" s="368">
        <v>853</v>
      </c>
      <c r="H55" s="369">
        <v>711</v>
      </c>
    </row>
    <row r="56" spans="2:8" ht="52.5" customHeight="1" x14ac:dyDescent="0.15">
      <c r="B56" s="370"/>
      <c r="C56" s="1273" t="s">
        <v>562</v>
      </c>
      <c r="D56" s="1273"/>
      <c r="E56" s="1274"/>
      <c r="F56" s="371">
        <v>253</v>
      </c>
      <c r="G56" s="371">
        <v>194</v>
      </c>
      <c r="H56" s="372">
        <v>203</v>
      </c>
    </row>
    <row r="57" spans="2:8" ht="53.25" customHeight="1" x14ac:dyDescent="0.15">
      <c r="B57" s="370"/>
      <c r="C57" s="1275" t="s">
        <v>129</v>
      </c>
      <c r="D57" s="1275"/>
      <c r="E57" s="1276"/>
      <c r="F57" s="373">
        <v>585</v>
      </c>
      <c r="G57" s="373">
        <v>594</v>
      </c>
      <c r="H57" s="374">
        <v>598</v>
      </c>
    </row>
    <row r="58" spans="2:8" ht="45.75" customHeight="1" x14ac:dyDescent="0.15">
      <c r="B58" s="375"/>
      <c r="C58" s="1263" t="s">
        <v>563</v>
      </c>
      <c r="D58" s="1264"/>
      <c r="E58" s="1265"/>
      <c r="F58" s="376">
        <v>59</v>
      </c>
      <c r="G58" s="376">
        <v>142</v>
      </c>
      <c r="H58" s="377">
        <v>169</v>
      </c>
    </row>
    <row r="59" spans="2:8" ht="45.75" customHeight="1" x14ac:dyDescent="0.15">
      <c r="B59" s="375"/>
      <c r="C59" s="1263" t="s">
        <v>564</v>
      </c>
      <c r="D59" s="1264"/>
      <c r="E59" s="1265"/>
      <c r="F59" s="376">
        <v>169</v>
      </c>
      <c r="G59" s="376">
        <v>169</v>
      </c>
      <c r="H59" s="377">
        <v>169</v>
      </c>
    </row>
    <row r="60" spans="2:8" ht="45.75" customHeight="1" x14ac:dyDescent="0.15">
      <c r="B60" s="375"/>
      <c r="C60" s="1263" t="s">
        <v>565</v>
      </c>
      <c r="D60" s="1264"/>
      <c r="E60" s="1265"/>
      <c r="F60" s="376">
        <v>139</v>
      </c>
      <c r="G60" s="376">
        <v>139</v>
      </c>
      <c r="H60" s="377">
        <v>121</v>
      </c>
    </row>
    <row r="61" spans="2:8" ht="45.75" customHeight="1" x14ac:dyDescent="0.15">
      <c r="B61" s="375"/>
      <c r="C61" s="1263" t="s">
        <v>566</v>
      </c>
      <c r="D61" s="1264"/>
      <c r="E61" s="1265"/>
      <c r="F61" s="376">
        <v>108</v>
      </c>
      <c r="G61" s="376">
        <v>59</v>
      </c>
      <c r="H61" s="377">
        <v>44</v>
      </c>
    </row>
    <row r="62" spans="2:8" ht="45.75" customHeight="1" thickBot="1" x14ac:dyDescent="0.2">
      <c r="B62" s="378"/>
      <c r="C62" s="1266" t="s">
        <v>567</v>
      </c>
      <c r="D62" s="1267"/>
      <c r="E62" s="1268"/>
      <c r="F62" s="379">
        <v>92</v>
      </c>
      <c r="G62" s="379">
        <v>66</v>
      </c>
      <c r="H62" s="380">
        <v>41</v>
      </c>
    </row>
    <row r="63" spans="2:8" ht="52.5" customHeight="1" thickBot="1" x14ac:dyDescent="0.2">
      <c r="B63" s="381"/>
      <c r="C63" s="1269" t="s">
        <v>568</v>
      </c>
      <c r="D63" s="1269"/>
      <c r="E63" s="1270"/>
      <c r="F63" s="382">
        <v>1723</v>
      </c>
      <c r="G63" s="382">
        <v>1640</v>
      </c>
      <c r="H63" s="383">
        <v>1513</v>
      </c>
    </row>
    <row r="64" spans="2:8" ht="15" customHeight="1" x14ac:dyDescent="0.15"/>
  </sheetData>
  <sheetProtection algorithmName="SHA-512" hashValue="HdDDZHmoVvdvUziJJFL03SPrPOMXhS9MFj5ZxssxAEaL3PdfnoeEOvrfgJ8ROdGBQU5BqawnzQQsK0w9NHb6oQ==" saltValue="IYS/3RZeuZjPEq4O7mDb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85"/>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95"/>
      <c r="H51" s="1295"/>
      <c r="I51" s="1296"/>
      <c r="J51" s="1296"/>
      <c r="K51" s="1294"/>
      <c r="L51" s="1294"/>
      <c r="M51" s="1294"/>
      <c r="N51" s="1294"/>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82"/>
      <c r="BQ51" s="1283"/>
      <c r="BR51" s="1283"/>
      <c r="BS51" s="1283"/>
      <c r="BT51" s="1283"/>
      <c r="BU51" s="1283"/>
      <c r="BV51" s="1283"/>
      <c r="BW51" s="1283"/>
      <c r="BX51" s="1282"/>
      <c r="BY51" s="1283"/>
      <c r="BZ51" s="1283"/>
      <c r="CA51" s="1283"/>
      <c r="CB51" s="1283"/>
      <c r="CC51" s="1283"/>
      <c r="CD51" s="1283"/>
      <c r="CE51" s="1283"/>
      <c r="CF51" s="1282"/>
      <c r="CG51" s="1283"/>
      <c r="CH51" s="1283"/>
      <c r="CI51" s="1283"/>
      <c r="CJ51" s="1283"/>
      <c r="CK51" s="1283"/>
      <c r="CL51" s="1283"/>
      <c r="CM51" s="1283"/>
      <c r="CN51" s="1282"/>
      <c r="CO51" s="1283"/>
      <c r="CP51" s="1283"/>
      <c r="CQ51" s="1283"/>
      <c r="CR51" s="1283"/>
      <c r="CS51" s="1283"/>
      <c r="CT51" s="1283"/>
      <c r="CU51" s="1283"/>
      <c r="CV51" s="1282"/>
      <c r="CW51" s="1283"/>
      <c r="CX51" s="1283"/>
      <c r="CY51" s="1283"/>
      <c r="CZ51" s="1283"/>
      <c r="DA51" s="1283"/>
      <c r="DB51" s="1283"/>
      <c r="DC51" s="1283"/>
    </row>
    <row r="52" spans="1:109" x14ac:dyDescent="0.15">
      <c r="B52" s="12"/>
      <c r="G52" s="1295"/>
      <c r="H52" s="1295"/>
      <c r="I52" s="1296"/>
      <c r="J52" s="1296"/>
      <c r="K52" s="1294"/>
      <c r="L52" s="1294"/>
      <c r="M52" s="1294"/>
      <c r="N52" s="1294"/>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20"/>
      <c r="B53" s="12"/>
      <c r="G53" s="1295"/>
      <c r="H53" s="1295"/>
      <c r="I53" s="1277"/>
      <c r="J53" s="1277"/>
      <c r="K53" s="1294"/>
      <c r="L53" s="1294"/>
      <c r="M53" s="1294"/>
      <c r="N53" s="1294"/>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82"/>
      <c r="BQ53" s="1283"/>
      <c r="BR53" s="1283"/>
      <c r="BS53" s="1283"/>
      <c r="BT53" s="1283"/>
      <c r="BU53" s="1283"/>
      <c r="BV53" s="1283"/>
      <c r="BW53" s="1283"/>
      <c r="BX53" s="1282"/>
      <c r="BY53" s="1283"/>
      <c r="BZ53" s="1283"/>
      <c r="CA53" s="1283"/>
      <c r="CB53" s="1283"/>
      <c r="CC53" s="1283"/>
      <c r="CD53" s="1283"/>
      <c r="CE53" s="1283"/>
      <c r="CF53" s="1282"/>
      <c r="CG53" s="1283"/>
      <c r="CH53" s="1283"/>
      <c r="CI53" s="1283"/>
      <c r="CJ53" s="1283"/>
      <c r="CK53" s="1283"/>
      <c r="CL53" s="1283"/>
      <c r="CM53" s="1283"/>
      <c r="CN53" s="1282"/>
      <c r="CO53" s="1283"/>
      <c r="CP53" s="1283"/>
      <c r="CQ53" s="1283"/>
      <c r="CR53" s="1283"/>
      <c r="CS53" s="1283"/>
      <c r="CT53" s="1283"/>
      <c r="CU53" s="1283"/>
      <c r="CV53" s="1282"/>
      <c r="CW53" s="1283"/>
      <c r="CX53" s="1283"/>
      <c r="CY53" s="1283"/>
      <c r="CZ53" s="1283"/>
      <c r="DA53" s="1283"/>
      <c r="DB53" s="1283"/>
      <c r="DC53" s="1283"/>
    </row>
    <row r="54" spans="1:109" x14ac:dyDescent="0.15">
      <c r="A54" s="20"/>
      <c r="B54" s="12"/>
      <c r="G54" s="1295"/>
      <c r="H54" s="1295"/>
      <c r="I54" s="1277"/>
      <c r="J54" s="1277"/>
      <c r="K54" s="1294"/>
      <c r="L54" s="1294"/>
      <c r="M54" s="1294"/>
      <c r="N54" s="1294"/>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20"/>
      <c r="B55" s="12"/>
      <c r="G55" s="1277"/>
      <c r="H55" s="1277"/>
      <c r="I55" s="1277"/>
      <c r="J55" s="1277"/>
      <c r="K55" s="1294"/>
      <c r="L55" s="1294"/>
      <c r="M55" s="1294"/>
      <c r="N55" s="1294"/>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82"/>
      <c r="BQ55" s="1283"/>
      <c r="BR55" s="1283"/>
      <c r="BS55" s="1283"/>
      <c r="BT55" s="1283"/>
      <c r="BU55" s="1283"/>
      <c r="BV55" s="1283"/>
      <c r="BW55" s="1283"/>
      <c r="BX55" s="1282"/>
      <c r="BY55" s="1283"/>
      <c r="BZ55" s="1283"/>
      <c r="CA55" s="1283"/>
      <c r="CB55" s="1283"/>
      <c r="CC55" s="1283"/>
      <c r="CD55" s="1283"/>
      <c r="CE55" s="1283"/>
      <c r="CF55" s="1282"/>
      <c r="CG55" s="1283"/>
      <c r="CH55" s="1283"/>
      <c r="CI55" s="1283"/>
      <c r="CJ55" s="1283"/>
      <c r="CK55" s="1283"/>
      <c r="CL55" s="1283"/>
      <c r="CM55" s="1283"/>
      <c r="CN55" s="1282"/>
      <c r="CO55" s="1283"/>
      <c r="CP55" s="1283"/>
      <c r="CQ55" s="1283"/>
      <c r="CR55" s="1283"/>
      <c r="CS55" s="1283"/>
      <c r="CT55" s="1283"/>
      <c r="CU55" s="1283"/>
      <c r="CV55" s="1282"/>
      <c r="CW55" s="1283"/>
      <c r="CX55" s="1283"/>
      <c r="CY55" s="1283"/>
      <c r="CZ55" s="1283"/>
      <c r="DA55" s="1283"/>
      <c r="DB55" s="1283"/>
      <c r="DC55" s="1283"/>
    </row>
    <row r="56" spans="1:109" x14ac:dyDescent="0.15">
      <c r="A56" s="20"/>
      <c r="B56" s="12"/>
      <c r="G56" s="1277"/>
      <c r="H56" s="1277"/>
      <c r="I56" s="1277"/>
      <c r="J56" s="1277"/>
      <c r="K56" s="1294"/>
      <c r="L56" s="1294"/>
      <c r="M56" s="1294"/>
      <c r="N56" s="1294"/>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20" customFormat="1" x14ac:dyDescent="0.15">
      <c r="B57" s="24"/>
      <c r="G57" s="1277"/>
      <c r="H57" s="1277"/>
      <c r="I57" s="1297"/>
      <c r="J57" s="1297"/>
      <c r="K57" s="1294"/>
      <c r="L57" s="1294"/>
      <c r="M57" s="1294"/>
      <c r="N57" s="1294"/>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82"/>
      <c r="BQ57" s="1283"/>
      <c r="BR57" s="1283"/>
      <c r="BS57" s="1283"/>
      <c r="BT57" s="1283"/>
      <c r="BU57" s="1283"/>
      <c r="BV57" s="1283"/>
      <c r="BW57" s="1283"/>
      <c r="BX57" s="1282"/>
      <c r="BY57" s="1283"/>
      <c r="BZ57" s="1283"/>
      <c r="CA57" s="1283"/>
      <c r="CB57" s="1283"/>
      <c r="CC57" s="1283"/>
      <c r="CD57" s="1283"/>
      <c r="CE57" s="1283"/>
      <c r="CF57" s="1282"/>
      <c r="CG57" s="1283"/>
      <c r="CH57" s="1283"/>
      <c r="CI57" s="1283"/>
      <c r="CJ57" s="1283"/>
      <c r="CK57" s="1283"/>
      <c r="CL57" s="1283"/>
      <c r="CM57" s="1283"/>
      <c r="CN57" s="1282"/>
      <c r="CO57" s="1283"/>
      <c r="CP57" s="1283"/>
      <c r="CQ57" s="1283"/>
      <c r="CR57" s="1283"/>
      <c r="CS57" s="1283"/>
      <c r="CT57" s="1283"/>
      <c r="CU57" s="1283"/>
      <c r="CV57" s="1282"/>
      <c r="CW57" s="1283"/>
      <c r="CX57" s="1283"/>
      <c r="CY57" s="1283"/>
      <c r="CZ57" s="1283"/>
      <c r="DA57" s="1283"/>
      <c r="DB57" s="1283"/>
      <c r="DC57" s="1283"/>
      <c r="DD57" s="25"/>
      <c r="DE57" s="24"/>
    </row>
    <row r="58" spans="1:109" s="20" customFormat="1" x14ac:dyDescent="0.15">
      <c r="A58" s="3"/>
      <c r="B58" s="24"/>
      <c r="G58" s="1277"/>
      <c r="H58" s="1277"/>
      <c r="I58" s="1297"/>
      <c r="J58" s="1297"/>
      <c r="K58" s="1294"/>
      <c r="L58" s="1294"/>
      <c r="M58" s="1294"/>
      <c r="N58" s="1294"/>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85" t="s">
        <v>17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95"/>
      <c r="H73" s="1295"/>
      <c r="I73" s="1295"/>
      <c r="J73" s="1295"/>
      <c r="K73" s="1298"/>
      <c r="L73" s="1298"/>
      <c r="M73" s="1298"/>
      <c r="N73" s="1298"/>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83">
        <v>115.1</v>
      </c>
      <c r="BQ73" s="1283"/>
      <c r="BR73" s="1283"/>
      <c r="BS73" s="1283"/>
      <c r="BT73" s="1283"/>
      <c r="BU73" s="1283"/>
      <c r="BV73" s="1283"/>
      <c r="BW73" s="1283"/>
      <c r="BX73" s="1283">
        <v>123.6</v>
      </c>
      <c r="BY73" s="1283"/>
      <c r="BZ73" s="1283"/>
      <c r="CA73" s="1283"/>
      <c r="CB73" s="1283"/>
      <c r="CC73" s="1283"/>
      <c r="CD73" s="1283"/>
      <c r="CE73" s="1283"/>
      <c r="CF73" s="1283">
        <v>125.5</v>
      </c>
      <c r="CG73" s="1283"/>
      <c r="CH73" s="1283"/>
      <c r="CI73" s="1283"/>
      <c r="CJ73" s="1283"/>
      <c r="CK73" s="1283"/>
      <c r="CL73" s="1283"/>
      <c r="CM73" s="1283"/>
      <c r="CN73" s="1283">
        <v>108.3</v>
      </c>
      <c r="CO73" s="1283"/>
      <c r="CP73" s="1283"/>
      <c r="CQ73" s="1283"/>
      <c r="CR73" s="1283"/>
      <c r="CS73" s="1283"/>
      <c r="CT73" s="1283"/>
      <c r="CU73" s="1283"/>
      <c r="CV73" s="1283">
        <v>93.8</v>
      </c>
      <c r="CW73" s="1283"/>
      <c r="CX73" s="1283"/>
      <c r="CY73" s="1283"/>
      <c r="CZ73" s="1283"/>
      <c r="DA73" s="1283"/>
      <c r="DB73" s="1283"/>
      <c r="DC73" s="1283"/>
    </row>
    <row r="74" spans="2:107" x14ac:dyDescent="0.15">
      <c r="B74" s="12"/>
      <c r="G74" s="1295"/>
      <c r="H74" s="1295"/>
      <c r="I74" s="1295"/>
      <c r="J74" s="1295"/>
      <c r="K74" s="1298"/>
      <c r="L74" s="1298"/>
      <c r="M74" s="1298"/>
      <c r="N74" s="1298"/>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12"/>
      <c r="G75" s="1295"/>
      <c r="H75" s="1295"/>
      <c r="I75" s="1277"/>
      <c r="J75" s="1277"/>
      <c r="K75" s="1294"/>
      <c r="L75" s="1294"/>
      <c r="M75" s="1294"/>
      <c r="N75" s="1294"/>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83">
        <v>9.4</v>
      </c>
      <c r="BQ75" s="1283"/>
      <c r="BR75" s="1283"/>
      <c r="BS75" s="1283"/>
      <c r="BT75" s="1283"/>
      <c r="BU75" s="1283"/>
      <c r="BV75" s="1283"/>
      <c r="BW75" s="1283"/>
      <c r="BX75" s="1283">
        <v>9.6</v>
      </c>
      <c r="BY75" s="1283"/>
      <c r="BZ75" s="1283"/>
      <c r="CA75" s="1283"/>
      <c r="CB75" s="1283"/>
      <c r="CC75" s="1283"/>
      <c r="CD75" s="1283"/>
      <c r="CE75" s="1283"/>
      <c r="CF75" s="1283">
        <v>10.5</v>
      </c>
      <c r="CG75" s="1283"/>
      <c r="CH75" s="1283"/>
      <c r="CI75" s="1283"/>
      <c r="CJ75" s="1283"/>
      <c r="CK75" s="1283"/>
      <c r="CL75" s="1283"/>
      <c r="CM75" s="1283"/>
      <c r="CN75" s="1283">
        <v>11.4</v>
      </c>
      <c r="CO75" s="1283"/>
      <c r="CP75" s="1283"/>
      <c r="CQ75" s="1283"/>
      <c r="CR75" s="1283"/>
      <c r="CS75" s="1283"/>
      <c r="CT75" s="1283"/>
      <c r="CU75" s="1283"/>
      <c r="CV75" s="1283">
        <v>12.2</v>
      </c>
      <c r="CW75" s="1283"/>
      <c r="CX75" s="1283"/>
      <c r="CY75" s="1283"/>
      <c r="CZ75" s="1283"/>
      <c r="DA75" s="1283"/>
      <c r="DB75" s="1283"/>
      <c r="DC75" s="1283"/>
    </row>
    <row r="76" spans="2:107" x14ac:dyDescent="0.15">
      <c r="B76" s="12"/>
      <c r="G76" s="1295"/>
      <c r="H76" s="1295"/>
      <c r="I76" s="1277"/>
      <c r="J76" s="1277"/>
      <c r="K76" s="1294"/>
      <c r="L76" s="1294"/>
      <c r="M76" s="1294"/>
      <c r="N76" s="1294"/>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12"/>
      <c r="G77" s="1277"/>
      <c r="H77" s="1277"/>
      <c r="I77" s="1277"/>
      <c r="J77" s="1277"/>
      <c r="K77" s="1298"/>
      <c r="L77" s="1298"/>
      <c r="M77" s="1298"/>
      <c r="N77" s="1298"/>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83">
        <v>38.5</v>
      </c>
      <c r="BQ77" s="1283"/>
      <c r="BR77" s="1283"/>
      <c r="BS77" s="1283"/>
      <c r="BT77" s="1283"/>
      <c r="BU77" s="1283"/>
      <c r="BV77" s="1283"/>
      <c r="BW77" s="1283"/>
      <c r="BX77" s="1283">
        <v>32.799999999999997</v>
      </c>
      <c r="BY77" s="1283"/>
      <c r="BZ77" s="1283"/>
      <c r="CA77" s="1283"/>
      <c r="CB77" s="1283"/>
      <c r="CC77" s="1283"/>
      <c r="CD77" s="1283"/>
      <c r="CE77" s="1283"/>
      <c r="CF77" s="1283">
        <v>20.9</v>
      </c>
      <c r="CG77" s="1283"/>
      <c r="CH77" s="1283"/>
      <c r="CI77" s="1283"/>
      <c r="CJ77" s="1283"/>
      <c r="CK77" s="1283"/>
      <c r="CL77" s="1283"/>
      <c r="CM77" s="1283"/>
      <c r="CN77" s="1283">
        <v>21</v>
      </c>
      <c r="CO77" s="1283"/>
      <c r="CP77" s="1283"/>
      <c r="CQ77" s="1283"/>
      <c r="CR77" s="1283"/>
      <c r="CS77" s="1283"/>
      <c r="CT77" s="1283"/>
      <c r="CU77" s="1283"/>
      <c r="CV77" s="1283">
        <v>23.5</v>
      </c>
      <c r="CW77" s="1283"/>
      <c r="CX77" s="1283"/>
      <c r="CY77" s="1283"/>
      <c r="CZ77" s="1283"/>
      <c r="DA77" s="1283"/>
      <c r="DB77" s="1283"/>
      <c r="DC77" s="1283"/>
    </row>
    <row r="78" spans="2:107" x14ac:dyDescent="0.15">
      <c r="B78" s="12"/>
      <c r="G78" s="1277"/>
      <c r="H78" s="1277"/>
      <c r="I78" s="1277"/>
      <c r="J78" s="1277"/>
      <c r="K78" s="1298"/>
      <c r="L78" s="1298"/>
      <c r="M78" s="1298"/>
      <c r="N78" s="129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12"/>
      <c r="G79" s="1277"/>
      <c r="H79" s="1277"/>
      <c r="I79" s="1297"/>
      <c r="J79" s="1297"/>
      <c r="K79" s="1299"/>
      <c r="L79" s="1299"/>
      <c r="M79" s="1299"/>
      <c r="N79" s="1299"/>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83">
        <v>9.1999999999999993</v>
      </c>
      <c r="BQ79" s="1283"/>
      <c r="BR79" s="1283"/>
      <c r="BS79" s="1283"/>
      <c r="BT79" s="1283"/>
      <c r="BU79" s="1283"/>
      <c r="BV79" s="1283"/>
      <c r="BW79" s="1283"/>
      <c r="BX79" s="1283">
        <v>9.1</v>
      </c>
      <c r="BY79" s="1283"/>
      <c r="BZ79" s="1283"/>
      <c r="CA79" s="1283"/>
      <c r="CB79" s="1283"/>
      <c r="CC79" s="1283"/>
      <c r="CD79" s="1283"/>
      <c r="CE79" s="1283"/>
      <c r="CF79" s="1283">
        <v>9.1</v>
      </c>
      <c r="CG79" s="1283"/>
      <c r="CH79" s="1283"/>
      <c r="CI79" s="1283"/>
      <c r="CJ79" s="1283"/>
      <c r="CK79" s="1283"/>
      <c r="CL79" s="1283"/>
      <c r="CM79" s="1283"/>
      <c r="CN79" s="1283">
        <v>9.1999999999999993</v>
      </c>
      <c r="CO79" s="1283"/>
      <c r="CP79" s="1283"/>
      <c r="CQ79" s="1283"/>
      <c r="CR79" s="1283"/>
      <c r="CS79" s="1283"/>
      <c r="CT79" s="1283"/>
      <c r="CU79" s="1283"/>
      <c r="CV79" s="1283">
        <v>8.6</v>
      </c>
      <c r="CW79" s="1283"/>
      <c r="CX79" s="1283"/>
      <c r="CY79" s="1283"/>
      <c r="CZ79" s="1283"/>
      <c r="DA79" s="1283"/>
      <c r="DB79" s="1283"/>
      <c r="DC79" s="1283"/>
    </row>
    <row r="80" spans="2:107" x14ac:dyDescent="0.15">
      <c r="B80" s="12"/>
      <c r="G80" s="1277"/>
      <c r="H80" s="1277"/>
      <c r="I80" s="1297"/>
      <c r="J80" s="1297"/>
      <c r="K80" s="1299"/>
      <c r="L80" s="1299"/>
      <c r="M80" s="1299"/>
      <c r="N80" s="129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VqUwy4llELcpUjL4JxsxjvOxX4JlsCgr1nhEdnKwwOodBNhSO3RnQ32E3S98Ml/7utU3DQU6mcOAKebzDLe80g==" saltValue="lqjS8sM3MjrbQJR1/9Lp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uzELa81UKzRP8iBVYU5tJidvmAJ32AvGdJK0pRUCS+eYHXTQKCgOt5QSVCWZuNN5r9LvNEpxf2m9eejdU2Tk8g==" saltValue="b0pe897sDTlu5FBtPFJP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ycP4C9NDauRyVjOIGTwo13SRMfT+/zKMN1WPCkbeZ1tdrfm6NCtvEd7K/DvM/LmCfvOuFz9YhoAC+dyAMsQZFA==" saltValue="MgoRAoVb0dOTrkncdO7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8" t="s">
        <v>153</v>
      </c>
      <c r="DI1" s="759"/>
      <c r="DJ1" s="759"/>
      <c r="DK1" s="759"/>
      <c r="DL1" s="759"/>
      <c r="DM1" s="759"/>
      <c r="DN1" s="760"/>
      <c r="DO1" s="81"/>
      <c r="DP1" s="758" t="s">
        <v>154</v>
      </c>
      <c r="DQ1" s="759"/>
      <c r="DR1" s="759"/>
      <c r="DS1" s="759"/>
      <c r="DT1" s="759"/>
      <c r="DU1" s="759"/>
      <c r="DV1" s="759"/>
      <c r="DW1" s="759"/>
      <c r="DX1" s="759"/>
      <c r="DY1" s="759"/>
      <c r="DZ1" s="759"/>
      <c r="EA1" s="759"/>
      <c r="EB1" s="759"/>
      <c r="EC1" s="760"/>
      <c r="ED1" s="79"/>
      <c r="EE1" s="79"/>
      <c r="EF1" s="79"/>
      <c r="EG1" s="79"/>
      <c r="EH1" s="79"/>
      <c r="EI1" s="79"/>
      <c r="EJ1" s="79"/>
      <c r="EK1" s="79"/>
      <c r="EL1" s="79"/>
      <c r="EM1" s="79"/>
    </row>
    <row r="2" spans="2:143" ht="22.5" customHeight="1" x14ac:dyDescent="0.15">
      <c r="B2" s="82" t="s">
        <v>155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156</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157</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158</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25</v>
      </c>
      <c r="C4" s="700"/>
      <c r="D4" s="700"/>
      <c r="E4" s="700"/>
      <c r="F4" s="700"/>
      <c r="G4" s="700"/>
      <c r="H4" s="700"/>
      <c r="I4" s="700"/>
      <c r="J4" s="700"/>
      <c r="K4" s="700"/>
      <c r="L4" s="700"/>
      <c r="M4" s="700"/>
      <c r="N4" s="700"/>
      <c r="O4" s="700"/>
      <c r="P4" s="700"/>
      <c r="Q4" s="701"/>
      <c r="R4" s="699" t="s">
        <v>159</v>
      </c>
      <c r="S4" s="700"/>
      <c r="T4" s="700"/>
      <c r="U4" s="700"/>
      <c r="V4" s="700"/>
      <c r="W4" s="700"/>
      <c r="X4" s="700"/>
      <c r="Y4" s="701"/>
      <c r="Z4" s="699" t="s">
        <v>160</v>
      </c>
      <c r="AA4" s="700"/>
      <c r="AB4" s="700"/>
      <c r="AC4" s="701"/>
      <c r="AD4" s="699" t="s">
        <v>161</v>
      </c>
      <c r="AE4" s="700"/>
      <c r="AF4" s="700"/>
      <c r="AG4" s="700"/>
      <c r="AH4" s="700"/>
      <c r="AI4" s="700"/>
      <c r="AJ4" s="700"/>
      <c r="AK4" s="701"/>
      <c r="AL4" s="699" t="s">
        <v>160</v>
      </c>
      <c r="AM4" s="700"/>
      <c r="AN4" s="700"/>
      <c r="AO4" s="701"/>
      <c r="AP4" s="755" t="s">
        <v>162</v>
      </c>
      <c r="AQ4" s="755"/>
      <c r="AR4" s="755"/>
      <c r="AS4" s="755"/>
      <c r="AT4" s="755"/>
      <c r="AU4" s="755"/>
      <c r="AV4" s="755"/>
      <c r="AW4" s="755"/>
      <c r="AX4" s="755"/>
      <c r="AY4" s="755"/>
      <c r="AZ4" s="755"/>
      <c r="BA4" s="755"/>
      <c r="BB4" s="755"/>
      <c r="BC4" s="755"/>
      <c r="BD4" s="755"/>
      <c r="BE4" s="755"/>
      <c r="BF4" s="755"/>
      <c r="BG4" s="755" t="s">
        <v>163</v>
      </c>
      <c r="BH4" s="755"/>
      <c r="BI4" s="755"/>
      <c r="BJ4" s="755"/>
      <c r="BK4" s="755"/>
      <c r="BL4" s="755"/>
      <c r="BM4" s="755"/>
      <c r="BN4" s="755"/>
      <c r="BO4" s="755" t="s">
        <v>160</v>
      </c>
      <c r="BP4" s="755"/>
      <c r="BQ4" s="755"/>
      <c r="BR4" s="755"/>
      <c r="BS4" s="755" t="s">
        <v>164</v>
      </c>
      <c r="BT4" s="755"/>
      <c r="BU4" s="755"/>
      <c r="BV4" s="755"/>
      <c r="BW4" s="755"/>
      <c r="BX4" s="755"/>
      <c r="BY4" s="755"/>
      <c r="BZ4" s="755"/>
      <c r="CA4" s="755"/>
      <c r="CB4" s="755"/>
      <c r="CD4" s="742" t="s">
        <v>165</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8" t="s">
        <v>166</v>
      </c>
      <c r="C5" s="709"/>
      <c r="D5" s="709"/>
      <c r="E5" s="709"/>
      <c r="F5" s="709"/>
      <c r="G5" s="709"/>
      <c r="H5" s="709"/>
      <c r="I5" s="709"/>
      <c r="J5" s="709"/>
      <c r="K5" s="709"/>
      <c r="L5" s="709"/>
      <c r="M5" s="709"/>
      <c r="N5" s="709"/>
      <c r="O5" s="709"/>
      <c r="P5" s="709"/>
      <c r="Q5" s="710"/>
      <c r="R5" s="693">
        <v>1029255</v>
      </c>
      <c r="S5" s="694"/>
      <c r="T5" s="694"/>
      <c r="U5" s="694"/>
      <c r="V5" s="694"/>
      <c r="W5" s="694"/>
      <c r="X5" s="694"/>
      <c r="Y5" s="737"/>
      <c r="Z5" s="756">
        <v>14.7</v>
      </c>
      <c r="AA5" s="756"/>
      <c r="AB5" s="756"/>
      <c r="AC5" s="756"/>
      <c r="AD5" s="757">
        <v>1029255</v>
      </c>
      <c r="AE5" s="757"/>
      <c r="AF5" s="757"/>
      <c r="AG5" s="757"/>
      <c r="AH5" s="757"/>
      <c r="AI5" s="757"/>
      <c r="AJ5" s="757"/>
      <c r="AK5" s="757"/>
      <c r="AL5" s="738">
        <v>33.200000000000003</v>
      </c>
      <c r="AM5" s="713"/>
      <c r="AN5" s="713"/>
      <c r="AO5" s="739"/>
      <c r="AP5" s="708" t="s">
        <v>167</v>
      </c>
      <c r="AQ5" s="709"/>
      <c r="AR5" s="709"/>
      <c r="AS5" s="709"/>
      <c r="AT5" s="709"/>
      <c r="AU5" s="709"/>
      <c r="AV5" s="709"/>
      <c r="AW5" s="709"/>
      <c r="AX5" s="709"/>
      <c r="AY5" s="709"/>
      <c r="AZ5" s="709"/>
      <c r="BA5" s="709"/>
      <c r="BB5" s="709"/>
      <c r="BC5" s="709"/>
      <c r="BD5" s="709"/>
      <c r="BE5" s="709"/>
      <c r="BF5" s="710"/>
      <c r="BG5" s="638">
        <v>1014743</v>
      </c>
      <c r="BH5" s="639"/>
      <c r="BI5" s="639"/>
      <c r="BJ5" s="639"/>
      <c r="BK5" s="639"/>
      <c r="BL5" s="639"/>
      <c r="BM5" s="639"/>
      <c r="BN5" s="640"/>
      <c r="BO5" s="671">
        <v>98.6</v>
      </c>
      <c r="BP5" s="671"/>
      <c r="BQ5" s="671"/>
      <c r="BR5" s="671"/>
      <c r="BS5" s="672">
        <v>3619</v>
      </c>
      <c r="BT5" s="672"/>
      <c r="BU5" s="672"/>
      <c r="BV5" s="672"/>
      <c r="BW5" s="672"/>
      <c r="BX5" s="672"/>
      <c r="BY5" s="672"/>
      <c r="BZ5" s="672"/>
      <c r="CA5" s="672"/>
      <c r="CB5" s="726"/>
      <c r="CD5" s="742" t="s">
        <v>162</v>
      </c>
      <c r="CE5" s="743"/>
      <c r="CF5" s="743"/>
      <c r="CG5" s="743"/>
      <c r="CH5" s="743"/>
      <c r="CI5" s="743"/>
      <c r="CJ5" s="743"/>
      <c r="CK5" s="743"/>
      <c r="CL5" s="743"/>
      <c r="CM5" s="743"/>
      <c r="CN5" s="743"/>
      <c r="CO5" s="743"/>
      <c r="CP5" s="743"/>
      <c r="CQ5" s="744"/>
      <c r="CR5" s="742" t="s">
        <v>168</v>
      </c>
      <c r="CS5" s="743"/>
      <c r="CT5" s="743"/>
      <c r="CU5" s="743"/>
      <c r="CV5" s="743"/>
      <c r="CW5" s="743"/>
      <c r="CX5" s="743"/>
      <c r="CY5" s="744"/>
      <c r="CZ5" s="742" t="s">
        <v>160</v>
      </c>
      <c r="DA5" s="743"/>
      <c r="DB5" s="743"/>
      <c r="DC5" s="744"/>
      <c r="DD5" s="742" t="s">
        <v>169</v>
      </c>
      <c r="DE5" s="743"/>
      <c r="DF5" s="743"/>
      <c r="DG5" s="743"/>
      <c r="DH5" s="743"/>
      <c r="DI5" s="743"/>
      <c r="DJ5" s="743"/>
      <c r="DK5" s="743"/>
      <c r="DL5" s="743"/>
      <c r="DM5" s="743"/>
      <c r="DN5" s="743"/>
      <c r="DO5" s="743"/>
      <c r="DP5" s="744"/>
      <c r="DQ5" s="742" t="s">
        <v>170</v>
      </c>
      <c r="DR5" s="743"/>
      <c r="DS5" s="743"/>
      <c r="DT5" s="743"/>
      <c r="DU5" s="743"/>
      <c r="DV5" s="743"/>
      <c r="DW5" s="743"/>
      <c r="DX5" s="743"/>
      <c r="DY5" s="743"/>
      <c r="DZ5" s="743"/>
      <c r="EA5" s="743"/>
      <c r="EB5" s="743"/>
      <c r="EC5" s="744"/>
    </row>
    <row r="6" spans="2:143" ht="11.25" customHeight="1" x14ac:dyDescent="0.15">
      <c r="B6" s="635" t="s">
        <v>171</v>
      </c>
      <c r="C6" s="636"/>
      <c r="D6" s="636"/>
      <c r="E6" s="636"/>
      <c r="F6" s="636"/>
      <c r="G6" s="636"/>
      <c r="H6" s="636"/>
      <c r="I6" s="636"/>
      <c r="J6" s="636"/>
      <c r="K6" s="636"/>
      <c r="L6" s="636"/>
      <c r="M6" s="636"/>
      <c r="N6" s="636"/>
      <c r="O6" s="636"/>
      <c r="P6" s="636"/>
      <c r="Q6" s="637"/>
      <c r="R6" s="638">
        <v>42603</v>
      </c>
      <c r="S6" s="639"/>
      <c r="T6" s="639"/>
      <c r="U6" s="639"/>
      <c r="V6" s="639"/>
      <c r="W6" s="639"/>
      <c r="X6" s="639"/>
      <c r="Y6" s="640"/>
      <c r="Z6" s="671">
        <v>0.6</v>
      </c>
      <c r="AA6" s="671"/>
      <c r="AB6" s="671"/>
      <c r="AC6" s="671"/>
      <c r="AD6" s="672">
        <v>42603</v>
      </c>
      <c r="AE6" s="672"/>
      <c r="AF6" s="672"/>
      <c r="AG6" s="672"/>
      <c r="AH6" s="672"/>
      <c r="AI6" s="672"/>
      <c r="AJ6" s="672"/>
      <c r="AK6" s="672"/>
      <c r="AL6" s="641">
        <v>1.4</v>
      </c>
      <c r="AM6" s="642"/>
      <c r="AN6" s="642"/>
      <c r="AO6" s="673"/>
      <c r="AP6" s="635" t="s">
        <v>172</v>
      </c>
      <c r="AQ6" s="636"/>
      <c r="AR6" s="636"/>
      <c r="AS6" s="636"/>
      <c r="AT6" s="636"/>
      <c r="AU6" s="636"/>
      <c r="AV6" s="636"/>
      <c r="AW6" s="636"/>
      <c r="AX6" s="636"/>
      <c r="AY6" s="636"/>
      <c r="AZ6" s="636"/>
      <c r="BA6" s="636"/>
      <c r="BB6" s="636"/>
      <c r="BC6" s="636"/>
      <c r="BD6" s="636"/>
      <c r="BE6" s="636"/>
      <c r="BF6" s="637"/>
      <c r="BG6" s="638">
        <v>1014743</v>
      </c>
      <c r="BH6" s="639"/>
      <c r="BI6" s="639"/>
      <c r="BJ6" s="639"/>
      <c r="BK6" s="639"/>
      <c r="BL6" s="639"/>
      <c r="BM6" s="639"/>
      <c r="BN6" s="640"/>
      <c r="BO6" s="671">
        <v>98.6</v>
      </c>
      <c r="BP6" s="671"/>
      <c r="BQ6" s="671"/>
      <c r="BR6" s="671"/>
      <c r="BS6" s="672">
        <v>3619</v>
      </c>
      <c r="BT6" s="672"/>
      <c r="BU6" s="672"/>
      <c r="BV6" s="672"/>
      <c r="BW6" s="672"/>
      <c r="BX6" s="672"/>
      <c r="BY6" s="672"/>
      <c r="BZ6" s="672"/>
      <c r="CA6" s="672"/>
      <c r="CB6" s="726"/>
      <c r="CD6" s="696" t="s">
        <v>173</v>
      </c>
      <c r="CE6" s="697"/>
      <c r="CF6" s="697"/>
      <c r="CG6" s="697"/>
      <c r="CH6" s="697"/>
      <c r="CI6" s="697"/>
      <c r="CJ6" s="697"/>
      <c r="CK6" s="697"/>
      <c r="CL6" s="697"/>
      <c r="CM6" s="697"/>
      <c r="CN6" s="697"/>
      <c r="CO6" s="697"/>
      <c r="CP6" s="697"/>
      <c r="CQ6" s="698"/>
      <c r="CR6" s="638">
        <v>73960</v>
      </c>
      <c r="CS6" s="639"/>
      <c r="CT6" s="639"/>
      <c r="CU6" s="639"/>
      <c r="CV6" s="639"/>
      <c r="CW6" s="639"/>
      <c r="CX6" s="639"/>
      <c r="CY6" s="640"/>
      <c r="CZ6" s="738">
        <v>1.1000000000000001</v>
      </c>
      <c r="DA6" s="713"/>
      <c r="DB6" s="713"/>
      <c r="DC6" s="741"/>
      <c r="DD6" s="644" t="s">
        <v>66</v>
      </c>
      <c r="DE6" s="639"/>
      <c r="DF6" s="639"/>
      <c r="DG6" s="639"/>
      <c r="DH6" s="639"/>
      <c r="DI6" s="639"/>
      <c r="DJ6" s="639"/>
      <c r="DK6" s="639"/>
      <c r="DL6" s="639"/>
      <c r="DM6" s="639"/>
      <c r="DN6" s="639"/>
      <c r="DO6" s="639"/>
      <c r="DP6" s="640"/>
      <c r="DQ6" s="644">
        <v>73955</v>
      </c>
      <c r="DR6" s="639"/>
      <c r="DS6" s="639"/>
      <c r="DT6" s="639"/>
      <c r="DU6" s="639"/>
      <c r="DV6" s="639"/>
      <c r="DW6" s="639"/>
      <c r="DX6" s="639"/>
      <c r="DY6" s="639"/>
      <c r="DZ6" s="639"/>
      <c r="EA6" s="639"/>
      <c r="EB6" s="639"/>
      <c r="EC6" s="685"/>
    </row>
    <row r="7" spans="2:143" ht="11.25" customHeight="1" x14ac:dyDescent="0.15">
      <c r="B7" s="635" t="s">
        <v>174</v>
      </c>
      <c r="C7" s="636"/>
      <c r="D7" s="636"/>
      <c r="E7" s="636"/>
      <c r="F7" s="636"/>
      <c r="G7" s="636"/>
      <c r="H7" s="636"/>
      <c r="I7" s="636"/>
      <c r="J7" s="636"/>
      <c r="K7" s="636"/>
      <c r="L7" s="636"/>
      <c r="M7" s="636"/>
      <c r="N7" s="636"/>
      <c r="O7" s="636"/>
      <c r="P7" s="636"/>
      <c r="Q7" s="637"/>
      <c r="R7" s="638">
        <v>1062</v>
      </c>
      <c r="S7" s="639"/>
      <c r="T7" s="639"/>
      <c r="U7" s="639"/>
      <c r="V7" s="639"/>
      <c r="W7" s="639"/>
      <c r="X7" s="639"/>
      <c r="Y7" s="640"/>
      <c r="Z7" s="671">
        <v>0</v>
      </c>
      <c r="AA7" s="671"/>
      <c r="AB7" s="671"/>
      <c r="AC7" s="671"/>
      <c r="AD7" s="672">
        <v>1062</v>
      </c>
      <c r="AE7" s="672"/>
      <c r="AF7" s="672"/>
      <c r="AG7" s="672"/>
      <c r="AH7" s="672"/>
      <c r="AI7" s="672"/>
      <c r="AJ7" s="672"/>
      <c r="AK7" s="672"/>
      <c r="AL7" s="641">
        <v>0</v>
      </c>
      <c r="AM7" s="642"/>
      <c r="AN7" s="642"/>
      <c r="AO7" s="673"/>
      <c r="AP7" s="635" t="s">
        <v>175</v>
      </c>
      <c r="AQ7" s="636"/>
      <c r="AR7" s="636"/>
      <c r="AS7" s="636"/>
      <c r="AT7" s="636"/>
      <c r="AU7" s="636"/>
      <c r="AV7" s="636"/>
      <c r="AW7" s="636"/>
      <c r="AX7" s="636"/>
      <c r="AY7" s="636"/>
      <c r="AZ7" s="636"/>
      <c r="BA7" s="636"/>
      <c r="BB7" s="636"/>
      <c r="BC7" s="636"/>
      <c r="BD7" s="636"/>
      <c r="BE7" s="636"/>
      <c r="BF7" s="637"/>
      <c r="BG7" s="638">
        <v>481960</v>
      </c>
      <c r="BH7" s="639"/>
      <c r="BI7" s="639"/>
      <c r="BJ7" s="639"/>
      <c r="BK7" s="639"/>
      <c r="BL7" s="639"/>
      <c r="BM7" s="639"/>
      <c r="BN7" s="640"/>
      <c r="BO7" s="671">
        <v>46.8</v>
      </c>
      <c r="BP7" s="671"/>
      <c r="BQ7" s="671"/>
      <c r="BR7" s="671"/>
      <c r="BS7" s="672">
        <v>3619</v>
      </c>
      <c r="BT7" s="672"/>
      <c r="BU7" s="672"/>
      <c r="BV7" s="672"/>
      <c r="BW7" s="672"/>
      <c r="BX7" s="672"/>
      <c r="BY7" s="672"/>
      <c r="BZ7" s="672"/>
      <c r="CA7" s="672"/>
      <c r="CB7" s="726"/>
      <c r="CD7" s="677" t="s">
        <v>176</v>
      </c>
      <c r="CE7" s="678"/>
      <c r="CF7" s="678"/>
      <c r="CG7" s="678"/>
      <c r="CH7" s="678"/>
      <c r="CI7" s="678"/>
      <c r="CJ7" s="678"/>
      <c r="CK7" s="678"/>
      <c r="CL7" s="678"/>
      <c r="CM7" s="678"/>
      <c r="CN7" s="678"/>
      <c r="CO7" s="678"/>
      <c r="CP7" s="678"/>
      <c r="CQ7" s="679"/>
      <c r="CR7" s="638">
        <v>1877962</v>
      </c>
      <c r="CS7" s="639"/>
      <c r="CT7" s="639"/>
      <c r="CU7" s="639"/>
      <c r="CV7" s="639"/>
      <c r="CW7" s="639"/>
      <c r="CX7" s="639"/>
      <c r="CY7" s="640"/>
      <c r="CZ7" s="671">
        <v>28.7</v>
      </c>
      <c r="DA7" s="671"/>
      <c r="DB7" s="671"/>
      <c r="DC7" s="671"/>
      <c r="DD7" s="644">
        <v>804</v>
      </c>
      <c r="DE7" s="639"/>
      <c r="DF7" s="639"/>
      <c r="DG7" s="639"/>
      <c r="DH7" s="639"/>
      <c r="DI7" s="639"/>
      <c r="DJ7" s="639"/>
      <c r="DK7" s="639"/>
      <c r="DL7" s="639"/>
      <c r="DM7" s="639"/>
      <c r="DN7" s="639"/>
      <c r="DO7" s="639"/>
      <c r="DP7" s="640"/>
      <c r="DQ7" s="644">
        <v>479329</v>
      </c>
      <c r="DR7" s="639"/>
      <c r="DS7" s="639"/>
      <c r="DT7" s="639"/>
      <c r="DU7" s="639"/>
      <c r="DV7" s="639"/>
      <c r="DW7" s="639"/>
      <c r="DX7" s="639"/>
      <c r="DY7" s="639"/>
      <c r="DZ7" s="639"/>
      <c r="EA7" s="639"/>
      <c r="EB7" s="639"/>
      <c r="EC7" s="685"/>
    </row>
    <row r="8" spans="2:143" ht="11.25" customHeight="1" x14ac:dyDescent="0.15">
      <c r="B8" s="635" t="s">
        <v>177</v>
      </c>
      <c r="C8" s="636"/>
      <c r="D8" s="636"/>
      <c r="E8" s="636"/>
      <c r="F8" s="636"/>
      <c r="G8" s="636"/>
      <c r="H8" s="636"/>
      <c r="I8" s="636"/>
      <c r="J8" s="636"/>
      <c r="K8" s="636"/>
      <c r="L8" s="636"/>
      <c r="M8" s="636"/>
      <c r="N8" s="636"/>
      <c r="O8" s="636"/>
      <c r="P8" s="636"/>
      <c r="Q8" s="637"/>
      <c r="R8" s="638">
        <v>2464</v>
      </c>
      <c r="S8" s="639"/>
      <c r="T8" s="639"/>
      <c r="U8" s="639"/>
      <c r="V8" s="639"/>
      <c r="W8" s="639"/>
      <c r="X8" s="639"/>
      <c r="Y8" s="640"/>
      <c r="Z8" s="671">
        <v>0</v>
      </c>
      <c r="AA8" s="671"/>
      <c r="AB8" s="671"/>
      <c r="AC8" s="671"/>
      <c r="AD8" s="672">
        <v>2464</v>
      </c>
      <c r="AE8" s="672"/>
      <c r="AF8" s="672"/>
      <c r="AG8" s="672"/>
      <c r="AH8" s="672"/>
      <c r="AI8" s="672"/>
      <c r="AJ8" s="672"/>
      <c r="AK8" s="672"/>
      <c r="AL8" s="641">
        <v>0.1</v>
      </c>
      <c r="AM8" s="642"/>
      <c r="AN8" s="642"/>
      <c r="AO8" s="673"/>
      <c r="AP8" s="635" t="s">
        <v>178</v>
      </c>
      <c r="AQ8" s="636"/>
      <c r="AR8" s="636"/>
      <c r="AS8" s="636"/>
      <c r="AT8" s="636"/>
      <c r="AU8" s="636"/>
      <c r="AV8" s="636"/>
      <c r="AW8" s="636"/>
      <c r="AX8" s="636"/>
      <c r="AY8" s="636"/>
      <c r="AZ8" s="636"/>
      <c r="BA8" s="636"/>
      <c r="BB8" s="636"/>
      <c r="BC8" s="636"/>
      <c r="BD8" s="636"/>
      <c r="BE8" s="636"/>
      <c r="BF8" s="637"/>
      <c r="BG8" s="638">
        <v>20166</v>
      </c>
      <c r="BH8" s="639"/>
      <c r="BI8" s="639"/>
      <c r="BJ8" s="639"/>
      <c r="BK8" s="639"/>
      <c r="BL8" s="639"/>
      <c r="BM8" s="639"/>
      <c r="BN8" s="640"/>
      <c r="BO8" s="671">
        <v>2</v>
      </c>
      <c r="BP8" s="671"/>
      <c r="BQ8" s="671"/>
      <c r="BR8" s="671"/>
      <c r="BS8" s="644" t="s">
        <v>66</v>
      </c>
      <c r="BT8" s="639"/>
      <c r="BU8" s="639"/>
      <c r="BV8" s="639"/>
      <c r="BW8" s="639"/>
      <c r="BX8" s="639"/>
      <c r="BY8" s="639"/>
      <c r="BZ8" s="639"/>
      <c r="CA8" s="639"/>
      <c r="CB8" s="685"/>
      <c r="CD8" s="677" t="s">
        <v>179</v>
      </c>
      <c r="CE8" s="678"/>
      <c r="CF8" s="678"/>
      <c r="CG8" s="678"/>
      <c r="CH8" s="678"/>
      <c r="CI8" s="678"/>
      <c r="CJ8" s="678"/>
      <c r="CK8" s="678"/>
      <c r="CL8" s="678"/>
      <c r="CM8" s="678"/>
      <c r="CN8" s="678"/>
      <c r="CO8" s="678"/>
      <c r="CP8" s="678"/>
      <c r="CQ8" s="679"/>
      <c r="CR8" s="638">
        <v>1384952</v>
      </c>
      <c r="CS8" s="639"/>
      <c r="CT8" s="639"/>
      <c r="CU8" s="639"/>
      <c r="CV8" s="639"/>
      <c r="CW8" s="639"/>
      <c r="CX8" s="639"/>
      <c r="CY8" s="640"/>
      <c r="CZ8" s="671">
        <v>21.1</v>
      </c>
      <c r="DA8" s="671"/>
      <c r="DB8" s="671"/>
      <c r="DC8" s="671"/>
      <c r="DD8" s="644">
        <v>1595</v>
      </c>
      <c r="DE8" s="639"/>
      <c r="DF8" s="639"/>
      <c r="DG8" s="639"/>
      <c r="DH8" s="639"/>
      <c r="DI8" s="639"/>
      <c r="DJ8" s="639"/>
      <c r="DK8" s="639"/>
      <c r="DL8" s="639"/>
      <c r="DM8" s="639"/>
      <c r="DN8" s="639"/>
      <c r="DO8" s="639"/>
      <c r="DP8" s="640"/>
      <c r="DQ8" s="644">
        <v>839555</v>
      </c>
      <c r="DR8" s="639"/>
      <c r="DS8" s="639"/>
      <c r="DT8" s="639"/>
      <c r="DU8" s="639"/>
      <c r="DV8" s="639"/>
      <c r="DW8" s="639"/>
      <c r="DX8" s="639"/>
      <c r="DY8" s="639"/>
      <c r="DZ8" s="639"/>
      <c r="EA8" s="639"/>
      <c r="EB8" s="639"/>
      <c r="EC8" s="685"/>
    </row>
    <row r="9" spans="2:143" ht="11.25" customHeight="1" x14ac:dyDescent="0.15">
      <c r="B9" s="635" t="s">
        <v>180</v>
      </c>
      <c r="C9" s="636"/>
      <c r="D9" s="636"/>
      <c r="E9" s="636"/>
      <c r="F9" s="636"/>
      <c r="G9" s="636"/>
      <c r="H9" s="636"/>
      <c r="I9" s="636"/>
      <c r="J9" s="636"/>
      <c r="K9" s="636"/>
      <c r="L9" s="636"/>
      <c r="M9" s="636"/>
      <c r="N9" s="636"/>
      <c r="O9" s="636"/>
      <c r="P9" s="636"/>
      <c r="Q9" s="637"/>
      <c r="R9" s="638">
        <v>3646</v>
      </c>
      <c r="S9" s="639"/>
      <c r="T9" s="639"/>
      <c r="U9" s="639"/>
      <c r="V9" s="639"/>
      <c r="W9" s="639"/>
      <c r="X9" s="639"/>
      <c r="Y9" s="640"/>
      <c r="Z9" s="671">
        <v>0.1</v>
      </c>
      <c r="AA9" s="671"/>
      <c r="AB9" s="671"/>
      <c r="AC9" s="671"/>
      <c r="AD9" s="672">
        <v>3646</v>
      </c>
      <c r="AE9" s="672"/>
      <c r="AF9" s="672"/>
      <c r="AG9" s="672"/>
      <c r="AH9" s="672"/>
      <c r="AI9" s="672"/>
      <c r="AJ9" s="672"/>
      <c r="AK9" s="672"/>
      <c r="AL9" s="641">
        <v>0.1</v>
      </c>
      <c r="AM9" s="642"/>
      <c r="AN9" s="642"/>
      <c r="AO9" s="673"/>
      <c r="AP9" s="635" t="s">
        <v>181</v>
      </c>
      <c r="AQ9" s="636"/>
      <c r="AR9" s="636"/>
      <c r="AS9" s="636"/>
      <c r="AT9" s="636"/>
      <c r="AU9" s="636"/>
      <c r="AV9" s="636"/>
      <c r="AW9" s="636"/>
      <c r="AX9" s="636"/>
      <c r="AY9" s="636"/>
      <c r="AZ9" s="636"/>
      <c r="BA9" s="636"/>
      <c r="BB9" s="636"/>
      <c r="BC9" s="636"/>
      <c r="BD9" s="636"/>
      <c r="BE9" s="636"/>
      <c r="BF9" s="637"/>
      <c r="BG9" s="638">
        <v>424165</v>
      </c>
      <c r="BH9" s="639"/>
      <c r="BI9" s="639"/>
      <c r="BJ9" s="639"/>
      <c r="BK9" s="639"/>
      <c r="BL9" s="639"/>
      <c r="BM9" s="639"/>
      <c r="BN9" s="640"/>
      <c r="BO9" s="671">
        <v>41.2</v>
      </c>
      <c r="BP9" s="671"/>
      <c r="BQ9" s="671"/>
      <c r="BR9" s="671"/>
      <c r="BS9" s="644" t="s">
        <v>66</v>
      </c>
      <c r="BT9" s="639"/>
      <c r="BU9" s="639"/>
      <c r="BV9" s="639"/>
      <c r="BW9" s="639"/>
      <c r="BX9" s="639"/>
      <c r="BY9" s="639"/>
      <c r="BZ9" s="639"/>
      <c r="CA9" s="639"/>
      <c r="CB9" s="685"/>
      <c r="CD9" s="677" t="s">
        <v>182</v>
      </c>
      <c r="CE9" s="678"/>
      <c r="CF9" s="678"/>
      <c r="CG9" s="678"/>
      <c r="CH9" s="678"/>
      <c r="CI9" s="678"/>
      <c r="CJ9" s="678"/>
      <c r="CK9" s="678"/>
      <c r="CL9" s="678"/>
      <c r="CM9" s="678"/>
      <c r="CN9" s="678"/>
      <c r="CO9" s="678"/>
      <c r="CP9" s="678"/>
      <c r="CQ9" s="679"/>
      <c r="CR9" s="638">
        <v>277751</v>
      </c>
      <c r="CS9" s="639"/>
      <c r="CT9" s="639"/>
      <c r="CU9" s="639"/>
      <c r="CV9" s="639"/>
      <c r="CW9" s="639"/>
      <c r="CX9" s="639"/>
      <c r="CY9" s="640"/>
      <c r="CZ9" s="671">
        <v>4.2</v>
      </c>
      <c r="DA9" s="671"/>
      <c r="DB9" s="671"/>
      <c r="DC9" s="671"/>
      <c r="DD9" s="644">
        <v>103</v>
      </c>
      <c r="DE9" s="639"/>
      <c r="DF9" s="639"/>
      <c r="DG9" s="639"/>
      <c r="DH9" s="639"/>
      <c r="DI9" s="639"/>
      <c r="DJ9" s="639"/>
      <c r="DK9" s="639"/>
      <c r="DL9" s="639"/>
      <c r="DM9" s="639"/>
      <c r="DN9" s="639"/>
      <c r="DO9" s="639"/>
      <c r="DP9" s="640"/>
      <c r="DQ9" s="644">
        <v>230271</v>
      </c>
      <c r="DR9" s="639"/>
      <c r="DS9" s="639"/>
      <c r="DT9" s="639"/>
      <c r="DU9" s="639"/>
      <c r="DV9" s="639"/>
      <c r="DW9" s="639"/>
      <c r="DX9" s="639"/>
      <c r="DY9" s="639"/>
      <c r="DZ9" s="639"/>
      <c r="EA9" s="639"/>
      <c r="EB9" s="639"/>
      <c r="EC9" s="685"/>
    </row>
    <row r="10" spans="2:143" ht="11.25" customHeight="1" x14ac:dyDescent="0.15">
      <c r="B10" s="635" t="s">
        <v>183</v>
      </c>
      <c r="C10" s="636"/>
      <c r="D10" s="636"/>
      <c r="E10" s="636"/>
      <c r="F10" s="636"/>
      <c r="G10" s="636"/>
      <c r="H10" s="636"/>
      <c r="I10" s="636"/>
      <c r="J10" s="636"/>
      <c r="K10" s="636"/>
      <c r="L10" s="636"/>
      <c r="M10" s="636"/>
      <c r="N10" s="636"/>
      <c r="O10" s="636"/>
      <c r="P10" s="636"/>
      <c r="Q10" s="637"/>
      <c r="R10" s="638" t="s">
        <v>66</v>
      </c>
      <c r="S10" s="639"/>
      <c r="T10" s="639"/>
      <c r="U10" s="639"/>
      <c r="V10" s="639"/>
      <c r="W10" s="639"/>
      <c r="X10" s="639"/>
      <c r="Y10" s="640"/>
      <c r="Z10" s="671" t="s">
        <v>66</v>
      </c>
      <c r="AA10" s="671"/>
      <c r="AB10" s="671"/>
      <c r="AC10" s="671"/>
      <c r="AD10" s="672" t="s">
        <v>66</v>
      </c>
      <c r="AE10" s="672"/>
      <c r="AF10" s="672"/>
      <c r="AG10" s="672"/>
      <c r="AH10" s="672"/>
      <c r="AI10" s="672"/>
      <c r="AJ10" s="672"/>
      <c r="AK10" s="672"/>
      <c r="AL10" s="641" t="s">
        <v>66</v>
      </c>
      <c r="AM10" s="642"/>
      <c r="AN10" s="642"/>
      <c r="AO10" s="673"/>
      <c r="AP10" s="635" t="s">
        <v>184</v>
      </c>
      <c r="AQ10" s="636"/>
      <c r="AR10" s="636"/>
      <c r="AS10" s="636"/>
      <c r="AT10" s="636"/>
      <c r="AU10" s="636"/>
      <c r="AV10" s="636"/>
      <c r="AW10" s="636"/>
      <c r="AX10" s="636"/>
      <c r="AY10" s="636"/>
      <c r="AZ10" s="636"/>
      <c r="BA10" s="636"/>
      <c r="BB10" s="636"/>
      <c r="BC10" s="636"/>
      <c r="BD10" s="636"/>
      <c r="BE10" s="636"/>
      <c r="BF10" s="637"/>
      <c r="BG10" s="638">
        <v>19835</v>
      </c>
      <c r="BH10" s="639"/>
      <c r="BI10" s="639"/>
      <c r="BJ10" s="639"/>
      <c r="BK10" s="639"/>
      <c r="BL10" s="639"/>
      <c r="BM10" s="639"/>
      <c r="BN10" s="640"/>
      <c r="BO10" s="671">
        <v>1.9</v>
      </c>
      <c r="BP10" s="671"/>
      <c r="BQ10" s="671"/>
      <c r="BR10" s="671"/>
      <c r="BS10" s="644" t="s">
        <v>66</v>
      </c>
      <c r="BT10" s="639"/>
      <c r="BU10" s="639"/>
      <c r="BV10" s="639"/>
      <c r="BW10" s="639"/>
      <c r="BX10" s="639"/>
      <c r="BY10" s="639"/>
      <c r="BZ10" s="639"/>
      <c r="CA10" s="639"/>
      <c r="CB10" s="685"/>
      <c r="CD10" s="677" t="s">
        <v>185</v>
      </c>
      <c r="CE10" s="678"/>
      <c r="CF10" s="678"/>
      <c r="CG10" s="678"/>
      <c r="CH10" s="678"/>
      <c r="CI10" s="678"/>
      <c r="CJ10" s="678"/>
      <c r="CK10" s="678"/>
      <c r="CL10" s="678"/>
      <c r="CM10" s="678"/>
      <c r="CN10" s="678"/>
      <c r="CO10" s="678"/>
      <c r="CP10" s="678"/>
      <c r="CQ10" s="679"/>
      <c r="CR10" s="638">
        <v>11222</v>
      </c>
      <c r="CS10" s="639"/>
      <c r="CT10" s="639"/>
      <c r="CU10" s="639"/>
      <c r="CV10" s="639"/>
      <c r="CW10" s="639"/>
      <c r="CX10" s="639"/>
      <c r="CY10" s="640"/>
      <c r="CZ10" s="671">
        <v>0.2</v>
      </c>
      <c r="DA10" s="671"/>
      <c r="DB10" s="671"/>
      <c r="DC10" s="671"/>
      <c r="DD10" s="644" t="s">
        <v>66</v>
      </c>
      <c r="DE10" s="639"/>
      <c r="DF10" s="639"/>
      <c r="DG10" s="639"/>
      <c r="DH10" s="639"/>
      <c r="DI10" s="639"/>
      <c r="DJ10" s="639"/>
      <c r="DK10" s="639"/>
      <c r="DL10" s="639"/>
      <c r="DM10" s="639"/>
      <c r="DN10" s="639"/>
      <c r="DO10" s="639"/>
      <c r="DP10" s="640"/>
      <c r="DQ10" s="644">
        <v>5805</v>
      </c>
      <c r="DR10" s="639"/>
      <c r="DS10" s="639"/>
      <c r="DT10" s="639"/>
      <c r="DU10" s="639"/>
      <c r="DV10" s="639"/>
      <c r="DW10" s="639"/>
      <c r="DX10" s="639"/>
      <c r="DY10" s="639"/>
      <c r="DZ10" s="639"/>
      <c r="EA10" s="639"/>
      <c r="EB10" s="639"/>
      <c r="EC10" s="685"/>
    </row>
    <row r="11" spans="2:143" ht="11.25" customHeight="1" x14ac:dyDescent="0.15">
      <c r="B11" s="635" t="s">
        <v>186</v>
      </c>
      <c r="C11" s="636"/>
      <c r="D11" s="636"/>
      <c r="E11" s="636"/>
      <c r="F11" s="636"/>
      <c r="G11" s="636"/>
      <c r="H11" s="636"/>
      <c r="I11" s="636"/>
      <c r="J11" s="636"/>
      <c r="K11" s="636"/>
      <c r="L11" s="636"/>
      <c r="M11" s="636"/>
      <c r="N11" s="636"/>
      <c r="O11" s="636"/>
      <c r="P11" s="636"/>
      <c r="Q11" s="637"/>
      <c r="R11" s="638">
        <v>222140</v>
      </c>
      <c r="S11" s="639"/>
      <c r="T11" s="639"/>
      <c r="U11" s="639"/>
      <c r="V11" s="639"/>
      <c r="W11" s="639"/>
      <c r="X11" s="639"/>
      <c r="Y11" s="640"/>
      <c r="Z11" s="641">
        <v>3.2</v>
      </c>
      <c r="AA11" s="642"/>
      <c r="AB11" s="642"/>
      <c r="AC11" s="643"/>
      <c r="AD11" s="644">
        <v>222140</v>
      </c>
      <c r="AE11" s="639"/>
      <c r="AF11" s="639"/>
      <c r="AG11" s="639"/>
      <c r="AH11" s="639"/>
      <c r="AI11" s="639"/>
      <c r="AJ11" s="639"/>
      <c r="AK11" s="640"/>
      <c r="AL11" s="641">
        <v>7.2</v>
      </c>
      <c r="AM11" s="642"/>
      <c r="AN11" s="642"/>
      <c r="AO11" s="673"/>
      <c r="AP11" s="635" t="s">
        <v>187</v>
      </c>
      <c r="AQ11" s="636"/>
      <c r="AR11" s="636"/>
      <c r="AS11" s="636"/>
      <c r="AT11" s="636"/>
      <c r="AU11" s="636"/>
      <c r="AV11" s="636"/>
      <c r="AW11" s="636"/>
      <c r="AX11" s="636"/>
      <c r="AY11" s="636"/>
      <c r="AZ11" s="636"/>
      <c r="BA11" s="636"/>
      <c r="BB11" s="636"/>
      <c r="BC11" s="636"/>
      <c r="BD11" s="636"/>
      <c r="BE11" s="636"/>
      <c r="BF11" s="637"/>
      <c r="BG11" s="638">
        <v>17794</v>
      </c>
      <c r="BH11" s="639"/>
      <c r="BI11" s="639"/>
      <c r="BJ11" s="639"/>
      <c r="BK11" s="639"/>
      <c r="BL11" s="639"/>
      <c r="BM11" s="639"/>
      <c r="BN11" s="640"/>
      <c r="BO11" s="671">
        <v>1.7</v>
      </c>
      <c r="BP11" s="671"/>
      <c r="BQ11" s="671"/>
      <c r="BR11" s="671"/>
      <c r="BS11" s="644">
        <v>3619</v>
      </c>
      <c r="BT11" s="639"/>
      <c r="BU11" s="639"/>
      <c r="BV11" s="639"/>
      <c r="BW11" s="639"/>
      <c r="BX11" s="639"/>
      <c r="BY11" s="639"/>
      <c r="BZ11" s="639"/>
      <c r="CA11" s="639"/>
      <c r="CB11" s="685"/>
      <c r="CD11" s="677" t="s">
        <v>188</v>
      </c>
      <c r="CE11" s="678"/>
      <c r="CF11" s="678"/>
      <c r="CG11" s="678"/>
      <c r="CH11" s="678"/>
      <c r="CI11" s="678"/>
      <c r="CJ11" s="678"/>
      <c r="CK11" s="678"/>
      <c r="CL11" s="678"/>
      <c r="CM11" s="678"/>
      <c r="CN11" s="678"/>
      <c r="CO11" s="678"/>
      <c r="CP11" s="678"/>
      <c r="CQ11" s="679"/>
      <c r="CR11" s="638">
        <v>136594</v>
      </c>
      <c r="CS11" s="639"/>
      <c r="CT11" s="639"/>
      <c r="CU11" s="639"/>
      <c r="CV11" s="639"/>
      <c r="CW11" s="639"/>
      <c r="CX11" s="639"/>
      <c r="CY11" s="640"/>
      <c r="CZ11" s="671">
        <v>2.1</v>
      </c>
      <c r="DA11" s="671"/>
      <c r="DB11" s="671"/>
      <c r="DC11" s="671"/>
      <c r="DD11" s="644" t="s">
        <v>66</v>
      </c>
      <c r="DE11" s="639"/>
      <c r="DF11" s="639"/>
      <c r="DG11" s="639"/>
      <c r="DH11" s="639"/>
      <c r="DI11" s="639"/>
      <c r="DJ11" s="639"/>
      <c r="DK11" s="639"/>
      <c r="DL11" s="639"/>
      <c r="DM11" s="639"/>
      <c r="DN11" s="639"/>
      <c r="DO11" s="639"/>
      <c r="DP11" s="640"/>
      <c r="DQ11" s="644">
        <v>109882</v>
      </c>
      <c r="DR11" s="639"/>
      <c r="DS11" s="639"/>
      <c r="DT11" s="639"/>
      <c r="DU11" s="639"/>
      <c r="DV11" s="639"/>
      <c r="DW11" s="639"/>
      <c r="DX11" s="639"/>
      <c r="DY11" s="639"/>
      <c r="DZ11" s="639"/>
      <c r="EA11" s="639"/>
      <c r="EB11" s="639"/>
      <c r="EC11" s="685"/>
    </row>
    <row r="12" spans="2:143" ht="11.25" customHeight="1" x14ac:dyDescent="0.15">
      <c r="B12" s="635" t="s">
        <v>189</v>
      </c>
      <c r="C12" s="636"/>
      <c r="D12" s="636"/>
      <c r="E12" s="636"/>
      <c r="F12" s="636"/>
      <c r="G12" s="636"/>
      <c r="H12" s="636"/>
      <c r="I12" s="636"/>
      <c r="J12" s="636"/>
      <c r="K12" s="636"/>
      <c r="L12" s="636"/>
      <c r="M12" s="636"/>
      <c r="N12" s="636"/>
      <c r="O12" s="636"/>
      <c r="P12" s="636"/>
      <c r="Q12" s="637"/>
      <c r="R12" s="638" t="s">
        <v>66</v>
      </c>
      <c r="S12" s="639"/>
      <c r="T12" s="639"/>
      <c r="U12" s="639"/>
      <c r="V12" s="639"/>
      <c r="W12" s="639"/>
      <c r="X12" s="639"/>
      <c r="Y12" s="640"/>
      <c r="Z12" s="671" t="s">
        <v>66</v>
      </c>
      <c r="AA12" s="671"/>
      <c r="AB12" s="671"/>
      <c r="AC12" s="671"/>
      <c r="AD12" s="672" t="s">
        <v>66</v>
      </c>
      <c r="AE12" s="672"/>
      <c r="AF12" s="672"/>
      <c r="AG12" s="672"/>
      <c r="AH12" s="672"/>
      <c r="AI12" s="672"/>
      <c r="AJ12" s="672"/>
      <c r="AK12" s="672"/>
      <c r="AL12" s="641" t="s">
        <v>66</v>
      </c>
      <c r="AM12" s="642"/>
      <c r="AN12" s="642"/>
      <c r="AO12" s="673"/>
      <c r="AP12" s="635" t="s">
        <v>190</v>
      </c>
      <c r="AQ12" s="636"/>
      <c r="AR12" s="636"/>
      <c r="AS12" s="636"/>
      <c r="AT12" s="636"/>
      <c r="AU12" s="636"/>
      <c r="AV12" s="636"/>
      <c r="AW12" s="636"/>
      <c r="AX12" s="636"/>
      <c r="AY12" s="636"/>
      <c r="AZ12" s="636"/>
      <c r="BA12" s="636"/>
      <c r="BB12" s="636"/>
      <c r="BC12" s="636"/>
      <c r="BD12" s="636"/>
      <c r="BE12" s="636"/>
      <c r="BF12" s="637"/>
      <c r="BG12" s="638">
        <v>436979</v>
      </c>
      <c r="BH12" s="639"/>
      <c r="BI12" s="639"/>
      <c r="BJ12" s="639"/>
      <c r="BK12" s="639"/>
      <c r="BL12" s="639"/>
      <c r="BM12" s="639"/>
      <c r="BN12" s="640"/>
      <c r="BO12" s="671">
        <v>42.5</v>
      </c>
      <c r="BP12" s="671"/>
      <c r="BQ12" s="671"/>
      <c r="BR12" s="671"/>
      <c r="BS12" s="644" t="s">
        <v>66</v>
      </c>
      <c r="BT12" s="639"/>
      <c r="BU12" s="639"/>
      <c r="BV12" s="639"/>
      <c r="BW12" s="639"/>
      <c r="BX12" s="639"/>
      <c r="BY12" s="639"/>
      <c r="BZ12" s="639"/>
      <c r="CA12" s="639"/>
      <c r="CB12" s="685"/>
      <c r="CD12" s="677" t="s">
        <v>191</v>
      </c>
      <c r="CE12" s="678"/>
      <c r="CF12" s="678"/>
      <c r="CG12" s="678"/>
      <c r="CH12" s="678"/>
      <c r="CI12" s="678"/>
      <c r="CJ12" s="678"/>
      <c r="CK12" s="678"/>
      <c r="CL12" s="678"/>
      <c r="CM12" s="678"/>
      <c r="CN12" s="678"/>
      <c r="CO12" s="678"/>
      <c r="CP12" s="678"/>
      <c r="CQ12" s="679"/>
      <c r="CR12" s="638">
        <v>461003</v>
      </c>
      <c r="CS12" s="639"/>
      <c r="CT12" s="639"/>
      <c r="CU12" s="639"/>
      <c r="CV12" s="639"/>
      <c r="CW12" s="639"/>
      <c r="CX12" s="639"/>
      <c r="CY12" s="640"/>
      <c r="CZ12" s="671">
        <v>7</v>
      </c>
      <c r="DA12" s="671"/>
      <c r="DB12" s="671"/>
      <c r="DC12" s="671"/>
      <c r="DD12" s="644">
        <v>33152</v>
      </c>
      <c r="DE12" s="639"/>
      <c r="DF12" s="639"/>
      <c r="DG12" s="639"/>
      <c r="DH12" s="639"/>
      <c r="DI12" s="639"/>
      <c r="DJ12" s="639"/>
      <c r="DK12" s="639"/>
      <c r="DL12" s="639"/>
      <c r="DM12" s="639"/>
      <c r="DN12" s="639"/>
      <c r="DO12" s="639"/>
      <c r="DP12" s="640"/>
      <c r="DQ12" s="644">
        <v>296687</v>
      </c>
      <c r="DR12" s="639"/>
      <c r="DS12" s="639"/>
      <c r="DT12" s="639"/>
      <c r="DU12" s="639"/>
      <c r="DV12" s="639"/>
      <c r="DW12" s="639"/>
      <c r="DX12" s="639"/>
      <c r="DY12" s="639"/>
      <c r="DZ12" s="639"/>
      <c r="EA12" s="639"/>
      <c r="EB12" s="639"/>
      <c r="EC12" s="685"/>
    </row>
    <row r="13" spans="2:143" ht="11.25" customHeight="1" x14ac:dyDescent="0.15">
      <c r="B13" s="635" t="s">
        <v>192</v>
      </c>
      <c r="C13" s="636"/>
      <c r="D13" s="636"/>
      <c r="E13" s="636"/>
      <c r="F13" s="636"/>
      <c r="G13" s="636"/>
      <c r="H13" s="636"/>
      <c r="I13" s="636"/>
      <c r="J13" s="636"/>
      <c r="K13" s="636"/>
      <c r="L13" s="636"/>
      <c r="M13" s="636"/>
      <c r="N13" s="636"/>
      <c r="O13" s="636"/>
      <c r="P13" s="636"/>
      <c r="Q13" s="637"/>
      <c r="R13" s="638" t="s">
        <v>66</v>
      </c>
      <c r="S13" s="639"/>
      <c r="T13" s="639"/>
      <c r="U13" s="639"/>
      <c r="V13" s="639"/>
      <c r="W13" s="639"/>
      <c r="X13" s="639"/>
      <c r="Y13" s="640"/>
      <c r="Z13" s="671" t="s">
        <v>66</v>
      </c>
      <c r="AA13" s="671"/>
      <c r="AB13" s="671"/>
      <c r="AC13" s="671"/>
      <c r="AD13" s="672" t="s">
        <v>66</v>
      </c>
      <c r="AE13" s="672"/>
      <c r="AF13" s="672"/>
      <c r="AG13" s="672"/>
      <c r="AH13" s="672"/>
      <c r="AI13" s="672"/>
      <c r="AJ13" s="672"/>
      <c r="AK13" s="672"/>
      <c r="AL13" s="641" t="s">
        <v>66</v>
      </c>
      <c r="AM13" s="642"/>
      <c r="AN13" s="642"/>
      <c r="AO13" s="673"/>
      <c r="AP13" s="635" t="s">
        <v>193</v>
      </c>
      <c r="AQ13" s="636"/>
      <c r="AR13" s="636"/>
      <c r="AS13" s="636"/>
      <c r="AT13" s="636"/>
      <c r="AU13" s="636"/>
      <c r="AV13" s="636"/>
      <c r="AW13" s="636"/>
      <c r="AX13" s="636"/>
      <c r="AY13" s="636"/>
      <c r="AZ13" s="636"/>
      <c r="BA13" s="636"/>
      <c r="BB13" s="636"/>
      <c r="BC13" s="636"/>
      <c r="BD13" s="636"/>
      <c r="BE13" s="636"/>
      <c r="BF13" s="637"/>
      <c r="BG13" s="638">
        <v>433650</v>
      </c>
      <c r="BH13" s="639"/>
      <c r="BI13" s="639"/>
      <c r="BJ13" s="639"/>
      <c r="BK13" s="639"/>
      <c r="BL13" s="639"/>
      <c r="BM13" s="639"/>
      <c r="BN13" s="640"/>
      <c r="BO13" s="671">
        <v>42.1</v>
      </c>
      <c r="BP13" s="671"/>
      <c r="BQ13" s="671"/>
      <c r="BR13" s="671"/>
      <c r="BS13" s="644" t="s">
        <v>66</v>
      </c>
      <c r="BT13" s="639"/>
      <c r="BU13" s="639"/>
      <c r="BV13" s="639"/>
      <c r="BW13" s="639"/>
      <c r="BX13" s="639"/>
      <c r="BY13" s="639"/>
      <c r="BZ13" s="639"/>
      <c r="CA13" s="639"/>
      <c r="CB13" s="685"/>
      <c r="CD13" s="677" t="s">
        <v>194</v>
      </c>
      <c r="CE13" s="678"/>
      <c r="CF13" s="678"/>
      <c r="CG13" s="678"/>
      <c r="CH13" s="678"/>
      <c r="CI13" s="678"/>
      <c r="CJ13" s="678"/>
      <c r="CK13" s="678"/>
      <c r="CL13" s="678"/>
      <c r="CM13" s="678"/>
      <c r="CN13" s="678"/>
      <c r="CO13" s="678"/>
      <c r="CP13" s="678"/>
      <c r="CQ13" s="679"/>
      <c r="CR13" s="638">
        <v>854672</v>
      </c>
      <c r="CS13" s="639"/>
      <c r="CT13" s="639"/>
      <c r="CU13" s="639"/>
      <c r="CV13" s="639"/>
      <c r="CW13" s="639"/>
      <c r="CX13" s="639"/>
      <c r="CY13" s="640"/>
      <c r="CZ13" s="671">
        <v>13.1</v>
      </c>
      <c r="DA13" s="671"/>
      <c r="DB13" s="671"/>
      <c r="DC13" s="671"/>
      <c r="DD13" s="644">
        <v>46405</v>
      </c>
      <c r="DE13" s="639"/>
      <c r="DF13" s="639"/>
      <c r="DG13" s="639"/>
      <c r="DH13" s="639"/>
      <c r="DI13" s="639"/>
      <c r="DJ13" s="639"/>
      <c r="DK13" s="639"/>
      <c r="DL13" s="639"/>
      <c r="DM13" s="639"/>
      <c r="DN13" s="639"/>
      <c r="DO13" s="639"/>
      <c r="DP13" s="640"/>
      <c r="DQ13" s="644">
        <v>425639</v>
      </c>
      <c r="DR13" s="639"/>
      <c r="DS13" s="639"/>
      <c r="DT13" s="639"/>
      <c r="DU13" s="639"/>
      <c r="DV13" s="639"/>
      <c r="DW13" s="639"/>
      <c r="DX13" s="639"/>
      <c r="DY13" s="639"/>
      <c r="DZ13" s="639"/>
      <c r="EA13" s="639"/>
      <c r="EB13" s="639"/>
      <c r="EC13" s="685"/>
    </row>
    <row r="14" spans="2:143" ht="11.25" customHeight="1" x14ac:dyDescent="0.15">
      <c r="B14" s="635" t="s">
        <v>195</v>
      </c>
      <c r="C14" s="636"/>
      <c r="D14" s="636"/>
      <c r="E14" s="636"/>
      <c r="F14" s="636"/>
      <c r="G14" s="636"/>
      <c r="H14" s="636"/>
      <c r="I14" s="636"/>
      <c r="J14" s="636"/>
      <c r="K14" s="636"/>
      <c r="L14" s="636"/>
      <c r="M14" s="636"/>
      <c r="N14" s="636"/>
      <c r="O14" s="636"/>
      <c r="P14" s="636"/>
      <c r="Q14" s="637"/>
      <c r="R14" s="638" t="s">
        <v>66</v>
      </c>
      <c r="S14" s="639"/>
      <c r="T14" s="639"/>
      <c r="U14" s="639"/>
      <c r="V14" s="639"/>
      <c r="W14" s="639"/>
      <c r="X14" s="639"/>
      <c r="Y14" s="640"/>
      <c r="Z14" s="671" t="s">
        <v>66</v>
      </c>
      <c r="AA14" s="671"/>
      <c r="AB14" s="671"/>
      <c r="AC14" s="671"/>
      <c r="AD14" s="672" t="s">
        <v>66</v>
      </c>
      <c r="AE14" s="672"/>
      <c r="AF14" s="672"/>
      <c r="AG14" s="672"/>
      <c r="AH14" s="672"/>
      <c r="AI14" s="672"/>
      <c r="AJ14" s="672"/>
      <c r="AK14" s="672"/>
      <c r="AL14" s="641" t="s">
        <v>66</v>
      </c>
      <c r="AM14" s="642"/>
      <c r="AN14" s="642"/>
      <c r="AO14" s="673"/>
      <c r="AP14" s="635" t="s">
        <v>196</v>
      </c>
      <c r="AQ14" s="636"/>
      <c r="AR14" s="636"/>
      <c r="AS14" s="636"/>
      <c r="AT14" s="636"/>
      <c r="AU14" s="636"/>
      <c r="AV14" s="636"/>
      <c r="AW14" s="636"/>
      <c r="AX14" s="636"/>
      <c r="AY14" s="636"/>
      <c r="AZ14" s="636"/>
      <c r="BA14" s="636"/>
      <c r="BB14" s="636"/>
      <c r="BC14" s="636"/>
      <c r="BD14" s="636"/>
      <c r="BE14" s="636"/>
      <c r="BF14" s="637"/>
      <c r="BG14" s="638">
        <v>40643</v>
      </c>
      <c r="BH14" s="639"/>
      <c r="BI14" s="639"/>
      <c r="BJ14" s="639"/>
      <c r="BK14" s="639"/>
      <c r="BL14" s="639"/>
      <c r="BM14" s="639"/>
      <c r="BN14" s="640"/>
      <c r="BO14" s="671">
        <v>3.9</v>
      </c>
      <c r="BP14" s="671"/>
      <c r="BQ14" s="671"/>
      <c r="BR14" s="671"/>
      <c r="BS14" s="644" t="s">
        <v>66</v>
      </c>
      <c r="BT14" s="639"/>
      <c r="BU14" s="639"/>
      <c r="BV14" s="639"/>
      <c r="BW14" s="639"/>
      <c r="BX14" s="639"/>
      <c r="BY14" s="639"/>
      <c r="BZ14" s="639"/>
      <c r="CA14" s="639"/>
      <c r="CB14" s="685"/>
      <c r="CD14" s="677" t="s">
        <v>197</v>
      </c>
      <c r="CE14" s="678"/>
      <c r="CF14" s="678"/>
      <c r="CG14" s="678"/>
      <c r="CH14" s="678"/>
      <c r="CI14" s="678"/>
      <c r="CJ14" s="678"/>
      <c r="CK14" s="678"/>
      <c r="CL14" s="678"/>
      <c r="CM14" s="678"/>
      <c r="CN14" s="678"/>
      <c r="CO14" s="678"/>
      <c r="CP14" s="678"/>
      <c r="CQ14" s="679"/>
      <c r="CR14" s="638">
        <v>269959</v>
      </c>
      <c r="CS14" s="639"/>
      <c r="CT14" s="639"/>
      <c r="CU14" s="639"/>
      <c r="CV14" s="639"/>
      <c r="CW14" s="639"/>
      <c r="CX14" s="639"/>
      <c r="CY14" s="640"/>
      <c r="CZ14" s="671">
        <v>4.0999999999999996</v>
      </c>
      <c r="DA14" s="671"/>
      <c r="DB14" s="671"/>
      <c r="DC14" s="671"/>
      <c r="DD14" s="644">
        <v>23642</v>
      </c>
      <c r="DE14" s="639"/>
      <c r="DF14" s="639"/>
      <c r="DG14" s="639"/>
      <c r="DH14" s="639"/>
      <c r="DI14" s="639"/>
      <c r="DJ14" s="639"/>
      <c r="DK14" s="639"/>
      <c r="DL14" s="639"/>
      <c r="DM14" s="639"/>
      <c r="DN14" s="639"/>
      <c r="DO14" s="639"/>
      <c r="DP14" s="640"/>
      <c r="DQ14" s="644">
        <v>242721</v>
      </c>
      <c r="DR14" s="639"/>
      <c r="DS14" s="639"/>
      <c r="DT14" s="639"/>
      <c r="DU14" s="639"/>
      <c r="DV14" s="639"/>
      <c r="DW14" s="639"/>
      <c r="DX14" s="639"/>
      <c r="DY14" s="639"/>
      <c r="DZ14" s="639"/>
      <c r="EA14" s="639"/>
      <c r="EB14" s="639"/>
      <c r="EC14" s="685"/>
    </row>
    <row r="15" spans="2:143" ht="11.25" customHeight="1" x14ac:dyDescent="0.15">
      <c r="B15" s="635" t="s">
        <v>198</v>
      </c>
      <c r="C15" s="636"/>
      <c r="D15" s="636"/>
      <c r="E15" s="636"/>
      <c r="F15" s="636"/>
      <c r="G15" s="636"/>
      <c r="H15" s="636"/>
      <c r="I15" s="636"/>
      <c r="J15" s="636"/>
      <c r="K15" s="636"/>
      <c r="L15" s="636"/>
      <c r="M15" s="636"/>
      <c r="N15" s="636"/>
      <c r="O15" s="636"/>
      <c r="P15" s="636"/>
      <c r="Q15" s="637"/>
      <c r="R15" s="638" t="s">
        <v>66</v>
      </c>
      <c r="S15" s="639"/>
      <c r="T15" s="639"/>
      <c r="U15" s="639"/>
      <c r="V15" s="639"/>
      <c r="W15" s="639"/>
      <c r="X15" s="639"/>
      <c r="Y15" s="640"/>
      <c r="Z15" s="671" t="s">
        <v>66</v>
      </c>
      <c r="AA15" s="671"/>
      <c r="AB15" s="671"/>
      <c r="AC15" s="671"/>
      <c r="AD15" s="672" t="s">
        <v>66</v>
      </c>
      <c r="AE15" s="672"/>
      <c r="AF15" s="672"/>
      <c r="AG15" s="672"/>
      <c r="AH15" s="672"/>
      <c r="AI15" s="672"/>
      <c r="AJ15" s="672"/>
      <c r="AK15" s="672"/>
      <c r="AL15" s="641" t="s">
        <v>66</v>
      </c>
      <c r="AM15" s="642"/>
      <c r="AN15" s="642"/>
      <c r="AO15" s="673"/>
      <c r="AP15" s="635" t="s">
        <v>199</v>
      </c>
      <c r="AQ15" s="636"/>
      <c r="AR15" s="636"/>
      <c r="AS15" s="636"/>
      <c r="AT15" s="636"/>
      <c r="AU15" s="636"/>
      <c r="AV15" s="636"/>
      <c r="AW15" s="636"/>
      <c r="AX15" s="636"/>
      <c r="AY15" s="636"/>
      <c r="AZ15" s="636"/>
      <c r="BA15" s="636"/>
      <c r="BB15" s="636"/>
      <c r="BC15" s="636"/>
      <c r="BD15" s="636"/>
      <c r="BE15" s="636"/>
      <c r="BF15" s="637"/>
      <c r="BG15" s="638">
        <v>55161</v>
      </c>
      <c r="BH15" s="639"/>
      <c r="BI15" s="639"/>
      <c r="BJ15" s="639"/>
      <c r="BK15" s="639"/>
      <c r="BL15" s="639"/>
      <c r="BM15" s="639"/>
      <c r="BN15" s="640"/>
      <c r="BO15" s="671">
        <v>5.4</v>
      </c>
      <c r="BP15" s="671"/>
      <c r="BQ15" s="671"/>
      <c r="BR15" s="671"/>
      <c r="BS15" s="644" t="s">
        <v>66</v>
      </c>
      <c r="BT15" s="639"/>
      <c r="BU15" s="639"/>
      <c r="BV15" s="639"/>
      <c r="BW15" s="639"/>
      <c r="BX15" s="639"/>
      <c r="BY15" s="639"/>
      <c r="BZ15" s="639"/>
      <c r="CA15" s="639"/>
      <c r="CB15" s="685"/>
      <c r="CD15" s="677" t="s">
        <v>200</v>
      </c>
      <c r="CE15" s="678"/>
      <c r="CF15" s="678"/>
      <c r="CG15" s="678"/>
      <c r="CH15" s="678"/>
      <c r="CI15" s="678"/>
      <c r="CJ15" s="678"/>
      <c r="CK15" s="678"/>
      <c r="CL15" s="678"/>
      <c r="CM15" s="678"/>
      <c r="CN15" s="678"/>
      <c r="CO15" s="678"/>
      <c r="CP15" s="678"/>
      <c r="CQ15" s="679"/>
      <c r="CR15" s="638">
        <v>626092</v>
      </c>
      <c r="CS15" s="639"/>
      <c r="CT15" s="639"/>
      <c r="CU15" s="639"/>
      <c r="CV15" s="639"/>
      <c r="CW15" s="639"/>
      <c r="CX15" s="639"/>
      <c r="CY15" s="640"/>
      <c r="CZ15" s="671">
        <v>9.6</v>
      </c>
      <c r="DA15" s="671"/>
      <c r="DB15" s="671"/>
      <c r="DC15" s="671"/>
      <c r="DD15" s="644">
        <v>147148</v>
      </c>
      <c r="DE15" s="639"/>
      <c r="DF15" s="639"/>
      <c r="DG15" s="639"/>
      <c r="DH15" s="639"/>
      <c r="DI15" s="639"/>
      <c r="DJ15" s="639"/>
      <c r="DK15" s="639"/>
      <c r="DL15" s="639"/>
      <c r="DM15" s="639"/>
      <c r="DN15" s="639"/>
      <c r="DO15" s="639"/>
      <c r="DP15" s="640"/>
      <c r="DQ15" s="644">
        <v>461965</v>
      </c>
      <c r="DR15" s="639"/>
      <c r="DS15" s="639"/>
      <c r="DT15" s="639"/>
      <c r="DU15" s="639"/>
      <c r="DV15" s="639"/>
      <c r="DW15" s="639"/>
      <c r="DX15" s="639"/>
      <c r="DY15" s="639"/>
      <c r="DZ15" s="639"/>
      <c r="EA15" s="639"/>
      <c r="EB15" s="639"/>
      <c r="EC15" s="685"/>
    </row>
    <row r="16" spans="2:143" ht="11.25" customHeight="1" x14ac:dyDescent="0.15">
      <c r="B16" s="635" t="s">
        <v>201</v>
      </c>
      <c r="C16" s="636"/>
      <c r="D16" s="636"/>
      <c r="E16" s="636"/>
      <c r="F16" s="636"/>
      <c r="G16" s="636"/>
      <c r="H16" s="636"/>
      <c r="I16" s="636"/>
      <c r="J16" s="636"/>
      <c r="K16" s="636"/>
      <c r="L16" s="636"/>
      <c r="M16" s="636"/>
      <c r="N16" s="636"/>
      <c r="O16" s="636"/>
      <c r="P16" s="636"/>
      <c r="Q16" s="637"/>
      <c r="R16" s="638">
        <v>3057</v>
      </c>
      <c r="S16" s="639"/>
      <c r="T16" s="639"/>
      <c r="U16" s="639"/>
      <c r="V16" s="639"/>
      <c r="W16" s="639"/>
      <c r="X16" s="639"/>
      <c r="Y16" s="640"/>
      <c r="Z16" s="671">
        <v>0</v>
      </c>
      <c r="AA16" s="671"/>
      <c r="AB16" s="671"/>
      <c r="AC16" s="671"/>
      <c r="AD16" s="672">
        <v>3057</v>
      </c>
      <c r="AE16" s="672"/>
      <c r="AF16" s="672"/>
      <c r="AG16" s="672"/>
      <c r="AH16" s="672"/>
      <c r="AI16" s="672"/>
      <c r="AJ16" s="672"/>
      <c r="AK16" s="672"/>
      <c r="AL16" s="641">
        <v>0.1</v>
      </c>
      <c r="AM16" s="642"/>
      <c r="AN16" s="642"/>
      <c r="AO16" s="673"/>
      <c r="AP16" s="635" t="s">
        <v>202</v>
      </c>
      <c r="AQ16" s="636"/>
      <c r="AR16" s="636"/>
      <c r="AS16" s="636"/>
      <c r="AT16" s="636"/>
      <c r="AU16" s="636"/>
      <c r="AV16" s="636"/>
      <c r="AW16" s="636"/>
      <c r="AX16" s="636"/>
      <c r="AY16" s="636"/>
      <c r="AZ16" s="636"/>
      <c r="BA16" s="636"/>
      <c r="BB16" s="636"/>
      <c r="BC16" s="636"/>
      <c r="BD16" s="636"/>
      <c r="BE16" s="636"/>
      <c r="BF16" s="637"/>
      <c r="BG16" s="638" t="s">
        <v>66</v>
      </c>
      <c r="BH16" s="639"/>
      <c r="BI16" s="639"/>
      <c r="BJ16" s="639"/>
      <c r="BK16" s="639"/>
      <c r="BL16" s="639"/>
      <c r="BM16" s="639"/>
      <c r="BN16" s="640"/>
      <c r="BO16" s="671" t="s">
        <v>66</v>
      </c>
      <c r="BP16" s="671"/>
      <c r="BQ16" s="671"/>
      <c r="BR16" s="671"/>
      <c r="BS16" s="644" t="s">
        <v>66</v>
      </c>
      <c r="BT16" s="639"/>
      <c r="BU16" s="639"/>
      <c r="BV16" s="639"/>
      <c r="BW16" s="639"/>
      <c r="BX16" s="639"/>
      <c r="BY16" s="639"/>
      <c r="BZ16" s="639"/>
      <c r="CA16" s="639"/>
      <c r="CB16" s="685"/>
      <c r="CD16" s="677" t="s">
        <v>203</v>
      </c>
      <c r="CE16" s="678"/>
      <c r="CF16" s="678"/>
      <c r="CG16" s="678"/>
      <c r="CH16" s="678"/>
      <c r="CI16" s="678"/>
      <c r="CJ16" s="678"/>
      <c r="CK16" s="678"/>
      <c r="CL16" s="678"/>
      <c r="CM16" s="678"/>
      <c r="CN16" s="678"/>
      <c r="CO16" s="678"/>
      <c r="CP16" s="678"/>
      <c r="CQ16" s="679"/>
      <c r="CR16" s="638">
        <v>70902</v>
      </c>
      <c r="CS16" s="639"/>
      <c r="CT16" s="639"/>
      <c r="CU16" s="639"/>
      <c r="CV16" s="639"/>
      <c r="CW16" s="639"/>
      <c r="CX16" s="639"/>
      <c r="CY16" s="640"/>
      <c r="CZ16" s="671">
        <v>1.1000000000000001</v>
      </c>
      <c r="DA16" s="671"/>
      <c r="DB16" s="671"/>
      <c r="DC16" s="671"/>
      <c r="DD16" s="644" t="s">
        <v>66</v>
      </c>
      <c r="DE16" s="639"/>
      <c r="DF16" s="639"/>
      <c r="DG16" s="639"/>
      <c r="DH16" s="639"/>
      <c r="DI16" s="639"/>
      <c r="DJ16" s="639"/>
      <c r="DK16" s="639"/>
      <c r="DL16" s="639"/>
      <c r="DM16" s="639"/>
      <c r="DN16" s="639"/>
      <c r="DO16" s="639"/>
      <c r="DP16" s="640"/>
      <c r="DQ16" s="644">
        <v>56194</v>
      </c>
      <c r="DR16" s="639"/>
      <c r="DS16" s="639"/>
      <c r="DT16" s="639"/>
      <c r="DU16" s="639"/>
      <c r="DV16" s="639"/>
      <c r="DW16" s="639"/>
      <c r="DX16" s="639"/>
      <c r="DY16" s="639"/>
      <c r="DZ16" s="639"/>
      <c r="EA16" s="639"/>
      <c r="EB16" s="639"/>
      <c r="EC16" s="685"/>
    </row>
    <row r="17" spans="2:133" ht="11.25" customHeight="1" x14ac:dyDescent="0.15">
      <c r="B17" s="635" t="s">
        <v>204</v>
      </c>
      <c r="C17" s="636"/>
      <c r="D17" s="636"/>
      <c r="E17" s="636"/>
      <c r="F17" s="636"/>
      <c r="G17" s="636"/>
      <c r="H17" s="636"/>
      <c r="I17" s="636"/>
      <c r="J17" s="636"/>
      <c r="K17" s="636"/>
      <c r="L17" s="636"/>
      <c r="M17" s="636"/>
      <c r="N17" s="636"/>
      <c r="O17" s="636"/>
      <c r="P17" s="636"/>
      <c r="Q17" s="637"/>
      <c r="R17" s="638">
        <v>1949</v>
      </c>
      <c r="S17" s="639"/>
      <c r="T17" s="639"/>
      <c r="U17" s="639"/>
      <c r="V17" s="639"/>
      <c r="W17" s="639"/>
      <c r="X17" s="639"/>
      <c r="Y17" s="640"/>
      <c r="Z17" s="671">
        <v>0</v>
      </c>
      <c r="AA17" s="671"/>
      <c r="AB17" s="671"/>
      <c r="AC17" s="671"/>
      <c r="AD17" s="672">
        <v>1949</v>
      </c>
      <c r="AE17" s="672"/>
      <c r="AF17" s="672"/>
      <c r="AG17" s="672"/>
      <c r="AH17" s="672"/>
      <c r="AI17" s="672"/>
      <c r="AJ17" s="672"/>
      <c r="AK17" s="672"/>
      <c r="AL17" s="641">
        <v>0.1</v>
      </c>
      <c r="AM17" s="642"/>
      <c r="AN17" s="642"/>
      <c r="AO17" s="673"/>
      <c r="AP17" s="635" t="s">
        <v>205</v>
      </c>
      <c r="AQ17" s="636"/>
      <c r="AR17" s="636"/>
      <c r="AS17" s="636"/>
      <c r="AT17" s="636"/>
      <c r="AU17" s="636"/>
      <c r="AV17" s="636"/>
      <c r="AW17" s="636"/>
      <c r="AX17" s="636"/>
      <c r="AY17" s="636"/>
      <c r="AZ17" s="636"/>
      <c r="BA17" s="636"/>
      <c r="BB17" s="636"/>
      <c r="BC17" s="636"/>
      <c r="BD17" s="636"/>
      <c r="BE17" s="636"/>
      <c r="BF17" s="637"/>
      <c r="BG17" s="638" t="s">
        <v>66</v>
      </c>
      <c r="BH17" s="639"/>
      <c r="BI17" s="639"/>
      <c r="BJ17" s="639"/>
      <c r="BK17" s="639"/>
      <c r="BL17" s="639"/>
      <c r="BM17" s="639"/>
      <c r="BN17" s="640"/>
      <c r="BO17" s="671" t="s">
        <v>66</v>
      </c>
      <c r="BP17" s="671"/>
      <c r="BQ17" s="671"/>
      <c r="BR17" s="671"/>
      <c r="BS17" s="644" t="s">
        <v>66</v>
      </c>
      <c r="BT17" s="639"/>
      <c r="BU17" s="639"/>
      <c r="BV17" s="639"/>
      <c r="BW17" s="639"/>
      <c r="BX17" s="639"/>
      <c r="BY17" s="639"/>
      <c r="BZ17" s="639"/>
      <c r="CA17" s="639"/>
      <c r="CB17" s="685"/>
      <c r="CD17" s="677" t="s">
        <v>206</v>
      </c>
      <c r="CE17" s="678"/>
      <c r="CF17" s="678"/>
      <c r="CG17" s="678"/>
      <c r="CH17" s="678"/>
      <c r="CI17" s="678"/>
      <c r="CJ17" s="678"/>
      <c r="CK17" s="678"/>
      <c r="CL17" s="678"/>
      <c r="CM17" s="678"/>
      <c r="CN17" s="678"/>
      <c r="CO17" s="678"/>
      <c r="CP17" s="678"/>
      <c r="CQ17" s="679"/>
      <c r="CR17" s="638">
        <v>504109</v>
      </c>
      <c r="CS17" s="639"/>
      <c r="CT17" s="639"/>
      <c r="CU17" s="639"/>
      <c r="CV17" s="639"/>
      <c r="CW17" s="639"/>
      <c r="CX17" s="639"/>
      <c r="CY17" s="640"/>
      <c r="CZ17" s="671">
        <v>7.7</v>
      </c>
      <c r="DA17" s="671"/>
      <c r="DB17" s="671"/>
      <c r="DC17" s="671"/>
      <c r="DD17" s="644" t="s">
        <v>66</v>
      </c>
      <c r="DE17" s="639"/>
      <c r="DF17" s="639"/>
      <c r="DG17" s="639"/>
      <c r="DH17" s="639"/>
      <c r="DI17" s="639"/>
      <c r="DJ17" s="639"/>
      <c r="DK17" s="639"/>
      <c r="DL17" s="639"/>
      <c r="DM17" s="639"/>
      <c r="DN17" s="639"/>
      <c r="DO17" s="639"/>
      <c r="DP17" s="640"/>
      <c r="DQ17" s="644">
        <v>497610</v>
      </c>
      <c r="DR17" s="639"/>
      <c r="DS17" s="639"/>
      <c r="DT17" s="639"/>
      <c r="DU17" s="639"/>
      <c r="DV17" s="639"/>
      <c r="DW17" s="639"/>
      <c r="DX17" s="639"/>
      <c r="DY17" s="639"/>
      <c r="DZ17" s="639"/>
      <c r="EA17" s="639"/>
      <c r="EB17" s="639"/>
      <c r="EC17" s="685"/>
    </row>
    <row r="18" spans="2:133" ht="11.25" customHeight="1" x14ac:dyDescent="0.15">
      <c r="B18" s="635" t="s">
        <v>207</v>
      </c>
      <c r="C18" s="636"/>
      <c r="D18" s="636"/>
      <c r="E18" s="636"/>
      <c r="F18" s="636"/>
      <c r="G18" s="636"/>
      <c r="H18" s="636"/>
      <c r="I18" s="636"/>
      <c r="J18" s="636"/>
      <c r="K18" s="636"/>
      <c r="L18" s="636"/>
      <c r="M18" s="636"/>
      <c r="N18" s="636"/>
      <c r="O18" s="636"/>
      <c r="P18" s="636"/>
      <c r="Q18" s="637"/>
      <c r="R18" s="638">
        <v>9973</v>
      </c>
      <c r="S18" s="639"/>
      <c r="T18" s="639"/>
      <c r="U18" s="639"/>
      <c r="V18" s="639"/>
      <c r="W18" s="639"/>
      <c r="X18" s="639"/>
      <c r="Y18" s="640"/>
      <c r="Z18" s="671">
        <v>0.1</v>
      </c>
      <c r="AA18" s="671"/>
      <c r="AB18" s="671"/>
      <c r="AC18" s="671"/>
      <c r="AD18" s="672">
        <v>9973</v>
      </c>
      <c r="AE18" s="672"/>
      <c r="AF18" s="672"/>
      <c r="AG18" s="672"/>
      <c r="AH18" s="672"/>
      <c r="AI18" s="672"/>
      <c r="AJ18" s="672"/>
      <c r="AK18" s="672"/>
      <c r="AL18" s="641">
        <v>0.3</v>
      </c>
      <c r="AM18" s="642"/>
      <c r="AN18" s="642"/>
      <c r="AO18" s="673"/>
      <c r="AP18" s="635" t="s">
        <v>208</v>
      </c>
      <c r="AQ18" s="636"/>
      <c r="AR18" s="636"/>
      <c r="AS18" s="636"/>
      <c r="AT18" s="636"/>
      <c r="AU18" s="636"/>
      <c r="AV18" s="636"/>
      <c r="AW18" s="636"/>
      <c r="AX18" s="636"/>
      <c r="AY18" s="636"/>
      <c r="AZ18" s="636"/>
      <c r="BA18" s="636"/>
      <c r="BB18" s="636"/>
      <c r="BC18" s="636"/>
      <c r="BD18" s="636"/>
      <c r="BE18" s="636"/>
      <c r="BF18" s="637"/>
      <c r="BG18" s="638" t="s">
        <v>66</v>
      </c>
      <c r="BH18" s="639"/>
      <c r="BI18" s="639"/>
      <c r="BJ18" s="639"/>
      <c r="BK18" s="639"/>
      <c r="BL18" s="639"/>
      <c r="BM18" s="639"/>
      <c r="BN18" s="640"/>
      <c r="BO18" s="671" t="s">
        <v>66</v>
      </c>
      <c r="BP18" s="671"/>
      <c r="BQ18" s="671"/>
      <c r="BR18" s="671"/>
      <c r="BS18" s="644" t="s">
        <v>66</v>
      </c>
      <c r="BT18" s="639"/>
      <c r="BU18" s="639"/>
      <c r="BV18" s="639"/>
      <c r="BW18" s="639"/>
      <c r="BX18" s="639"/>
      <c r="BY18" s="639"/>
      <c r="BZ18" s="639"/>
      <c r="CA18" s="639"/>
      <c r="CB18" s="685"/>
      <c r="CD18" s="677" t="s">
        <v>209</v>
      </c>
      <c r="CE18" s="678"/>
      <c r="CF18" s="678"/>
      <c r="CG18" s="678"/>
      <c r="CH18" s="678"/>
      <c r="CI18" s="678"/>
      <c r="CJ18" s="678"/>
      <c r="CK18" s="678"/>
      <c r="CL18" s="678"/>
      <c r="CM18" s="678"/>
      <c r="CN18" s="678"/>
      <c r="CO18" s="678"/>
      <c r="CP18" s="678"/>
      <c r="CQ18" s="679"/>
      <c r="CR18" s="638" t="s">
        <v>66</v>
      </c>
      <c r="CS18" s="639"/>
      <c r="CT18" s="639"/>
      <c r="CU18" s="639"/>
      <c r="CV18" s="639"/>
      <c r="CW18" s="639"/>
      <c r="CX18" s="639"/>
      <c r="CY18" s="640"/>
      <c r="CZ18" s="671" t="s">
        <v>66</v>
      </c>
      <c r="DA18" s="671"/>
      <c r="DB18" s="671"/>
      <c r="DC18" s="671"/>
      <c r="DD18" s="644" t="s">
        <v>66</v>
      </c>
      <c r="DE18" s="639"/>
      <c r="DF18" s="639"/>
      <c r="DG18" s="639"/>
      <c r="DH18" s="639"/>
      <c r="DI18" s="639"/>
      <c r="DJ18" s="639"/>
      <c r="DK18" s="639"/>
      <c r="DL18" s="639"/>
      <c r="DM18" s="639"/>
      <c r="DN18" s="639"/>
      <c r="DO18" s="639"/>
      <c r="DP18" s="640"/>
      <c r="DQ18" s="644" t="s">
        <v>66</v>
      </c>
      <c r="DR18" s="639"/>
      <c r="DS18" s="639"/>
      <c r="DT18" s="639"/>
      <c r="DU18" s="639"/>
      <c r="DV18" s="639"/>
      <c r="DW18" s="639"/>
      <c r="DX18" s="639"/>
      <c r="DY18" s="639"/>
      <c r="DZ18" s="639"/>
      <c r="EA18" s="639"/>
      <c r="EB18" s="639"/>
      <c r="EC18" s="685"/>
    </row>
    <row r="19" spans="2:133" ht="11.25" customHeight="1" x14ac:dyDescent="0.15">
      <c r="B19" s="635" t="s">
        <v>210</v>
      </c>
      <c r="C19" s="636"/>
      <c r="D19" s="636"/>
      <c r="E19" s="636"/>
      <c r="F19" s="636"/>
      <c r="G19" s="636"/>
      <c r="H19" s="636"/>
      <c r="I19" s="636"/>
      <c r="J19" s="636"/>
      <c r="K19" s="636"/>
      <c r="L19" s="636"/>
      <c r="M19" s="636"/>
      <c r="N19" s="636"/>
      <c r="O19" s="636"/>
      <c r="P19" s="636"/>
      <c r="Q19" s="637"/>
      <c r="R19" s="638">
        <v>7668</v>
      </c>
      <c r="S19" s="639"/>
      <c r="T19" s="639"/>
      <c r="U19" s="639"/>
      <c r="V19" s="639"/>
      <c r="W19" s="639"/>
      <c r="X19" s="639"/>
      <c r="Y19" s="640"/>
      <c r="Z19" s="671">
        <v>0.1</v>
      </c>
      <c r="AA19" s="671"/>
      <c r="AB19" s="671"/>
      <c r="AC19" s="671"/>
      <c r="AD19" s="672">
        <v>7668</v>
      </c>
      <c r="AE19" s="672"/>
      <c r="AF19" s="672"/>
      <c r="AG19" s="672"/>
      <c r="AH19" s="672"/>
      <c r="AI19" s="672"/>
      <c r="AJ19" s="672"/>
      <c r="AK19" s="672"/>
      <c r="AL19" s="641">
        <v>0.2</v>
      </c>
      <c r="AM19" s="642"/>
      <c r="AN19" s="642"/>
      <c r="AO19" s="673"/>
      <c r="AP19" s="635" t="s">
        <v>211</v>
      </c>
      <c r="AQ19" s="636"/>
      <c r="AR19" s="636"/>
      <c r="AS19" s="636"/>
      <c r="AT19" s="636"/>
      <c r="AU19" s="636"/>
      <c r="AV19" s="636"/>
      <c r="AW19" s="636"/>
      <c r="AX19" s="636"/>
      <c r="AY19" s="636"/>
      <c r="AZ19" s="636"/>
      <c r="BA19" s="636"/>
      <c r="BB19" s="636"/>
      <c r="BC19" s="636"/>
      <c r="BD19" s="636"/>
      <c r="BE19" s="636"/>
      <c r="BF19" s="637"/>
      <c r="BG19" s="638">
        <v>14512</v>
      </c>
      <c r="BH19" s="639"/>
      <c r="BI19" s="639"/>
      <c r="BJ19" s="639"/>
      <c r="BK19" s="639"/>
      <c r="BL19" s="639"/>
      <c r="BM19" s="639"/>
      <c r="BN19" s="640"/>
      <c r="BO19" s="671">
        <v>1.4</v>
      </c>
      <c r="BP19" s="671"/>
      <c r="BQ19" s="671"/>
      <c r="BR19" s="671"/>
      <c r="BS19" s="644" t="s">
        <v>66</v>
      </c>
      <c r="BT19" s="639"/>
      <c r="BU19" s="639"/>
      <c r="BV19" s="639"/>
      <c r="BW19" s="639"/>
      <c r="BX19" s="639"/>
      <c r="BY19" s="639"/>
      <c r="BZ19" s="639"/>
      <c r="CA19" s="639"/>
      <c r="CB19" s="685"/>
      <c r="CD19" s="677" t="s">
        <v>212</v>
      </c>
      <c r="CE19" s="678"/>
      <c r="CF19" s="678"/>
      <c r="CG19" s="678"/>
      <c r="CH19" s="678"/>
      <c r="CI19" s="678"/>
      <c r="CJ19" s="678"/>
      <c r="CK19" s="678"/>
      <c r="CL19" s="678"/>
      <c r="CM19" s="678"/>
      <c r="CN19" s="678"/>
      <c r="CO19" s="678"/>
      <c r="CP19" s="678"/>
      <c r="CQ19" s="679"/>
      <c r="CR19" s="638" t="s">
        <v>66</v>
      </c>
      <c r="CS19" s="639"/>
      <c r="CT19" s="639"/>
      <c r="CU19" s="639"/>
      <c r="CV19" s="639"/>
      <c r="CW19" s="639"/>
      <c r="CX19" s="639"/>
      <c r="CY19" s="640"/>
      <c r="CZ19" s="671" t="s">
        <v>66</v>
      </c>
      <c r="DA19" s="671"/>
      <c r="DB19" s="671"/>
      <c r="DC19" s="671"/>
      <c r="DD19" s="644" t="s">
        <v>66</v>
      </c>
      <c r="DE19" s="639"/>
      <c r="DF19" s="639"/>
      <c r="DG19" s="639"/>
      <c r="DH19" s="639"/>
      <c r="DI19" s="639"/>
      <c r="DJ19" s="639"/>
      <c r="DK19" s="639"/>
      <c r="DL19" s="639"/>
      <c r="DM19" s="639"/>
      <c r="DN19" s="639"/>
      <c r="DO19" s="639"/>
      <c r="DP19" s="640"/>
      <c r="DQ19" s="644" t="s">
        <v>66</v>
      </c>
      <c r="DR19" s="639"/>
      <c r="DS19" s="639"/>
      <c r="DT19" s="639"/>
      <c r="DU19" s="639"/>
      <c r="DV19" s="639"/>
      <c r="DW19" s="639"/>
      <c r="DX19" s="639"/>
      <c r="DY19" s="639"/>
      <c r="DZ19" s="639"/>
      <c r="EA19" s="639"/>
      <c r="EB19" s="639"/>
      <c r="EC19" s="685"/>
    </row>
    <row r="20" spans="2:133" ht="11.25" customHeight="1" x14ac:dyDescent="0.15">
      <c r="B20" s="635" t="s">
        <v>213</v>
      </c>
      <c r="C20" s="636"/>
      <c r="D20" s="636"/>
      <c r="E20" s="636"/>
      <c r="F20" s="636"/>
      <c r="G20" s="636"/>
      <c r="H20" s="636"/>
      <c r="I20" s="636"/>
      <c r="J20" s="636"/>
      <c r="K20" s="636"/>
      <c r="L20" s="636"/>
      <c r="M20" s="636"/>
      <c r="N20" s="636"/>
      <c r="O20" s="636"/>
      <c r="P20" s="636"/>
      <c r="Q20" s="637"/>
      <c r="R20" s="638">
        <v>1420</v>
      </c>
      <c r="S20" s="639"/>
      <c r="T20" s="639"/>
      <c r="U20" s="639"/>
      <c r="V20" s="639"/>
      <c r="W20" s="639"/>
      <c r="X20" s="639"/>
      <c r="Y20" s="640"/>
      <c r="Z20" s="671">
        <v>0</v>
      </c>
      <c r="AA20" s="671"/>
      <c r="AB20" s="671"/>
      <c r="AC20" s="671"/>
      <c r="AD20" s="672">
        <v>1420</v>
      </c>
      <c r="AE20" s="672"/>
      <c r="AF20" s="672"/>
      <c r="AG20" s="672"/>
      <c r="AH20" s="672"/>
      <c r="AI20" s="672"/>
      <c r="AJ20" s="672"/>
      <c r="AK20" s="672"/>
      <c r="AL20" s="641">
        <v>0</v>
      </c>
      <c r="AM20" s="642"/>
      <c r="AN20" s="642"/>
      <c r="AO20" s="673"/>
      <c r="AP20" s="635" t="s">
        <v>214</v>
      </c>
      <c r="AQ20" s="636"/>
      <c r="AR20" s="636"/>
      <c r="AS20" s="636"/>
      <c r="AT20" s="636"/>
      <c r="AU20" s="636"/>
      <c r="AV20" s="636"/>
      <c r="AW20" s="636"/>
      <c r="AX20" s="636"/>
      <c r="AY20" s="636"/>
      <c r="AZ20" s="636"/>
      <c r="BA20" s="636"/>
      <c r="BB20" s="636"/>
      <c r="BC20" s="636"/>
      <c r="BD20" s="636"/>
      <c r="BE20" s="636"/>
      <c r="BF20" s="637"/>
      <c r="BG20" s="638">
        <v>14512</v>
      </c>
      <c r="BH20" s="639"/>
      <c r="BI20" s="639"/>
      <c r="BJ20" s="639"/>
      <c r="BK20" s="639"/>
      <c r="BL20" s="639"/>
      <c r="BM20" s="639"/>
      <c r="BN20" s="640"/>
      <c r="BO20" s="671">
        <v>1.4</v>
      </c>
      <c r="BP20" s="671"/>
      <c r="BQ20" s="671"/>
      <c r="BR20" s="671"/>
      <c r="BS20" s="644" t="s">
        <v>66</v>
      </c>
      <c r="BT20" s="639"/>
      <c r="BU20" s="639"/>
      <c r="BV20" s="639"/>
      <c r="BW20" s="639"/>
      <c r="BX20" s="639"/>
      <c r="BY20" s="639"/>
      <c r="BZ20" s="639"/>
      <c r="CA20" s="639"/>
      <c r="CB20" s="685"/>
      <c r="CD20" s="677" t="s">
        <v>215</v>
      </c>
      <c r="CE20" s="678"/>
      <c r="CF20" s="678"/>
      <c r="CG20" s="678"/>
      <c r="CH20" s="678"/>
      <c r="CI20" s="678"/>
      <c r="CJ20" s="678"/>
      <c r="CK20" s="678"/>
      <c r="CL20" s="678"/>
      <c r="CM20" s="678"/>
      <c r="CN20" s="678"/>
      <c r="CO20" s="678"/>
      <c r="CP20" s="678"/>
      <c r="CQ20" s="679"/>
      <c r="CR20" s="638">
        <v>6549178</v>
      </c>
      <c r="CS20" s="639"/>
      <c r="CT20" s="639"/>
      <c r="CU20" s="639"/>
      <c r="CV20" s="639"/>
      <c r="CW20" s="639"/>
      <c r="CX20" s="639"/>
      <c r="CY20" s="640"/>
      <c r="CZ20" s="671">
        <v>100</v>
      </c>
      <c r="DA20" s="671"/>
      <c r="DB20" s="671"/>
      <c r="DC20" s="671"/>
      <c r="DD20" s="644">
        <v>252849</v>
      </c>
      <c r="DE20" s="639"/>
      <c r="DF20" s="639"/>
      <c r="DG20" s="639"/>
      <c r="DH20" s="639"/>
      <c r="DI20" s="639"/>
      <c r="DJ20" s="639"/>
      <c r="DK20" s="639"/>
      <c r="DL20" s="639"/>
      <c r="DM20" s="639"/>
      <c r="DN20" s="639"/>
      <c r="DO20" s="639"/>
      <c r="DP20" s="640"/>
      <c r="DQ20" s="644">
        <v>3719613</v>
      </c>
      <c r="DR20" s="639"/>
      <c r="DS20" s="639"/>
      <c r="DT20" s="639"/>
      <c r="DU20" s="639"/>
      <c r="DV20" s="639"/>
      <c r="DW20" s="639"/>
      <c r="DX20" s="639"/>
      <c r="DY20" s="639"/>
      <c r="DZ20" s="639"/>
      <c r="EA20" s="639"/>
      <c r="EB20" s="639"/>
      <c r="EC20" s="685"/>
    </row>
    <row r="21" spans="2:133" ht="11.25" customHeight="1" x14ac:dyDescent="0.15">
      <c r="B21" s="635" t="s">
        <v>216</v>
      </c>
      <c r="C21" s="636"/>
      <c r="D21" s="636"/>
      <c r="E21" s="636"/>
      <c r="F21" s="636"/>
      <c r="G21" s="636"/>
      <c r="H21" s="636"/>
      <c r="I21" s="636"/>
      <c r="J21" s="636"/>
      <c r="K21" s="636"/>
      <c r="L21" s="636"/>
      <c r="M21" s="636"/>
      <c r="N21" s="636"/>
      <c r="O21" s="636"/>
      <c r="P21" s="636"/>
      <c r="Q21" s="637"/>
      <c r="R21" s="638">
        <v>885</v>
      </c>
      <c r="S21" s="639"/>
      <c r="T21" s="639"/>
      <c r="U21" s="639"/>
      <c r="V21" s="639"/>
      <c r="W21" s="639"/>
      <c r="X21" s="639"/>
      <c r="Y21" s="640"/>
      <c r="Z21" s="671">
        <v>0</v>
      </c>
      <c r="AA21" s="671"/>
      <c r="AB21" s="671"/>
      <c r="AC21" s="671"/>
      <c r="AD21" s="672">
        <v>885</v>
      </c>
      <c r="AE21" s="672"/>
      <c r="AF21" s="672"/>
      <c r="AG21" s="672"/>
      <c r="AH21" s="672"/>
      <c r="AI21" s="672"/>
      <c r="AJ21" s="672"/>
      <c r="AK21" s="672"/>
      <c r="AL21" s="641">
        <v>0</v>
      </c>
      <c r="AM21" s="642"/>
      <c r="AN21" s="642"/>
      <c r="AO21" s="673"/>
      <c r="AP21" s="733" t="s">
        <v>217</v>
      </c>
      <c r="AQ21" s="740"/>
      <c r="AR21" s="740"/>
      <c r="AS21" s="740"/>
      <c r="AT21" s="740"/>
      <c r="AU21" s="740"/>
      <c r="AV21" s="740"/>
      <c r="AW21" s="740"/>
      <c r="AX21" s="740"/>
      <c r="AY21" s="740"/>
      <c r="AZ21" s="740"/>
      <c r="BA21" s="740"/>
      <c r="BB21" s="740"/>
      <c r="BC21" s="740"/>
      <c r="BD21" s="740"/>
      <c r="BE21" s="740"/>
      <c r="BF21" s="735"/>
      <c r="BG21" s="638">
        <v>14512</v>
      </c>
      <c r="BH21" s="639"/>
      <c r="BI21" s="639"/>
      <c r="BJ21" s="639"/>
      <c r="BK21" s="639"/>
      <c r="BL21" s="639"/>
      <c r="BM21" s="639"/>
      <c r="BN21" s="640"/>
      <c r="BO21" s="671">
        <v>1.4</v>
      </c>
      <c r="BP21" s="671"/>
      <c r="BQ21" s="671"/>
      <c r="BR21" s="671"/>
      <c r="BS21" s="644" t="s">
        <v>66</v>
      </c>
      <c r="BT21" s="639"/>
      <c r="BU21" s="639"/>
      <c r="BV21" s="639"/>
      <c r="BW21" s="639"/>
      <c r="BX21" s="639"/>
      <c r="BY21" s="639"/>
      <c r="BZ21" s="639"/>
      <c r="CA21" s="639"/>
      <c r="CB21" s="685"/>
      <c r="CD21" s="751"/>
      <c r="CE21" s="668"/>
      <c r="CF21" s="668"/>
      <c r="CG21" s="668"/>
      <c r="CH21" s="668"/>
      <c r="CI21" s="668"/>
      <c r="CJ21" s="668"/>
      <c r="CK21" s="668"/>
      <c r="CL21" s="668"/>
      <c r="CM21" s="668"/>
      <c r="CN21" s="668"/>
      <c r="CO21" s="668"/>
      <c r="CP21" s="668"/>
      <c r="CQ21" s="669"/>
      <c r="CR21" s="752"/>
      <c r="CS21" s="749"/>
      <c r="CT21" s="749"/>
      <c r="CU21" s="749"/>
      <c r="CV21" s="749"/>
      <c r="CW21" s="749"/>
      <c r="CX21" s="749"/>
      <c r="CY21" s="753"/>
      <c r="CZ21" s="754"/>
      <c r="DA21" s="754"/>
      <c r="DB21" s="754"/>
      <c r="DC21" s="754"/>
      <c r="DD21" s="748"/>
      <c r="DE21" s="749"/>
      <c r="DF21" s="749"/>
      <c r="DG21" s="749"/>
      <c r="DH21" s="749"/>
      <c r="DI21" s="749"/>
      <c r="DJ21" s="749"/>
      <c r="DK21" s="749"/>
      <c r="DL21" s="749"/>
      <c r="DM21" s="749"/>
      <c r="DN21" s="749"/>
      <c r="DO21" s="749"/>
      <c r="DP21" s="753"/>
      <c r="DQ21" s="748"/>
      <c r="DR21" s="749"/>
      <c r="DS21" s="749"/>
      <c r="DT21" s="749"/>
      <c r="DU21" s="749"/>
      <c r="DV21" s="749"/>
      <c r="DW21" s="749"/>
      <c r="DX21" s="749"/>
      <c r="DY21" s="749"/>
      <c r="DZ21" s="749"/>
      <c r="EA21" s="749"/>
      <c r="EB21" s="749"/>
      <c r="EC21" s="750"/>
    </row>
    <row r="22" spans="2:133" ht="11.25" customHeight="1" x14ac:dyDescent="0.15">
      <c r="B22" s="635" t="s">
        <v>218</v>
      </c>
      <c r="C22" s="636"/>
      <c r="D22" s="636"/>
      <c r="E22" s="636"/>
      <c r="F22" s="636"/>
      <c r="G22" s="636"/>
      <c r="H22" s="636"/>
      <c r="I22" s="636"/>
      <c r="J22" s="636"/>
      <c r="K22" s="636"/>
      <c r="L22" s="636"/>
      <c r="M22" s="636"/>
      <c r="N22" s="636"/>
      <c r="O22" s="636"/>
      <c r="P22" s="636"/>
      <c r="Q22" s="637"/>
      <c r="R22" s="638">
        <v>2006283</v>
      </c>
      <c r="S22" s="639"/>
      <c r="T22" s="639"/>
      <c r="U22" s="639"/>
      <c r="V22" s="639"/>
      <c r="W22" s="639"/>
      <c r="X22" s="639"/>
      <c r="Y22" s="640"/>
      <c r="Z22" s="671">
        <v>28.6</v>
      </c>
      <c r="AA22" s="671"/>
      <c r="AB22" s="671"/>
      <c r="AC22" s="671"/>
      <c r="AD22" s="672">
        <v>1773543</v>
      </c>
      <c r="AE22" s="672"/>
      <c r="AF22" s="672"/>
      <c r="AG22" s="672"/>
      <c r="AH22" s="672"/>
      <c r="AI22" s="672"/>
      <c r="AJ22" s="672"/>
      <c r="AK22" s="672"/>
      <c r="AL22" s="641">
        <v>57.3</v>
      </c>
      <c r="AM22" s="642"/>
      <c r="AN22" s="642"/>
      <c r="AO22" s="673"/>
      <c r="AP22" s="733" t="s">
        <v>219</v>
      </c>
      <c r="AQ22" s="740"/>
      <c r="AR22" s="740"/>
      <c r="AS22" s="740"/>
      <c r="AT22" s="740"/>
      <c r="AU22" s="740"/>
      <c r="AV22" s="740"/>
      <c r="AW22" s="740"/>
      <c r="AX22" s="740"/>
      <c r="AY22" s="740"/>
      <c r="AZ22" s="740"/>
      <c r="BA22" s="740"/>
      <c r="BB22" s="740"/>
      <c r="BC22" s="740"/>
      <c r="BD22" s="740"/>
      <c r="BE22" s="740"/>
      <c r="BF22" s="735"/>
      <c r="BG22" s="638" t="s">
        <v>66</v>
      </c>
      <c r="BH22" s="639"/>
      <c r="BI22" s="639"/>
      <c r="BJ22" s="639"/>
      <c r="BK22" s="639"/>
      <c r="BL22" s="639"/>
      <c r="BM22" s="639"/>
      <c r="BN22" s="640"/>
      <c r="BO22" s="671" t="s">
        <v>66</v>
      </c>
      <c r="BP22" s="671"/>
      <c r="BQ22" s="671"/>
      <c r="BR22" s="671"/>
      <c r="BS22" s="644" t="s">
        <v>66</v>
      </c>
      <c r="BT22" s="639"/>
      <c r="BU22" s="639"/>
      <c r="BV22" s="639"/>
      <c r="BW22" s="639"/>
      <c r="BX22" s="639"/>
      <c r="BY22" s="639"/>
      <c r="BZ22" s="639"/>
      <c r="CA22" s="639"/>
      <c r="CB22" s="685"/>
      <c r="CD22" s="742" t="s">
        <v>220</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221</v>
      </c>
      <c r="C23" s="636"/>
      <c r="D23" s="636"/>
      <c r="E23" s="636"/>
      <c r="F23" s="636"/>
      <c r="G23" s="636"/>
      <c r="H23" s="636"/>
      <c r="I23" s="636"/>
      <c r="J23" s="636"/>
      <c r="K23" s="636"/>
      <c r="L23" s="636"/>
      <c r="M23" s="636"/>
      <c r="N23" s="636"/>
      <c r="O23" s="636"/>
      <c r="P23" s="636"/>
      <c r="Q23" s="637"/>
      <c r="R23" s="638">
        <v>1773543</v>
      </c>
      <c r="S23" s="639"/>
      <c r="T23" s="639"/>
      <c r="U23" s="639"/>
      <c r="V23" s="639"/>
      <c r="W23" s="639"/>
      <c r="X23" s="639"/>
      <c r="Y23" s="640"/>
      <c r="Z23" s="671">
        <v>25.3</v>
      </c>
      <c r="AA23" s="671"/>
      <c r="AB23" s="671"/>
      <c r="AC23" s="671"/>
      <c r="AD23" s="672">
        <v>1773543</v>
      </c>
      <c r="AE23" s="672"/>
      <c r="AF23" s="672"/>
      <c r="AG23" s="672"/>
      <c r="AH23" s="672"/>
      <c r="AI23" s="672"/>
      <c r="AJ23" s="672"/>
      <c r="AK23" s="672"/>
      <c r="AL23" s="641">
        <v>57.3</v>
      </c>
      <c r="AM23" s="642"/>
      <c r="AN23" s="642"/>
      <c r="AO23" s="673"/>
      <c r="AP23" s="733" t="s">
        <v>222</v>
      </c>
      <c r="AQ23" s="740"/>
      <c r="AR23" s="740"/>
      <c r="AS23" s="740"/>
      <c r="AT23" s="740"/>
      <c r="AU23" s="740"/>
      <c r="AV23" s="740"/>
      <c r="AW23" s="740"/>
      <c r="AX23" s="740"/>
      <c r="AY23" s="740"/>
      <c r="AZ23" s="740"/>
      <c r="BA23" s="740"/>
      <c r="BB23" s="740"/>
      <c r="BC23" s="740"/>
      <c r="BD23" s="740"/>
      <c r="BE23" s="740"/>
      <c r="BF23" s="735"/>
      <c r="BG23" s="638" t="s">
        <v>66</v>
      </c>
      <c r="BH23" s="639"/>
      <c r="BI23" s="639"/>
      <c r="BJ23" s="639"/>
      <c r="BK23" s="639"/>
      <c r="BL23" s="639"/>
      <c r="BM23" s="639"/>
      <c r="BN23" s="640"/>
      <c r="BO23" s="671" t="s">
        <v>66</v>
      </c>
      <c r="BP23" s="671"/>
      <c r="BQ23" s="671"/>
      <c r="BR23" s="671"/>
      <c r="BS23" s="644" t="s">
        <v>66</v>
      </c>
      <c r="BT23" s="639"/>
      <c r="BU23" s="639"/>
      <c r="BV23" s="639"/>
      <c r="BW23" s="639"/>
      <c r="BX23" s="639"/>
      <c r="BY23" s="639"/>
      <c r="BZ23" s="639"/>
      <c r="CA23" s="639"/>
      <c r="CB23" s="685"/>
      <c r="CD23" s="742" t="s">
        <v>162</v>
      </c>
      <c r="CE23" s="743"/>
      <c r="CF23" s="743"/>
      <c r="CG23" s="743"/>
      <c r="CH23" s="743"/>
      <c r="CI23" s="743"/>
      <c r="CJ23" s="743"/>
      <c r="CK23" s="743"/>
      <c r="CL23" s="743"/>
      <c r="CM23" s="743"/>
      <c r="CN23" s="743"/>
      <c r="CO23" s="743"/>
      <c r="CP23" s="743"/>
      <c r="CQ23" s="744"/>
      <c r="CR23" s="742" t="s">
        <v>223</v>
      </c>
      <c r="CS23" s="743"/>
      <c r="CT23" s="743"/>
      <c r="CU23" s="743"/>
      <c r="CV23" s="743"/>
      <c r="CW23" s="743"/>
      <c r="CX23" s="743"/>
      <c r="CY23" s="744"/>
      <c r="CZ23" s="742" t="s">
        <v>224</v>
      </c>
      <c r="DA23" s="743"/>
      <c r="DB23" s="743"/>
      <c r="DC23" s="744"/>
      <c r="DD23" s="742" t="s">
        <v>225</v>
      </c>
      <c r="DE23" s="743"/>
      <c r="DF23" s="743"/>
      <c r="DG23" s="743"/>
      <c r="DH23" s="743"/>
      <c r="DI23" s="743"/>
      <c r="DJ23" s="743"/>
      <c r="DK23" s="744"/>
      <c r="DL23" s="745" t="s">
        <v>226</v>
      </c>
      <c r="DM23" s="746"/>
      <c r="DN23" s="746"/>
      <c r="DO23" s="746"/>
      <c r="DP23" s="746"/>
      <c r="DQ23" s="746"/>
      <c r="DR23" s="746"/>
      <c r="DS23" s="746"/>
      <c r="DT23" s="746"/>
      <c r="DU23" s="746"/>
      <c r="DV23" s="747"/>
      <c r="DW23" s="742" t="s">
        <v>227</v>
      </c>
      <c r="DX23" s="743"/>
      <c r="DY23" s="743"/>
      <c r="DZ23" s="743"/>
      <c r="EA23" s="743"/>
      <c r="EB23" s="743"/>
      <c r="EC23" s="744"/>
    </row>
    <row r="24" spans="2:133" ht="11.25" customHeight="1" x14ac:dyDescent="0.15">
      <c r="B24" s="635" t="s">
        <v>228</v>
      </c>
      <c r="C24" s="636"/>
      <c r="D24" s="636"/>
      <c r="E24" s="636"/>
      <c r="F24" s="636"/>
      <c r="G24" s="636"/>
      <c r="H24" s="636"/>
      <c r="I24" s="636"/>
      <c r="J24" s="636"/>
      <c r="K24" s="636"/>
      <c r="L24" s="636"/>
      <c r="M24" s="636"/>
      <c r="N24" s="636"/>
      <c r="O24" s="636"/>
      <c r="P24" s="636"/>
      <c r="Q24" s="637"/>
      <c r="R24" s="638">
        <v>232740</v>
      </c>
      <c r="S24" s="639"/>
      <c r="T24" s="639"/>
      <c r="U24" s="639"/>
      <c r="V24" s="639"/>
      <c r="W24" s="639"/>
      <c r="X24" s="639"/>
      <c r="Y24" s="640"/>
      <c r="Z24" s="671">
        <v>3.3</v>
      </c>
      <c r="AA24" s="671"/>
      <c r="AB24" s="671"/>
      <c r="AC24" s="671"/>
      <c r="AD24" s="672" t="s">
        <v>66</v>
      </c>
      <c r="AE24" s="672"/>
      <c r="AF24" s="672"/>
      <c r="AG24" s="672"/>
      <c r="AH24" s="672"/>
      <c r="AI24" s="672"/>
      <c r="AJ24" s="672"/>
      <c r="AK24" s="672"/>
      <c r="AL24" s="641" t="s">
        <v>66</v>
      </c>
      <c r="AM24" s="642"/>
      <c r="AN24" s="642"/>
      <c r="AO24" s="673"/>
      <c r="AP24" s="733" t="s">
        <v>229</v>
      </c>
      <c r="AQ24" s="740"/>
      <c r="AR24" s="740"/>
      <c r="AS24" s="740"/>
      <c r="AT24" s="740"/>
      <c r="AU24" s="740"/>
      <c r="AV24" s="740"/>
      <c r="AW24" s="740"/>
      <c r="AX24" s="740"/>
      <c r="AY24" s="740"/>
      <c r="AZ24" s="740"/>
      <c r="BA24" s="740"/>
      <c r="BB24" s="740"/>
      <c r="BC24" s="740"/>
      <c r="BD24" s="740"/>
      <c r="BE24" s="740"/>
      <c r="BF24" s="735"/>
      <c r="BG24" s="638" t="s">
        <v>66</v>
      </c>
      <c r="BH24" s="639"/>
      <c r="BI24" s="639"/>
      <c r="BJ24" s="639"/>
      <c r="BK24" s="639"/>
      <c r="BL24" s="639"/>
      <c r="BM24" s="639"/>
      <c r="BN24" s="640"/>
      <c r="BO24" s="671" t="s">
        <v>66</v>
      </c>
      <c r="BP24" s="671"/>
      <c r="BQ24" s="671"/>
      <c r="BR24" s="671"/>
      <c r="BS24" s="644" t="s">
        <v>66</v>
      </c>
      <c r="BT24" s="639"/>
      <c r="BU24" s="639"/>
      <c r="BV24" s="639"/>
      <c r="BW24" s="639"/>
      <c r="BX24" s="639"/>
      <c r="BY24" s="639"/>
      <c r="BZ24" s="639"/>
      <c r="CA24" s="639"/>
      <c r="CB24" s="685"/>
      <c r="CD24" s="696" t="s">
        <v>230</v>
      </c>
      <c r="CE24" s="697"/>
      <c r="CF24" s="697"/>
      <c r="CG24" s="697"/>
      <c r="CH24" s="697"/>
      <c r="CI24" s="697"/>
      <c r="CJ24" s="697"/>
      <c r="CK24" s="697"/>
      <c r="CL24" s="697"/>
      <c r="CM24" s="697"/>
      <c r="CN24" s="697"/>
      <c r="CO24" s="697"/>
      <c r="CP24" s="697"/>
      <c r="CQ24" s="698"/>
      <c r="CR24" s="693">
        <v>1940119</v>
      </c>
      <c r="CS24" s="694"/>
      <c r="CT24" s="694"/>
      <c r="CU24" s="694"/>
      <c r="CV24" s="694"/>
      <c r="CW24" s="694"/>
      <c r="CX24" s="694"/>
      <c r="CY24" s="737"/>
      <c r="CZ24" s="738">
        <v>29.6</v>
      </c>
      <c r="DA24" s="713"/>
      <c r="DB24" s="713"/>
      <c r="DC24" s="741"/>
      <c r="DD24" s="736">
        <v>1542728</v>
      </c>
      <c r="DE24" s="694"/>
      <c r="DF24" s="694"/>
      <c r="DG24" s="694"/>
      <c r="DH24" s="694"/>
      <c r="DI24" s="694"/>
      <c r="DJ24" s="694"/>
      <c r="DK24" s="737"/>
      <c r="DL24" s="736">
        <v>1492063</v>
      </c>
      <c r="DM24" s="694"/>
      <c r="DN24" s="694"/>
      <c r="DO24" s="694"/>
      <c r="DP24" s="694"/>
      <c r="DQ24" s="694"/>
      <c r="DR24" s="694"/>
      <c r="DS24" s="694"/>
      <c r="DT24" s="694"/>
      <c r="DU24" s="694"/>
      <c r="DV24" s="737"/>
      <c r="DW24" s="738">
        <v>46.3</v>
      </c>
      <c r="DX24" s="713"/>
      <c r="DY24" s="713"/>
      <c r="DZ24" s="713"/>
      <c r="EA24" s="713"/>
      <c r="EB24" s="713"/>
      <c r="EC24" s="739"/>
    </row>
    <row r="25" spans="2:133" ht="11.25" customHeight="1" x14ac:dyDescent="0.15">
      <c r="B25" s="635" t="s">
        <v>231</v>
      </c>
      <c r="C25" s="636"/>
      <c r="D25" s="636"/>
      <c r="E25" s="636"/>
      <c r="F25" s="636"/>
      <c r="G25" s="636"/>
      <c r="H25" s="636"/>
      <c r="I25" s="636"/>
      <c r="J25" s="636"/>
      <c r="K25" s="636"/>
      <c r="L25" s="636"/>
      <c r="M25" s="636"/>
      <c r="N25" s="636"/>
      <c r="O25" s="636"/>
      <c r="P25" s="636"/>
      <c r="Q25" s="637"/>
      <c r="R25" s="638" t="s">
        <v>66</v>
      </c>
      <c r="S25" s="639"/>
      <c r="T25" s="639"/>
      <c r="U25" s="639"/>
      <c r="V25" s="639"/>
      <c r="W25" s="639"/>
      <c r="X25" s="639"/>
      <c r="Y25" s="640"/>
      <c r="Z25" s="671" t="s">
        <v>66</v>
      </c>
      <c r="AA25" s="671"/>
      <c r="AB25" s="671"/>
      <c r="AC25" s="671"/>
      <c r="AD25" s="672" t="s">
        <v>66</v>
      </c>
      <c r="AE25" s="672"/>
      <c r="AF25" s="672"/>
      <c r="AG25" s="672"/>
      <c r="AH25" s="672"/>
      <c r="AI25" s="672"/>
      <c r="AJ25" s="672"/>
      <c r="AK25" s="672"/>
      <c r="AL25" s="641" t="s">
        <v>66</v>
      </c>
      <c r="AM25" s="642"/>
      <c r="AN25" s="642"/>
      <c r="AO25" s="673"/>
      <c r="AP25" s="733" t="s">
        <v>232</v>
      </c>
      <c r="AQ25" s="740"/>
      <c r="AR25" s="740"/>
      <c r="AS25" s="740"/>
      <c r="AT25" s="740"/>
      <c r="AU25" s="740"/>
      <c r="AV25" s="740"/>
      <c r="AW25" s="740"/>
      <c r="AX25" s="740"/>
      <c r="AY25" s="740"/>
      <c r="AZ25" s="740"/>
      <c r="BA25" s="740"/>
      <c r="BB25" s="740"/>
      <c r="BC25" s="740"/>
      <c r="BD25" s="740"/>
      <c r="BE25" s="740"/>
      <c r="BF25" s="735"/>
      <c r="BG25" s="638" t="s">
        <v>66</v>
      </c>
      <c r="BH25" s="639"/>
      <c r="BI25" s="639"/>
      <c r="BJ25" s="639"/>
      <c r="BK25" s="639"/>
      <c r="BL25" s="639"/>
      <c r="BM25" s="639"/>
      <c r="BN25" s="640"/>
      <c r="BO25" s="671" t="s">
        <v>66</v>
      </c>
      <c r="BP25" s="671"/>
      <c r="BQ25" s="671"/>
      <c r="BR25" s="671"/>
      <c r="BS25" s="644" t="s">
        <v>66</v>
      </c>
      <c r="BT25" s="639"/>
      <c r="BU25" s="639"/>
      <c r="BV25" s="639"/>
      <c r="BW25" s="639"/>
      <c r="BX25" s="639"/>
      <c r="BY25" s="639"/>
      <c r="BZ25" s="639"/>
      <c r="CA25" s="639"/>
      <c r="CB25" s="685"/>
      <c r="CD25" s="677" t="s">
        <v>233</v>
      </c>
      <c r="CE25" s="678"/>
      <c r="CF25" s="678"/>
      <c r="CG25" s="678"/>
      <c r="CH25" s="678"/>
      <c r="CI25" s="678"/>
      <c r="CJ25" s="678"/>
      <c r="CK25" s="678"/>
      <c r="CL25" s="678"/>
      <c r="CM25" s="678"/>
      <c r="CN25" s="678"/>
      <c r="CO25" s="678"/>
      <c r="CP25" s="678"/>
      <c r="CQ25" s="679"/>
      <c r="CR25" s="638">
        <v>917371</v>
      </c>
      <c r="CS25" s="651"/>
      <c r="CT25" s="651"/>
      <c r="CU25" s="651"/>
      <c r="CV25" s="651"/>
      <c r="CW25" s="651"/>
      <c r="CX25" s="651"/>
      <c r="CY25" s="652"/>
      <c r="CZ25" s="641">
        <v>14</v>
      </c>
      <c r="DA25" s="653"/>
      <c r="DB25" s="653"/>
      <c r="DC25" s="654"/>
      <c r="DD25" s="644">
        <v>858197</v>
      </c>
      <c r="DE25" s="651"/>
      <c r="DF25" s="651"/>
      <c r="DG25" s="651"/>
      <c r="DH25" s="651"/>
      <c r="DI25" s="651"/>
      <c r="DJ25" s="651"/>
      <c r="DK25" s="652"/>
      <c r="DL25" s="644">
        <v>828770</v>
      </c>
      <c r="DM25" s="651"/>
      <c r="DN25" s="651"/>
      <c r="DO25" s="651"/>
      <c r="DP25" s="651"/>
      <c r="DQ25" s="651"/>
      <c r="DR25" s="651"/>
      <c r="DS25" s="651"/>
      <c r="DT25" s="651"/>
      <c r="DU25" s="651"/>
      <c r="DV25" s="652"/>
      <c r="DW25" s="641">
        <v>25.7</v>
      </c>
      <c r="DX25" s="653"/>
      <c r="DY25" s="653"/>
      <c r="DZ25" s="653"/>
      <c r="EA25" s="653"/>
      <c r="EB25" s="653"/>
      <c r="EC25" s="680"/>
    </row>
    <row r="26" spans="2:133" ht="11.25" customHeight="1" x14ac:dyDescent="0.15">
      <c r="B26" s="635" t="s">
        <v>234</v>
      </c>
      <c r="C26" s="636"/>
      <c r="D26" s="636"/>
      <c r="E26" s="636"/>
      <c r="F26" s="636"/>
      <c r="G26" s="636"/>
      <c r="H26" s="636"/>
      <c r="I26" s="636"/>
      <c r="J26" s="636"/>
      <c r="K26" s="636"/>
      <c r="L26" s="636"/>
      <c r="M26" s="636"/>
      <c r="N26" s="636"/>
      <c r="O26" s="636"/>
      <c r="P26" s="636"/>
      <c r="Q26" s="637"/>
      <c r="R26" s="638">
        <v>3322432</v>
      </c>
      <c r="S26" s="639"/>
      <c r="T26" s="639"/>
      <c r="U26" s="639"/>
      <c r="V26" s="639"/>
      <c r="W26" s="639"/>
      <c r="X26" s="639"/>
      <c r="Y26" s="640"/>
      <c r="Z26" s="671">
        <v>47.4</v>
      </c>
      <c r="AA26" s="671"/>
      <c r="AB26" s="671"/>
      <c r="AC26" s="671"/>
      <c r="AD26" s="672">
        <v>3089692</v>
      </c>
      <c r="AE26" s="672"/>
      <c r="AF26" s="672"/>
      <c r="AG26" s="672"/>
      <c r="AH26" s="672"/>
      <c r="AI26" s="672"/>
      <c r="AJ26" s="672"/>
      <c r="AK26" s="672"/>
      <c r="AL26" s="641">
        <v>99.8</v>
      </c>
      <c r="AM26" s="642"/>
      <c r="AN26" s="642"/>
      <c r="AO26" s="673"/>
      <c r="AP26" s="733" t="s">
        <v>235</v>
      </c>
      <c r="AQ26" s="734"/>
      <c r="AR26" s="734"/>
      <c r="AS26" s="734"/>
      <c r="AT26" s="734"/>
      <c r="AU26" s="734"/>
      <c r="AV26" s="734"/>
      <c r="AW26" s="734"/>
      <c r="AX26" s="734"/>
      <c r="AY26" s="734"/>
      <c r="AZ26" s="734"/>
      <c r="BA26" s="734"/>
      <c r="BB26" s="734"/>
      <c r="BC26" s="734"/>
      <c r="BD26" s="734"/>
      <c r="BE26" s="734"/>
      <c r="BF26" s="735"/>
      <c r="BG26" s="638" t="s">
        <v>66</v>
      </c>
      <c r="BH26" s="639"/>
      <c r="BI26" s="639"/>
      <c r="BJ26" s="639"/>
      <c r="BK26" s="639"/>
      <c r="BL26" s="639"/>
      <c r="BM26" s="639"/>
      <c r="BN26" s="640"/>
      <c r="BO26" s="671" t="s">
        <v>66</v>
      </c>
      <c r="BP26" s="671"/>
      <c r="BQ26" s="671"/>
      <c r="BR26" s="671"/>
      <c r="BS26" s="644" t="s">
        <v>66</v>
      </c>
      <c r="BT26" s="639"/>
      <c r="BU26" s="639"/>
      <c r="BV26" s="639"/>
      <c r="BW26" s="639"/>
      <c r="BX26" s="639"/>
      <c r="BY26" s="639"/>
      <c r="BZ26" s="639"/>
      <c r="CA26" s="639"/>
      <c r="CB26" s="685"/>
      <c r="CD26" s="677" t="s">
        <v>236</v>
      </c>
      <c r="CE26" s="678"/>
      <c r="CF26" s="678"/>
      <c r="CG26" s="678"/>
      <c r="CH26" s="678"/>
      <c r="CI26" s="678"/>
      <c r="CJ26" s="678"/>
      <c r="CK26" s="678"/>
      <c r="CL26" s="678"/>
      <c r="CM26" s="678"/>
      <c r="CN26" s="678"/>
      <c r="CO26" s="678"/>
      <c r="CP26" s="678"/>
      <c r="CQ26" s="679"/>
      <c r="CR26" s="638">
        <v>497739</v>
      </c>
      <c r="CS26" s="639"/>
      <c r="CT26" s="639"/>
      <c r="CU26" s="639"/>
      <c r="CV26" s="639"/>
      <c r="CW26" s="639"/>
      <c r="CX26" s="639"/>
      <c r="CY26" s="640"/>
      <c r="CZ26" s="641">
        <v>7.6</v>
      </c>
      <c r="DA26" s="653"/>
      <c r="DB26" s="653"/>
      <c r="DC26" s="654"/>
      <c r="DD26" s="644">
        <v>451987</v>
      </c>
      <c r="DE26" s="639"/>
      <c r="DF26" s="639"/>
      <c r="DG26" s="639"/>
      <c r="DH26" s="639"/>
      <c r="DI26" s="639"/>
      <c r="DJ26" s="639"/>
      <c r="DK26" s="640"/>
      <c r="DL26" s="644" t="s">
        <v>66</v>
      </c>
      <c r="DM26" s="639"/>
      <c r="DN26" s="639"/>
      <c r="DO26" s="639"/>
      <c r="DP26" s="639"/>
      <c r="DQ26" s="639"/>
      <c r="DR26" s="639"/>
      <c r="DS26" s="639"/>
      <c r="DT26" s="639"/>
      <c r="DU26" s="639"/>
      <c r="DV26" s="640"/>
      <c r="DW26" s="641" t="s">
        <v>66</v>
      </c>
      <c r="DX26" s="653"/>
      <c r="DY26" s="653"/>
      <c r="DZ26" s="653"/>
      <c r="EA26" s="653"/>
      <c r="EB26" s="653"/>
      <c r="EC26" s="680"/>
    </row>
    <row r="27" spans="2:133" ht="11.25" customHeight="1" x14ac:dyDescent="0.15">
      <c r="B27" s="635" t="s">
        <v>237</v>
      </c>
      <c r="C27" s="636"/>
      <c r="D27" s="636"/>
      <c r="E27" s="636"/>
      <c r="F27" s="636"/>
      <c r="G27" s="636"/>
      <c r="H27" s="636"/>
      <c r="I27" s="636"/>
      <c r="J27" s="636"/>
      <c r="K27" s="636"/>
      <c r="L27" s="636"/>
      <c r="M27" s="636"/>
      <c r="N27" s="636"/>
      <c r="O27" s="636"/>
      <c r="P27" s="636"/>
      <c r="Q27" s="637"/>
      <c r="R27" s="638">
        <v>1752</v>
      </c>
      <c r="S27" s="639"/>
      <c r="T27" s="639"/>
      <c r="U27" s="639"/>
      <c r="V27" s="639"/>
      <c r="W27" s="639"/>
      <c r="X27" s="639"/>
      <c r="Y27" s="640"/>
      <c r="Z27" s="671">
        <v>0</v>
      </c>
      <c r="AA27" s="671"/>
      <c r="AB27" s="671"/>
      <c r="AC27" s="671"/>
      <c r="AD27" s="672">
        <v>1752</v>
      </c>
      <c r="AE27" s="672"/>
      <c r="AF27" s="672"/>
      <c r="AG27" s="672"/>
      <c r="AH27" s="672"/>
      <c r="AI27" s="672"/>
      <c r="AJ27" s="672"/>
      <c r="AK27" s="672"/>
      <c r="AL27" s="641">
        <v>0.1</v>
      </c>
      <c r="AM27" s="642"/>
      <c r="AN27" s="642"/>
      <c r="AO27" s="673"/>
      <c r="AP27" s="635" t="s">
        <v>238</v>
      </c>
      <c r="AQ27" s="636"/>
      <c r="AR27" s="636"/>
      <c r="AS27" s="636"/>
      <c r="AT27" s="636"/>
      <c r="AU27" s="636"/>
      <c r="AV27" s="636"/>
      <c r="AW27" s="636"/>
      <c r="AX27" s="636"/>
      <c r="AY27" s="636"/>
      <c r="AZ27" s="636"/>
      <c r="BA27" s="636"/>
      <c r="BB27" s="636"/>
      <c r="BC27" s="636"/>
      <c r="BD27" s="636"/>
      <c r="BE27" s="636"/>
      <c r="BF27" s="637"/>
      <c r="BG27" s="638">
        <v>1029255</v>
      </c>
      <c r="BH27" s="639"/>
      <c r="BI27" s="639"/>
      <c r="BJ27" s="639"/>
      <c r="BK27" s="639"/>
      <c r="BL27" s="639"/>
      <c r="BM27" s="639"/>
      <c r="BN27" s="640"/>
      <c r="BO27" s="671">
        <v>100</v>
      </c>
      <c r="BP27" s="671"/>
      <c r="BQ27" s="671"/>
      <c r="BR27" s="671"/>
      <c r="BS27" s="644">
        <v>3619</v>
      </c>
      <c r="BT27" s="639"/>
      <c r="BU27" s="639"/>
      <c r="BV27" s="639"/>
      <c r="BW27" s="639"/>
      <c r="BX27" s="639"/>
      <c r="BY27" s="639"/>
      <c r="BZ27" s="639"/>
      <c r="CA27" s="639"/>
      <c r="CB27" s="685"/>
      <c r="CD27" s="677" t="s">
        <v>239</v>
      </c>
      <c r="CE27" s="678"/>
      <c r="CF27" s="678"/>
      <c r="CG27" s="678"/>
      <c r="CH27" s="678"/>
      <c r="CI27" s="678"/>
      <c r="CJ27" s="678"/>
      <c r="CK27" s="678"/>
      <c r="CL27" s="678"/>
      <c r="CM27" s="678"/>
      <c r="CN27" s="678"/>
      <c r="CO27" s="678"/>
      <c r="CP27" s="678"/>
      <c r="CQ27" s="679"/>
      <c r="CR27" s="638">
        <v>518639</v>
      </c>
      <c r="CS27" s="651"/>
      <c r="CT27" s="651"/>
      <c r="CU27" s="651"/>
      <c r="CV27" s="651"/>
      <c r="CW27" s="651"/>
      <c r="CX27" s="651"/>
      <c r="CY27" s="652"/>
      <c r="CZ27" s="641">
        <v>7.9</v>
      </c>
      <c r="DA27" s="653"/>
      <c r="DB27" s="653"/>
      <c r="DC27" s="654"/>
      <c r="DD27" s="644">
        <v>186921</v>
      </c>
      <c r="DE27" s="651"/>
      <c r="DF27" s="651"/>
      <c r="DG27" s="651"/>
      <c r="DH27" s="651"/>
      <c r="DI27" s="651"/>
      <c r="DJ27" s="651"/>
      <c r="DK27" s="652"/>
      <c r="DL27" s="644">
        <v>165683</v>
      </c>
      <c r="DM27" s="651"/>
      <c r="DN27" s="651"/>
      <c r="DO27" s="651"/>
      <c r="DP27" s="651"/>
      <c r="DQ27" s="651"/>
      <c r="DR27" s="651"/>
      <c r="DS27" s="651"/>
      <c r="DT27" s="651"/>
      <c r="DU27" s="651"/>
      <c r="DV27" s="652"/>
      <c r="DW27" s="641">
        <v>5.0999999999999996</v>
      </c>
      <c r="DX27" s="653"/>
      <c r="DY27" s="653"/>
      <c r="DZ27" s="653"/>
      <c r="EA27" s="653"/>
      <c r="EB27" s="653"/>
      <c r="EC27" s="680"/>
    </row>
    <row r="28" spans="2:133" ht="11.25" customHeight="1" x14ac:dyDescent="0.15">
      <c r="B28" s="635" t="s">
        <v>240</v>
      </c>
      <c r="C28" s="636"/>
      <c r="D28" s="636"/>
      <c r="E28" s="636"/>
      <c r="F28" s="636"/>
      <c r="G28" s="636"/>
      <c r="H28" s="636"/>
      <c r="I28" s="636"/>
      <c r="J28" s="636"/>
      <c r="K28" s="636"/>
      <c r="L28" s="636"/>
      <c r="M28" s="636"/>
      <c r="N28" s="636"/>
      <c r="O28" s="636"/>
      <c r="P28" s="636"/>
      <c r="Q28" s="637"/>
      <c r="R28" s="638">
        <v>584</v>
      </c>
      <c r="S28" s="639"/>
      <c r="T28" s="639"/>
      <c r="U28" s="639"/>
      <c r="V28" s="639"/>
      <c r="W28" s="639"/>
      <c r="X28" s="639"/>
      <c r="Y28" s="640"/>
      <c r="Z28" s="671">
        <v>0</v>
      </c>
      <c r="AA28" s="671"/>
      <c r="AB28" s="671"/>
      <c r="AC28" s="671"/>
      <c r="AD28" s="672" t="s">
        <v>66</v>
      </c>
      <c r="AE28" s="672"/>
      <c r="AF28" s="672"/>
      <c r="AG28" s="672"/>
      <c r="AH28" s="672"/>
      <c r="AI28" s="672"/>
      <c r="AJ28" s="672"/>
      <c r="AK28" s="672"/>
      <c r="AL28" s="641" t="s">
        <v>66</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241</v>
      </c>
      <c r="CE28" s="678"/>
      <c r="CF28" s="678"/>
      <c r="CG28" s="678"/>
      <c r="CH28" s="678"/>
      <c r="CI28" s="678"/>
      <c r="CJ28" s="678"/>
      <c r="CK28" s="678"/>
      <c r="CL28" s="678"/>
      <c r="CM28" s="678"/>
      <c r="CN28" s="678"/>
      <c r="CO28" s="678"/>
      <c r="CP28" s="678"/>
      <c r="CQ28" s="679"/>
      <c r="CR28" s="638">
        <v>504109</v>
      </c>
      <c r="CS28" s="639"/>
      <c r="CT28" s="639"/>
      <c r="CU28" s="639"/>
      <c r="CV28" s="639"/>
      <c r="CW28" s="639"/>
      <c r="CX28" s="639"/>
      <c r="CY28" s="640"/>
      <c r="CZ28" s="641">
        <v>7.7</v>
      </c>
      <c r="DA28" s="653"/>
      <c r="DB28" s="653"/>
      <c r="DC28" s="654"/>
      <c r="DD28" s="644">
        <v>497610</v>
      </c>
      <c r="DE28" s="639"/>
      <c r="DF28" s="639"/>
      <c r="DG28" s="639"/>
      <c r="DH28" s="639"/>
      <c r="DI28" s="639"/>
      <c r="DJ28" s="639"/>
      <c r="DK28" s="640"/>
      <c r="DL28" s="644">
        <v>497610</v>
      </c>
      <c r="DM28" s="639"/>
      <c r="DN28" s="639"/>
      <c r="DO28" s="639"/>
      <c r="DP28" s="639"/>
      <c r="DQ28" s="639"/>
      <c r="DR28" s="639"/>
      <c r="DS28" s="639"/>
      <c r="DT28" s="639"/>
      <c r="DU28" s="639"/>
      <c r="DV28" s="640"/>
      <c r="DW28" s="641">
        <v>15.4</v>
      </c>
      <c r="DX28" s="653"/>
      <c r="DY28" s="653"/>
      <c r="DZ28" s="653"/>
      <c r="EA28" s="653"/>
      <c r="EB28" s="653"/>
      <c r="EC28" s="680"/>
    </row>
    <row r="29" spans="2:133" ht="11.25" customHeight="1" x14ac:dyDescent="0.15">
      <c r="B29" s="635" t="s">
        <v>242</v>
      </c>
      <c r="C29" s="636"/>
      <c r="D29" s="636"/>
      <c r="E29" s="636"/>
      <c r="F29" s="636"/>
      <c r="G29" s="636"/>
      <c r="H29" s="636"/>
      <c r="I29" s="636"/>
      <c r="J29" s="636"/>
      <c r="K29" s="636"/>
      <c r="L29" s="636"/>
      <c r="M29" s="636"/>
      <c r="N29" s="636"/>
      <c r="O29" s="636"/>
      <c r="P29" s="636"/>
      <c r="Q29" s="637"/>
      <c r="R29" s="638">
        <v>45906</v>
      </c>
      <c r="S29" s="639"/>
      <c r="T29" s="639"/>
      <c r="U29" s="639"/>
      <c r="V29" s="639"/>
      <c r="W29" s="639"/>
      <c r="X29" s="639"/>
      <c r="Y29" s="640"/>
      <c r="Z29" s="671">
        <v>0.7</v>
      </c>
      <c r="AA29" s="671"/>
      <c r="AB29" s="671"/>
      <c r="AC29" s="671"/>
      <c r="AD29" s="672">
        <v>1216</v>
      </c>
      <c r="AE29" s="672"/>
      <c r="AF29" s="672"/>
      <c r="AG29" s="672"/>
      <c r="AH29" s="672"/>
      <c r="AI29" s="672"/>
      <c r="AJ29" s="672"/>
      <c r="AK29" s="672"/>
      <c r="AL29" s="641">
        <v>0</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243</v>
      </c>
      <c r="CE29" s="728"/>
      <c r="CF29" s="677" t="s">
        <v>244</v>
      </c>
      <c r="CG29" s="678"/>
      <c r="CH29" s="678"/>
      <c r="CI29" s="678"/>
      <c r="CJ29" s="678"/>
      <c r="CK29" s="678"/>
      <c r="CL29" s="678"/>
      <c r="CM29" s="678"/>
      <c r="CN29" s="678"/>
      <c r="CO29" s="678"/>
      <c r="CP29" s="678"/>
      <c r="CQ29" s="679"/>
      <c r="CR29" s="638">
        <v>504109</v>
      </c>
      <c r="CS29" s="651"/>
      <c r="CT29" s="651"/>
      <c r="CU29" s="651"/>
      <c r="CV29" s="651"/>
      <c r="CW29" s="651"/>
      <c r="CX29" s="651"/>
      <c r="CY29" s="652"/>
      <c r="CZ29" s="641">
        <v>7.7</v>
      </c>
      <c r="DA29" s="653"/>
      <c r="DB29" s="653"/>
      <c r="DC29" s="654"/>
      <c r="DD29" s="644">
        <v>497610</v>
      </c>
      <c r="DE29" s="651"/>
      <c r="DF29" s="651"/>
      <c r="DG29" s="651"/>
      <c r="DH29" s="651"/>
      <c r="DI29" s="651"/>
      <c r="DJ29" s="651"/>
      <c r="DK29" s="652"/>
      <c r="DL29" s="644">
        <v>497610</v>
      </c>
      <c r="DM29" s="651"/>
      <c r="DN29" s="651"/>
      <c r="DO29" s="651"/>
      <c r="DP29" s="651"/>
      <c r="DQ29" s="651"/>
      <c r="DR29" s="651"/>
      <c r="DS29" s="651"/>
      <c r="DT29" s="651"/>
      <c r="DU29" s="651"/>
      <c r="DV29" s="652"/>
      <c r="DW29" s="641">
        <v>15.4</v>
      </c>
      <c r="DX29" s="653"/>
      <c r="DY29" s="653"/>
      <c r="DZ29" s="653"/>
      <c r="EA29" s="653"/>
      <c r="EB29" s="653"/>
      <c r="EC29" s="680"/>
    </row>
    <row r="30" spans="2:133" ht="11.25" customHeight="1" x14ac:dyDescent="0.15">
      <c r="B30" s="635" t="s">
        <v>245</v>
      </c>
      <c r="C30" s="636"/>
      <c r="D30" s="636"/>
      <c r="E30" s="636"/>
      <c r="F30" s="636"/>
      <c r="G30" s="636"/>
      <c r="H30" s="636"/>
      <c r="I30" s="636"/>
      <c r="J30" s="636"/>
      <c r="K30" s="636"/>
      <c r="L30" s="636"/>
      <c r="M30" s="636"/>
      <c r="N30" s="636"/>
      <c r="O30" s="636"/>
      <c r="P30" s="636"/>
      <c r="Q30" s="637"/>
      <c r="R30" s="638">
        <v>24387</v>
      </c>
      <c r="S30" s="639"/>
      <c r="T30" s="639"/>
      <c r="U30" s="639"/>
      <c r="V30" s="639"/>
      <c r="W30" s="639"/>
      <c r="X30" s="639"/>
      <c r="Y30" s="640"/>
      <c r="Z30" s="671">
        <v>0.3</v>
      </c>
      <c r="AA30" s="671"/>
      <c r="AB30" s="671"/>
      <c r="AC30" s="671"/>
      <c r="AD30" s="672" t="s">
        <v>66</v>
      </c>
      <c r="AE30" s="672"/>
      <c r="AF30" s="672"/>
      <c r="AG30" s="672"/>
      <c r="AH30" s="672"/>
      <c r="AI30" s="672"/>
      <c r="AJ30" s="672"/>
      <c r="AK30" s="672"/>
      <c r="AL30" s="641" t="s">
        <v>66</v>
      </c>
      <c r="AM30" s="642"/>
      <c r="AN30" s="642"/>
      <c r="AO30" s="673"/>
      <c r="AP30" s="699" t="s">
        <v>162</v>
      </c>
      <c r="AQ30" s="700"/>
      <c r="AR30" s="700"/>
      <c r="AS30" s="700"/>
      <c r="AT30" s="700"/>
      <c r="AU30" s="700"/>
      <c r="AV30" s="700"/>
      <c r="AW30" s="700"/>
      <c r="AX30" s="700"/>
      <c r="AY30" s="700"/>
      <c r="AZ30" s="700"/>
      <c r="BA30" s="700"/>
      <c r="BB30" s="700"/>
      <c r="BC30" s="700"/>
      <c r="BD30" s="700"/>
      <c r="BE30" s="700"/>
      <c r="BF30" s="701"/>
      <c r="BG30" s="699" t="s">
        <v>246</v>
      </c>
      <c r="BH30" s="724"/>
      <c r="BI30" s="724"/>
      <c r="BJ30" s="724"/>
      <c r="BK30" s="724"/>
      <c r="BL30" s="724"/>
      <c r="BM30" s="724"/>
      <c r="BN30" s="724"/>
      <c r="BO30" s="724"/>
      <c r="BP30" s="724"/>
      <c r="BQ30" s="725"/>
      <c r="BR30" s="699" t="s">
        <v>247</v>
      </c>
      <c r="BS30" s="724"/>
      <c r="BT30" s="724"/>
      <c r="BU30" s="724"/>
      <c r="BV30" s="724"/>
      <c r="BW30" s="724"/>
      <c r="BX30" s="724"/>
      <c r="BY30" s="724"/>
      <c r="BZ30" s="724"/>
      <c r="CA30" s="724"/>
      <c r="CB30" s="725"/>
      <c r="CD30" s="729"/>
      <c r="CE30" s="730"/>
      <c r="CF30" s="677" t="s">
        <v>248</v>
      </c>
      <c r="CG30" s="678"/>
      <c r="CH30" s="678"/>
      <c r="CI30" s="678"/>
      <c r="CJ30" s="678"/>
      <c r="CK30" s="678"/>
      <c r="CL30" s="678"/>
      <c r="CM30" s="678"/>
      <c r="CN30" s="678"/>
      <c r="CO30" s="678"/>
      <c r="CP30" s="678"/>
      <c r="CQ30" s="679"/>
      <c r="CR30" s="638">
        <v>476355</v>
      </c>
      <c r="CS30" s="639"/>
      <c r="CT30" s="639"/>
      <c r="CU30" s="639"/>
      <c r="CV30" s="639"/>
      <c r="CW30" s="639"/>
      <c r="CX30" s="639"/>
      <c r="CY30" s="640"/>
      <c r="CZ30" s="641">
        <v>7.3</v>
      </c>
      <c r="DA30" s="653"/>
      <c r="DB30" s="653"/>
      <c r="DC30" s="654"/>
      <c r="DD30" s="644">
        <v>469856</v>
      </c>
      <c r="DE30" s="639"/>
      <c r="DF30" s="639"/>
      <c r="DG30" s="639"/>
      <c r="DH30" s="639"/>
      <c r="DI30" s="639"/>
      <c r="DJ30" s="639"/>
      <c r="DK30" s="640"/>
      <c r="DL30" s="644">
        <v>469856</v>
      </c>
      <c r="DM30" s="639"/>
      <c r="DN30" s="639"/>
      <c r="DO30" s="639"/>
      <c r="DP30" s="639"/>
      <c r="DQ30" s="639"/>
      <c r="DR30" s="639"/>
      <c r="DS30" s="639"/>
      <c r="DT30" s="639"/>
      <c r="DU30" s="639"/>
      <c r="DV30" s="640"/>
      <c r="DW30" s="641">
        <v>14.6</v>
      </c>
      <c r="DX30" s="653"/>
      <c r="DY30" s="653"/>
      <c r="DZ30" s="653"/>
      <c r="EA30" s="653"/>
      <c r="EB30" s="653"/>
      <c r="EC30" s="680"/>
    </row>
    <row r="31" spans="2:133" ht="11.25" customHeight="1" x14ac:dyDescent="0.15">
      <c r="B31" s="635" t="s">
        <v>249</v>
      </c>
      <c r="C31" s="636"/>
      <c r="D31" s="636"/>
      <c r="E31" s="636"/>
      <c r="F31" s="636"/>
      <c r="G31" s="636"/>
      <c r="H31" s="636"/>
      <c r="I31" s="636"/>
      <c r="J31" s="636"/>
      <c r="K31" s="636"/>
      <c r="L31" s="636"/>
      <c r="M31" s="636"/>
      <c r="N31" s="636"/>
      <c r="O31" s="636"/>
      <c r="P31" s="636"/>
      <c r="Q31" s="637"/>
      <c r="R31" s="638">
        <v>1839561</v>
      </c>
      <c r="S31" s="639"/>
      <c r="T31" s="639"/>
      <c r="U31" s="639"/>
      <c r="V31" s="639"/>
      <c r="W31" s="639"/>
      <c r="X31" s="639"/>
      <c r="Y31" s="640"/>
      <c r="Z31" s="671">
        <v>26.2</v>
      </c>
      <c r="AA31" s="671"/>
      <c r="AB31" s="671"/>
      <c r="AC31" s="671"/>
      <c r="AD31" s="672" t="s">
        <v>66</v>
      </c>
      <c r="AE31" s="672"/>
      <c r="AF31" s="672"/>
      <c r="AG31" s="672"/>
      <c r="AH31" s="672"/>
      <c r="AI31" s="672"/>
      <c r="AJ31" s="672"/>
      <c r="AK31" s="672"/>
      <c r="AL31" s="641" t="s">
        <v>66</v>
      </c>
      <c r="AM31" s="642"/>
      <c r="AN31" s="642"/>
      <c r="AO31" s="673"/>
      <c r="AP31" s="715" t="s">
        <v>250</v>
      </c>
      <c r="AQ31" s="716"/>
      <c r="AR31" s="716"/>
      <c r="AS31" s="716"/>
      <c r="AT31" s="721" t="s">
        <v>251</v>
      </c>
      <c r="AU31" s="86"/>
      <c r="AV31" s="86"/>
      <c r="AW31" s="86"/>
      <c r="AX31" s="708" t="s">
        <v>126</v>
      </c>
      <c r="AY31" s="709"/>
      <c r="AZ31" s="709"/>
      <c r="BA31" s="709"/>
      <c r="BB31" s="709"/>
      <c r="BC31" s="709"/>
      <c r="BD31" s="709"/>
      <c r="BE31" s="709"/>
      <c r="BF31" s="710"/>
      <c r="BG31" s="711">
        <v>99.4</v>
      </c>
      <c r="BH31" s="712"/>
      <c r="BI31" s="712"/>
      <c r="BJ31" s="712"/>
      <c r="BK31" s="712"/>
      <c r="BL31" s="712"/>
      <c r="BM31" s="713">
        <v>96.5</v>
      </c>
      <c r="BN31" s="712"/>
      <c r="BO31" s="712"/>
      <c r="BP31" s="712"/>
      <c r="BQ31" s="714"/>
      <c r="BR31" s="711">
        <v>99.2</v>
      </c>
      <c r="BS31" s="712"/>
      <c r="BT31" s="712"/>
      <c r="BU31" s="712"/>
      <c r="BV31" s="712"/>
      <c r="BW31" s="712"/>
      <c r="BX31" s="713">
        <v>96.2</v>
      </c>
      <c r="BY31" s="712"/>
      <c r="BZ31" s="712"/>
      <c r="CA31" s="712"/>
      <c r="CB31" s="714"/>
      <c r="CD31" s="729"/>
      <c r="CE31" s="730"/>
      <c r="CF31" s="677" t="s">
        <v>252</v>
      </c>
      <c r="CG31" s="678"/>
      <c r="CH31" s="678"/>
      <c r="CI31" s="678"/>
      <c r="CJ31" s="678"/>
      <c r="CK31" s="678"/>
      <c r="CL31" s="678"/>
      <c r="CM31" s="678"/>
      <c r="CN31" s="678"/>
      <c r="CO31" s="678"/>
      <c r="CP31" s="678"/>
      <c r="CQ31" s="679"/>
      <c r="CR31" s="638">
        <v>27754</v>
      </c>
      <c r="CS31" s="651"/>
      <c r="CT31" s="651"/>
      <c r="CU31" s="651"/>
      <c r="CV31" s="651"/>
      <c r="CW31" s="651"/>
      <c r="CX31" s="651"/>
      <c r="CY31" s="652"/>
      <c r="CZ31" s="641">
        <v>0.4</v>
      </c>
      <c r="DA31" s="653"/>
      <c r="DB31" s="653"/>
      <c r="DC31" s="654"/>
      <c r="DD31" s="644">
        <v>27754</v>
      </c>
      <c r="DE31" s="651"/>
      <c r="DF31" s="651"/>
      <c r="DG31" s="651"/>
      <c r="DH31" s="651"/>
      <c r="DI31" s="651"/>
      <c r="DJ31" s="651"/>
      <c r="DK31" s="652"/>
      <c r="DL31" s="644">
        <v>27754</v>
      </c>
      <c r="DM31" s="651"/>
      <c r="DN31" s="651"/>
      <c r="DO31" s="651"/>
      <c r="DP31" s="651"/>
      <c r="DQ31" s="651"/>
      <c r="DR31" s="651"/>
      <c r="DS31" s="651"/>
      <c r="DT31" s="651"/>
      <c r="DU31" s="651"/>
      <c r="DV31" s="652"/>
      <c r="DW31" s="641">
        <v>0.9</v>
      </c>
      <c r="DX31" s="653"/>
      <c r="DY31" s="653"/>
      <c r="DZ31" s="653"/>
      <c r="EA31" s="653"/>
      <c r="EB31" s="653"/>
      <c r="EC31" s="680"/>
    </row>
    <row r="32" spans="2:133" ht="11.25" customHeight="1" x14ac:dyDescent="0.15">
      <c r="B32" s="705" t="s">
        <v>253</v>
      </c>
      <c r="C32" s="706"/>
      <c r="D32" s="706"/>
      <c r="E32" s="706"/>
      <c r="F32" s="706"/>
      <c r="G32" s="706"/>
      <c r="H32" s="706"/>
      <c r="I32" s="706"/>
      <c r="J32" s="706"/>
      <c r="K32" s="706"/>
      <c r="L32" s="706"/>
      <c r="M32" s="706"/>
      <c r="N32" s="706"/>
      <c r="O32" s="706"/>
      <c r="P32" s="706"/>
      <c r="Q32" s="707"/>
      <c r="R32" s="638" t="s">
        <v>66</v>
      </c>
      <c r="S32" s="639"/>
      <c r="T32" s="639"/>
      <c r="U32" s="639"/>
      <c r="V32" s="639"/>
      <c r="W32" s="639"/>
      <c r="X32" s="639"/>
      <c r="Y32" s="640"/>
      <c r="Z32" s="671" t="s">
        <v>66</v>
      </c>
      <c r="AA32" s="671"/>
      <c r="AB32" s="671"/>
      <c r="AC32" s="671"/>
      <c r="AD32" s="672" t="s">
        <v>66</v>
      </c>
      <c r="AE32" s="672"/>
      <c r="AF32" s="672"/>
      <c r="AG32" s="672"/>
      <c r="AH32" s="672"/>
      <c r="AI32" s="672"/>
      <c r="AJ32" s="672"/>
      <c r="AK32" s="672"/>
      <c r="AL32" s="641" t="s">
        <v>66</v>
      </c>
      <c r="AM32" s="642"/>
      <c r="AN32" s="642"/>
      <c r="AO32" s="673"/>
      <c r="AP32" s="717"/>
      <c r="AQ32" s="718"/>
      <c r="AR32" s="718"/>
      <c r="AS32" s="718"/>
      <c r="AT32" s="722"/>
      <c r="AU32" s="85" t="s">
        <v>254</v>
      </c>
      <c r="AV32" s="85"/>
      <c r="AW32" s="85"/>
      <c r="AX32" s="635" t="s">
        <v>255</v>
      </c>
      <c r="AY32" s="636"/>
      <c r="AZ32" s="636"/>
      <c r="BA32" s="636"/>
      <c r="BB32" s="636"/>
      <c r="BC32" s="636"/>
      <c r="BD32" s="636"/>
      <c r="BE32" s="636"/>
      <c r="BF32" s="637"/>
      <c r="BG32" s="703">
        <v>99.4</v>
      </c>
      <c r="BH32" s="651"/>
      <c r="BI32" s="651"/>
      <c r="BJ32" s="651"/>
      <c r="BK32" s="651"/>
      <c r="BL32" s="651"/>
      <c r="BM32" s="642">
        <v>97.3</v>
      </c>
      <c r="BN32" s="704"/>
      <c r="BO32" s="704"/>
      <c r="BP32" s="704"/>
      <c r="BQ32" s="684"/>
      <c r="BR32" s="703">
        <v>99.2</v>
      </c>
      <c r="BS32" s="651"/>
      <c r="BT32" s="651"/>
      <c r="BU32" s="651"/>
      <c r="BV32" s="651"/>
      <c r="BW32" s="651"/>
      <c r="BX32" s="642">
        <v>96.8</v>
      </c>
      <c r="BY32" s="704"/>
      <c r="BZ32" s="704"/>
      <c r="CA32" s="704"/>
      <c r="CB32" s="684"/>
      <c r="CD32" s="731"/>
      <c r="CE32" s="732"/>
      <c r="CF32" s="677" t="s">
        <v>256</v>
      </c>
      <c r="CG32" s="678"/>
      <c r="CH32" s="678"/>
      <c r="CI32" s="678"/>
      <c r="CJ32" s="678"/>
      <c r="CK32" s="678"/>
      <c r="CL32" s="678"/>
      <c r="CM32" s="678"/>
      <c r="CN32" s="678"/>
      <c r="CO32" s="678"/>
      <c r="CP32" s="678"/>
      <c r="CQ32" s="679"/>
      <c r="CR32" s="638" t="s">
        <v>66</v>
      </c>
      <c r="CS32" s="639"/>
      <c r="CT32" s="639"/>
      <c r="CU32" s="639"/>
      <c r="CV32" s="639"/>
      <c r="CW32" s="639"/>
      <c r="CX32" s="639"/>
      <c r="CY32" s="640"/>
      <c r="CZ32" s="641" t="s">
        <v>66</v>
      </c>
      <c r="DA32" s="653"/>
      <c r="DB32" s="653"/>
      <c r="DC32" s="654"/>
      <c r="DD32" s="644" t="s">
        <v>66</v>
      </c>
      <c r="DE32" s="639"/>
      <c r="DF32" s="639"/>
      <c r="DG32" s="639"/>
      <c r="DH32" s="639"/>
      <c r="DI32" s="639"/>
      <c r="DJ32" s="639"/>
      <c r="DK32" s="640"/>
      <c r="DL32" s="644" t="s">
        <v>66</v>
      </c>
      <c r="DM32" s="639"/>
      <c r="DN32" s="639"/>
      <c r="DO32" s="639"/>
      <c r="DP32" s="639"/>
      <c r="DQ32" s="639"/>
      <c r="DR32" s="639"/>
      <c r="DS32" s="639"/>
      <c r="DT32" s="639"/>
      <c r="DU32" s="639"/>
      <c r="DV32" s="640"/>
      <c r="DW32" s="641" t="s">
        <v>66</v>
      </c>
      <c r="DX32" s="653"/>
      <c r="DY32" s="653"/>
      <c r="DZ32" s="653"/>
      <c r="EA32" s="653"/>
      <c r="EB32" s="653"/>
      <c r="EC32" s="680"/>
    </row>
    <row r="33" spans="2:133" ht="11.25" customHeight="1" x14ac:dyDescent="0.15">
      <c r="B33" s="635" t="s">
        <v>257</v>
      </c>
      <c r="C33" s="636"/>
      <c r="D33" s="636"/>
      <c r="E33" s="636"/>
      <c r="F33" s="636"/>
      <c r="G33" s="636"/>
      <c r="H33" s="636"/>
      <c r="I33" s="636"/>
      <c r="J33" s="636"/>
      <c r="K33" s="636"/>
      <c r="L33" s="636"/>
      <c r="M33" s="636"/>
      <c r="N33" s="636"/>
      <c r="O33" s="636"/>
      <c r="P33" s="636"/>
      <c r="Q33" s="637"/>
      <c r="R33" s="638">
        <v>300007</v>
      </c>
      <c r="S33" s="639"/>
      <c r="T33" s="639"/>
      <c r="U33" s="639"/>
      <c r="V33" s="639"/>
      <c r="W33" s="639"/>
      <c r="X33" s="639"/>
      <c r="Y33" s="640"/>
      <c r="Z33" s="671">
        <v>4.3</v>
      </c>
      <c r="AA33" s="671"/>
      <c r="AB33" s="671"/>
      <c r="AC33" s="671"/>
      <c r="AD33" s="672" t="s">
        <v>66</v>
      </c>
      <c r="AE33" s="672"/>
      <c r="AF33" s="672"/>
      <c r="AG33" s="672"/>
      <c r="AH33" s="672"/>
      <c r="AI33" s="672"/>
      <c r="AJ33" s="672"/>
      <c r="AK33" s="672"/>
      <c r="AL33" s="641" t="s">
        <v>66</v>
      </c>
      <c r="AM33" s="642"/>
      <c r="AN33" s="642"/>
      <c r="AO33" s="673"/>
      <c r="AP33" s="719"/>
      <c r="AQ33" s="720"/>
      <c r="AR33" s="720"/>
      <c r="AS33" s="720"/>
      <c r="AT33" s="723"/>
      <c r="AU33" s="87"/>
      <c r="AV33" s="87"/>
      <c r="AW33" s="87"/>
      <c r="AX33" s="619" t="s">
        <v>258</v>
      </c>
      <c r="AY33" s="620"/>
      <c r="AZ33" s="620"/>
      <c r="BA33" s="620"/>
      <c r="BB33" s="620"/>
      <c r="BC33" s="620"/>
      <c r="BD33" s="620"/>
      <c r="BE33" s="620"/>
      <c r="BF33" s="621"/>
      <c r="BG33" s="702">
        <v>99.2</v>
      </c>
      <c r="BH33" s="623"/>
      <c r="BI33" s="623"/>
      <c r="BJ33" s="623"/>
      <c r="BK33" s="623"/>
      <c r="BL33" s="623"/>
      <c r="BM33" s="665">
        <v>95.2</v>
      </c>
      <c r="BN33" s="623"/>
      <c r="BO33" s="623"/>
      <c r="BP33" s="623"/>
      <c r="BQ33" s="667"/>
      <c r="BR33" s="702">
        <v>99</v>
      </c>
      <c r="BS33" s="623"/>
      <c r="BT33" s="623"/>
      <c r="BU33" s="623"/>
      <c r="BV33" s="623"/>
      <c r="BW33" s="623"/>
      <c r="BX33" s="665">
        <v>94.8</v>
      </c>
      <c r="BY33" s="623"/>
      <c r="BZ33" s="623"/>
      <c r="CA33" s="623"/>
      <c r="CB33" s="667"/>
      <c r="CD33" s="677" t="s">
        <v>259</v>
      </c>
      <c r="CE33" s="678"/>
      <c r="CF33" s="678"/>
      <c r="CG33" s="678"/>
      <c r="CH33" s="678"/>
      <c r="CI33" s="678"/>
      <c r="CJ33" s="678"/>
      <c r="CK33" s="678"/>
      <c r="CL33" s="678"/>
      <c r="CM33" s="678"/>
      <c r="CN33" s="678"/>
      <c r="CO33" s="678"/>
      <c r="CP33" s="678"/>
      <c r="CQ33" s="679"/>
      <c r="CR33" s="638">
        <v>4285308</v>
      </c>
      <c r="CS33" s="651"/>
      <c r="CT33" s="651"/>
      <c r="CU33" s="651"/>
      <c r="CV33" s="651"/>
      <c r="CW33" s="651"/>
      <c r="CX33" s="651"/>
      <c r="CY33" s="652"/>
      <c r="CZ33" s="641">
        <v>65.400000000000006</v>
      </c>
      <c r="DA33" s="653"/>
      <c r="DB33" s="653"/>
      <c r="DC33" s="654"/>
      <c r="DD33" s="644">
        <v>2065321</v>
      </c>
      <c r="DE33" s="651"/>
      <c r="DF33" s="651"/>
      <c r="DG33" s="651"/>
      <c r="DH33" s="651"/>
      <c r="DI33" s="651"/>
      <c r="DJ33" s="651"/>
      <c r="DK33" s="652"/>
      <c r="DL33" s="644">
        <v>1526606</v>
      </c>
      <c r="DM33" s="651"/>
      <c r="DN33" s="651"/>
      <c r="DO33" s="651"/>
      <c r="DP33" s="651"/>
      <c r="DQ33" s="651"/>
      <c r="DR33" s="651"/>
      <c r="DS33" s="651"/>
      <c r="DT33" s="651"/>
      <c r="DU33" s="651"/>
      <c r="DV33" s="652"/>
      <c r="DW33" s="641">
        <v>47.3</v>
      </c>
      <c r="DX33" s="653"/>
      <c r="DY33" s="653"/>
      <c r="DZ33" s="653"/>
      <c r="EA33" s="653"/>
      <c r="EB33" s="653"/>
      <c r="EC33" s="680"/>
    </row>
    <row r="34" spans="2:133" ht="11.25" customHeight="1" x14ac:dyDescent="0.15">
      <c r="B34" s="635" t="s">
        <v>260</v>
      </c>
      <c r="C34" s="636"/>
      <c r="D34" s="636"/>
      <c r="E34" s="636"/>
      <c r="F34" s="636"/>
      <c r="G34" s="636"/>
      <c r="H34" s="636"/>
      <c r="I34" s="636"/>
      <c r="J34" s="636"/>
      <c r="K34" s="636"/>
      <c r="L34" s="636"/>
      <c r="M34" s="636"/>
      <c r="N34" s="636"/>
      <c r="O34" s="636"/>
      <c r="P34" s="636"/>
      <c r="Q34" s="637"/>
      <c r="R34" s="638">
        <v>1522</v>
      </c>
      <c r="S34" s="639"/>
      <c r="T34" s="639"/>
      <c r="U34" s="639"/>
      <c r="V34" s="639"/>
      <c r="W34" s="639"/>
      <c r="X34" s="639"/>
      <c r="Y34" s="640"/>
      <c r="Z34" s="671">
        <v>0</v>
      </c>
      <c r="AA34" s="671"/>
      <c r="AB34" s="671"/>
      <c r="AC34" s="671"/>
      <c r="AD34" s="672" t="s">
        <v>66</v>
      </c>
      <c r="AE34" s="672"/>
      <c r="AF34" s="672"/>
      <c r="AG34" s="672"/>
      <c r="AH34" s="672"/>
      <c r="AI34" s="672"/>
      <c r="AJ34" s="672"/>
      <c r="AK34" s="672"/>
      <c r="AL34" s="641" t="s">
        <v>66</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7" t="s">
        <v>261</v>
      </c>
      <c r="CE34" s="678"/>
      <c r="CF34" s="678"/>
      <c r="CG34" s="678"/>
      <c r="CH34" s="678"/>
      <c r="CI34" s="678"/>
      <c r="CJ34" s="678"/>
      <c r="CK34" s="678"/>
      <c r="CL34" s="678"/>
      <c r="CM34" s="678"/>
      <c r="CN34" s="678"/>
      <c r="CO34" s="678"/>
      <c r="CP34" s="678"/>
      <c r="CQ34" s="679"/>
      <c r="CR34" s="638">
        <v>1002963</v>
      </c>
      <c r="CS34" s="639"/>
      <c r="CT34" s="639"/>
      <c r="CU34" s="639"/>
      <c r="CV34" s="639"/>
      <c r="CW34" s="639"/>
      <c r="CX34" s="639"/>
      <c r="CY34" s="640"/>
      <c r="CZ34" s="641">
        <v>15.3</v>
      </c>
      <c r="DA34" s="653"/>
      <c r="DB34" s="653"/>
      <c r="DC34" s="654"/>
      <c r="DD34" s="644">
        <v>690118</v>
      </c>
      <c r="DE34" s="639"/>
      <c r="DF34" s="639"/>
      <c r="DG34" s="639"/>
      <c r="DH34" s="639"/>
      <c r="DI34" s="639"/>
      <c r="DJ34" s="639"/>
      <c r="DK34" s="640"/>
      <c r="DL34" s="644">
        <v>481694</v>
      </c>
      <c r="DM34" s="639"/>
      <c r="DN34" s="639"/>
      <c r="DO34" s="639"/>
      <c r="DP34" s="639"/>
      <c r="DQ34" s="639"/>
      <c r="DR34" s="639"/>
      <c r="DS34" s="639"/>
      <c r="DT34" s="639"/>
      <c r="DU34" s="639"/>
      <c r="DV34" s="640"/>
      <c r="DW34" s="641">
        <v>14.9</v>
      </c>
      <c r="DX34" s="653"/>
      <c r="DY34" s="653"/>
      <c r="DZ34" s="653"/>
      <c r="EA34" s="653"/>
      <c r="EB34" s="653"/>
      <c r="EC34" s="680"/>
    </row>
    <row r="35" spans="2:133" ht="11.25" customHeight="1" x14ac:dyDescent="0.15">
      <c r="B35" s="635" t="s">
        <v>262</v>
      </c>
      <c r="C35" s="636"/>
      <c r="D35" s="636"/>
      <c r="E35" s="636"/>
      <c r="F35" s="636"/>
      <c r="G35" s="636"/>
      <c r="H35" s="636"/>
      <c r="I35" s="636"/>
      <c r="J35" s="636"/>
      <c r="K35" s="636"/>
      <c r="L35" s="636"/>
      <c r="M35" s="636"/>
      <c r="N35" s="636"/>
      <c r="O35" s="636"/>
      <c r="P35" s="636"/>
      <c r="Q35" s="637"/>
      <c r="R35" s="638">
        <v>218145</v>
      </c>
      <c r="S35" s="639"/>
      <c r="T35" s="639"/>
      <c r="U35" s="639"/>
      <c r="V35" s="639"/>
      <c r="W35" s="639"/>
      <c r="X35" s="639"/>
      <c r="Y35" s="640"/>
      <c r="Z35" s="671">
        <v>3.1</v>
      </c>
      <c r="AA35" s="671"/>
      <c r="AB35" s="671"/>
      <c r="AC35" s="671"/>
      <c r="AD35" s="672" t="s">
        <v>66</v>
      </c>
      <c r="AE35" s="672"/>
      <c r="AF35" s="672"/>
      <c r="AG35" s="672"/>
      <c r="AH35" s="672"/>
      <c r="AI35" s="672"/>
      <c r="AJ35" s="672"/>
      <c r="AK35" s="672"/>
      <c r="AL35" s="641" t="s">
        <v>66</v>
      </c>
      <c r="AM35" s="642"/>
      <c r="AN35" s="642"/>
      <c r="AO35" s="673"/>
      <c r="AP35" s="90"/>
      <c r="AQ35" s="699" t="s">
        <v>263</v>
      </c>
      <c r="AR35" s="700"/>
      <c r="AS35" s="700"/>
      <c r="AT35" s="700"/>
      <c r="AU35" s="700"/>
      <c r="AV35" s="700"/>
      <c r="AW35" s="700"/>
      <c r="AX35" s="700"/>
      <c r="AY35" s="700"/>
      <c r="AZ35" s="700"/>
      <c r="BA35" s="700"/>
      <c r="BB35" s="700"/>
      <c r="BC35" s="700"/>
      <c r="BD35" s="700"/>
      <c r="BE35" s="700"/>
      <c r="BF35" s="701"/>
      <c r="BG35" s="699" t="s">
        <v>264</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265</v>
      </c>
      <c r="CE35" s="678"/>
      <c r="CF35" s="678"/>
      <c r="CG35" s="678"/>
      <c r="CH35" s="678"/>
      <c r="CI35" s="678"/>
      <c r="CJ35" s="678"/>
      <c r="CK35" s="678"/>
      <c r="CL35" s="678"/>
      <c r="CM35" s="678"/>
      <c r="CN35" s="678"/>
      <c r="CO35" s="678"/>
      <c r="CP35" s="678"/>
      <c r="CQ35" s="679"/>
      <c r="CR35" s="638">
        <v>135371</v>
      </c>
      <c r="CS35" s="651"/>
      <c r="CT35" s="651"/>
      <c r="CU35" s="651"/>
      <c r="CV35" s="651"/>
      <c r="CW35" s="651"/>
      <c r="CX35" s="651"/>
      <c r="CY35" s="652"/>
      <c r="CZ35" s="641">
        <v>2.1</v>
      </c>
      <c r="DA35" s="653"/>
      <c r="DB35" s="653"/>
      <c r="DC35" s="654"/>
      <c r="DD35" s="644">
        <v>119637</v>
      </c>
      <c r="DE35" s="651"/>
      <c r="DF35" s="651"/>
      <c r="DG35" s="651"/>
      <c r="DH35" s="651"/>
      <c r="DI35" s="651"/>
      <c r="DJ35" s="651"/>
      <c r="DK35" s="652"/>
      <c r="DL35" s="644">
        <v>67208</v>
      </c>
      <c r="DM35" s="651"/>
      <c r="DN35" s="651"/>
      <c r="DO35" s="651"/>
      <c r="DP35" s="651"/>
      <c r="DQ35" s="651"/>
      <c r="DR35" s="651"/>
      <c r="DS35" s="651"/>
      <c r="DT35" s="651"/>
      <c r="DU35" s="651"/>
      <c r="DV35" s="652"/>
      <c r="DW35" s="641">
        <v>2.1</v>
      </c>
      <c r="DX35" s="653"/>
      <c r="DY35" s="653"/>
      <c r="DZ35" s="653"/>
      <c r="EA35" s="653"/>
      <c r="EB35" s="653"/>
      <c r="EC35" s="680"/>
    </row>
    <row r="36" spans="2:133" ht="11.25" customHeight="1" x14ac:dyDescent="0.15">
      <c r="B36" s="635" t="s">
        <v>266</v>
      </c>
      <c r="C36" s="636"/>
      <c r="D36" s="636"/>
      <c r="E36" s="636"/>
      <c r="F36" s="636"/>
      <c r="G36" s="636"/>
      <c r="H36" s="636"/>
      <c r="I36" s="636"/>
      <c r="J36" s="636"/>
      <c r="K36" s="636"/>
      <c r="L36" s="636"/>
      <c r="M36" s="636"/>
      <c r="N36" s="636"/>
      <c r="O36" s="636"/>
      <c r="P36" s="636"/>
      <c r="Q36" s="637"/>
      <c r="R36" s="638">
        <v>262098</v>
      </c>
      <c r="S36" s="639"/>
      <c r="T36" s="639"/>
      <c r="U36" s="639"/>
      <c r="V36" s="639"/>
      <c r="W36" s="639"/>
      <c r="X36" s="639"/>
      <c r="Y36" s="640"/>
      <c r="Z36" s="671">
        <v>3.7</v>
      </c>
      <c r="AA36" s="671"/>
      <c r="AB36" s="671"/>
      <c r="AC36" s="671"/>
      <c r="AD36" s="672" t="s">
        <v>66</v>
      </c>
      <c r="AE36" s="672"/>
      <c r="AF36" s="672"/>
      <c r="AG36" s="672"/>
      <c r="AH36" s="672"/>
      <c r="AI36" s="672"/>
      <c r="AJ36" s="672"/>
      <c r="AK36" s="672"/>
      <c r="AL36" s="641" t="s">
        <v>66</v>
      </c>
      <c r="AM36" s="642"/>
      <c r="AN36" s="642"/>
      <c r="AO36" s="673"/>
      <c r="AP36" s="90"/>
      <c r="AQ36" s="690" t="s">
        <v>267</v>
      </c>
      <c r="AR36" s="691"/>
      <c r="AS36" s="691"/>
      <c r="AT36" s="691"/>
      <c r="AU36" s="691"/>
      <c r="AV36" s="691"/>
      <c r="AW36" s="691"/>
      <c r="AX36" s="691"/>
      <c r="AY36" s="692"/>
      <c r="AZ36" s="693">
        <v>727293</v>
      </c>
      <c r="BA36" s="694"/>
      <c r="BB36" s="694"/>
      <c r="BC36" s="694"/>
      <c r="BD36" s="694"/>
      <c r="BE36" s="694"/>
      <c r="BF36" s="695"/>
      <c r="BG36" s="696" t="s">
        <v>268</v>
      </c>
      <c r="BH36" s="697"/>
      <c r="BI36" s="697"/>
      <c r="BJ36" s="697"/>
      <c r="BK36" s="697"/>
      <c r="BL36" s="697"/>
      <c r="BM36" s="697"/>
      <c r="BN36" s="697"/>
      <c r="BO36" s="697"/>
      <c r="BP36" s="697"/>
      <c r="BQ36" s="697"/>
      <c r="BR36" s="697"/>
      <c r="BS36" s="697"/>
      <c r="BT36" s="697"/>
      <c r="BU36" s="698"/>
      <c r="BV36" s="693">
        <v>30853</v>
      </c>
      <c r="BW36" s="694"/>
      <c r="BX36" s="694"/>
      <c r="BY36" s="694"/>
      <c r="BZ36" s="694"/>
      <c r="CA36" s="694"/>
      <c r="CB36" s="695"/>
      <c r="CD36" s="677" t="s">
        <v>269</v>
      </c>
      <c r="CE36" s="678"/>
      <c r="CF36" s="678"/>
      <c r="CG36" s="678"/>
      <c r="CH36" s="678"/>
      <c r="CI36" s="678"/>
      <c r="CJ36" s="678"/>
      <c r="CK36" s="678"/>
      <c r="CL36" s="678"/>
      <c r="CM36" s="678"/>
      <c r="CN36" s="678"/>
      <c r="CO36" s="678"/>
      <c r="CP36" s="678"/>
      <c r="CQ36" s="679"/>
      <c r="CR36" s="638">
        <v>1825789</v>
      </c>
      <c r="CS36" s="639"/>
      <c r="CT36" s="639"/>
      <c r="CU36" s="639"/>
      <c r="CV36" s="639"/>
      <c r="CW36" s="639"/>
      <c r="CX36" s="639"/>
      <c r="CY36" s="640"/>
      <c r="CZ36" s="641">
        <v>27.9</v>
      </c>
      <c r="DA36" s="653"/>
      <c r="DB36" s="653"/>
      <c r="DC36" s="654"/>
      <c r="DD36" s="644">
        <v>552442</v>
      </c>
      <c r="DE36" s="639"/>
      <c r="DF36" s="639"/>
      <c r="DG36" s="639"/>
      <c r="DH36" s="639"/>
      <c r="DI36" s="639"/>
      <c r="DJ36" s="639"/>
      <c r="DK36" s="640"/>
      <c r="DL36" s="644">
        <v>336899</v>
      </c>
      <c r="DM36" s="639"/>
      <c r="DN36" s="639"/>
      <c r="DO36" s="639"/>
      <c r="DP36" s="639"/>
      <c r="DQ36" s="639"/>
      <c r="DR36" s="639"/>
      <c r="DS36" s="639"/>
      <c r="DT36" s="639"/>
      <c r="DU36" s="639"/>
      <c r="DV36" s="640"/>
      <c r="DW36" s="641">
        <v>10.4</v>
      </c>
      <c r="DX36" s="653"/>
      <c r="DY36" s="653"/>
      <c r="DZ36" s="653"/>
      <c r="EA36" s="653"/>
      <c r="EB36" s="653"/>
      <c r="EC36" s="680"/>
    </row>
    <row r="37" spans="2:133" ht="11.25" customHeight="1" x14ac:dyDescent="0.15">
      <c r="B37" s="635" t="s">
        <v>270</v>
      </c>
      <c r="C37" s="636"/>
      <c r="D37" s="636"/>
      <c r="E37" s="636"/>
      <c r="F37" s="636"/>
      <c r="G37" s="636"/>
      <c r="H37" s="636"/>
      <c r="I37" s="636"/>
      <c r="J37" s="636"/>
      <c r="K37" s="636"/>
      <c r="L37" s="636"/>
      <c r="M37" s="636"/>
      <c r="N37" s="636"/>
      <c r="O37" s="636"/>
      <c r="P37" s="636"/>
      <c r="Q37" s="637"/>
      <c r="R37" s="638">
        <v>272995</v>
      </c>
      <c r="S37" s="639"/>
      <c r="T37" s="639"/>
      <c r="U37" s="639"/>
      <c r="V37" s="639"/>
      <c r="W37" s="639"/>
      <c r="X37" s="639"/>
      <c r="Y37" s="640"/>
      <c r="Z37" s="671">
        <v>3.9</v>
      </c>
      <c r="AA37" s="671"/>
      <c r="AB37" s="671"/>
      <c r="AC37" s="671"/>
      <c r="AD37" s="672" t="s">
        <v>66</v>
      </c>
      <c r="AE37" s="672"/>
      <c r="AF37" s="672"/>
      <c r="AG37" s="672"/>
      <c r="AH37" s="672"/>
      <c r="AI37" s="672"/>
      <c r="AJ37" s="672"/>
      <c r="AK37" s="672"/>
      <c r="AL37" s="641" t="s">
        <v>66</v>
      </c>
      <c r="AM37" s="642"/>
      <c r="AN37" s="642"/>
      <c r="AO37" s="673"/>
      <c r="AQ37" s="681" t="s">
        <v>271</v>
      </c>
      <c r="AR37" s="682"/>
      <c r="AS37" s="682"/>
      <c r="AT37" s="682"/>
      <c r="AU37" s="682"/>
      <c r="AV37" s="682"/>
      <c r="AW37" s="682"/>
      <c r="AX37" s="682"/>
      <c r="AY37" s="683"/>
      <c r="AZ37" s="638">
        <v>254892</v>
      </c>
      <c r="BA37" s="639"/>
      <c r="BB37" s="639"/>
      <c r="BC37" s="639"/>
      <c r="BD37" s="651"/>
      <c r="BE37" s="651"/>
      <c r="BF37" s="684"/>
      <c r="BG37" s="677" t="s">
        <v>272</v>
      </c>
      <c r="BH37" s="678"/>
      <c r="BI37" s="678"/>
      <c r="BJ37" s="678"/>
      <c r="BK37" s="678"/>
      <c r="BL37" s="678"/>
      <c r="BM37" s="678"/>
      <c r="BN37" s="678"/>
      <c r="BO37" s="678"/>
      <c r="BP37" s="678"/>
      <c r="BQ37" s="678"/>
      <c r="BR37" s="678"/>
      <c r="BS37" s="678"/>
      <c r="BT37" s="678"/>
      <c r="BU37" s="679"/>
      <c r="BV37" s="638">
        <v>23631</v>
      </c>
      <c r="BW37" s="639"/>
      <c r="BX37" s="639"/>
      <c r="BY37" s="639"/>
      <c r="BZ37" s="639"/>
      <c r="CA37" s="639"/>
      <c r="CB37" s="685"/>
      <c r="CD37" s="677" t="s">
        <v>273</v>
      </c>
      <c r="CE37" s="678"/>
      <c r="CF37" s="678"/>
      <c r="CG37" s="678"/>
      <c r="CH37" s="678"/>
      <c r="CI37" s="678"/>
      <c r="CJ37" s="678"/>
      <c r="CK37" s="678"/>
      <c r="CL37" s="678"/>
      <c r="CM37" s="678"/>
      <c r="CN37" s="678"/>
      <c r="CO37" s="678"/>
      <c r="CP37" s="678"/>
      <c r="CQ37" s="679"/>
      <c r="CR37" s="638">
        <v>79177</v>
      </c>
      <c r="CS37" s="651"/>
      <c r="CT37" s="651"/>
      <c r="CU37" s="651"/>
      <c r="CV37" s="651"/>
      <c r="CW37" s="651"/>
      <c r="CX37" s="651"/>
      <c r="CY37" s="652"/>
      <c r="CZ37" s="641">
        <v>1.2</v>
      </c>
      <c r="DA37" s="653"/>
      <c r="DB37" s="653"/>
      <c r="DC37" s="654"/>
      <c r="DD37" s="644">
        <v>79177</v>
      </c>
      <c r="DE37" s="651"/>
      <c r="DF37" s="651"/>
      <c r="DG37" s="651"/>
      <c r="DH37" s="651"/>
      <c r="DI37" s="651"/>
      <c r="DJ37" s="651"/>
      <c r="DK37" s="652"/>
      <c r="DL37" s="644">
        <v>56721</v>
      </c>
      <c r="DM37" s="651"/>
      <c r="DN37" s="651"/>
      <c r="DO37" s="651"/>
      <c r="DP37" s="651"/>
      <c r="DQ37" s="651"/>
      <c r="DR37" s="651"/>
      <c r="DS37" s="651"/>
      <c r="DT37" s="651"/>
      <c r="DU37" s="651"/>
      <c r="DV37" s="652"/>
      <c r="DW37" s="641">
        <v>1.8</v>
      </c>
      <c r="DX37" s="653"/>
      <c r="DY37" s="653"/>
      <c r="DZ37" s="653"/>
      <c r="EA37" s="653"/>
      <c r="EB37" s="653"/>
      <c r="EC37" s="680"/>
    </row>
    <row r="38" spans="2:133" ht="11.25" customHeight="1" x14ac:dyDescent="0.15">
      <c r="B38" s="635" t="s">
        <v>274</v>
      </c>
      <c r="C38" s="636"/>
      <c r="D38" s="636"/>
      <c r="E38" s="636"/>
      <c r="F38" s="636"/>
      <c r="G38" s="636"/>
      <c r="H38" s="636"/>
      <c r="I38" s="636"/>
      <c r="J38" s="636"/>
      <c r="K38" s="636"/>
      <c r="L38" s="636"/>
      <c r="M38" s="636"/>
      <c r="N38" s="636"/>
      <c r="O38" s="636"/>
      <c r="P38" s="636"/>
      <c r="Q38" s="637"/>
      <c r="R38" s="638">
        <v>514703</v>
      </c>
      <c r="S38" s="639"/>
      <c r="T38" s="639"/>
      <c r="U38" s="639"/>
      <c r="V38" s="639"/>
      <c r="W38" s="639"/>
      <c r="X38" s="639"/>
      <c r="Y38" s="640"/>
      <c r="Z38" s="671">
        <v>7.3</v>
      </c>
      <c r="AA38" s="671"/>
      <c r="AB38" s="671"/>
      <c r="AC38" s="671"/>
      <c r="AD38" s="672">
        <v>3072</v>
      </c>
      <c r="AE38" s="672"/>
      <c r="AF38" s="672"/>
      <c r="AG38" s="672"/>
      <c r="AH38" s="672"/>
      <c r="AI38" s="672"/>
      <c r="AJ38" s="672"/>
      <c r="AK38" s="672"/>
      <c r="AL38" s="641">
        <v>0.1</v>
      </c>
      <c r="AM38" s="642"/>
      <c r="AN38" s="642"/>
      <c r="AO38" s="673"/>
      <c r="AQ38" s="681" t="s">
        <v>275</v>
      </c>
      <c r="AR38" s="682"/>
      <c r="AS38" s="682"/>
      <c r="AT38" s="682"/>
      <c r="AU38" s="682"/>
      <c r="AV38" s="682"/>
      <c r="AW38" s="682"/>
      <c r="AX38" s="682"/>
      <c r="AY38" s="683"/>
      <c r="AZ38" s="638">
        <v>1831</v>
      </c>
      <c r="BA38" s="639"/>
      <c r="BB38" s="639"/>
      <c r="BC38" s="639"/>
      <c r="BD38" s="651"/>
      <c r="BE38" s="651"/>
      <c r="BF38" s="684"/>
      <c r="BG38" s="677" t="s">
        <v>276</v>
      </c>
      <c r="BH38" s="678"/>
      <c r="BI38" s="678"/>
      <c r="BJ38" s="678"/>
      <c r="BK38" s="678"/>
      <c r="BL38" s="678"/>
      <c r="BM38" s="678"/>
      <c r="BN38" s="678"/>
      <c r="BO38" s="678"/>
      <c r="BP38" s="678"/>
      <c r="BQ38" s="678"/>
      <c r="BR38" s="678"/>
      <c r="BS38" s="678"/>
      <c r="BT38" s="678"/>
      <c r="BU38" s="679"/>
      <c r="BV38" s="638">
        <v>1348</v>
      </c>
      <c r="BW38" s="639"/>
      <c r="BX38" s="639"/>
      <c r="BY38" s="639"/>
      <c r="BZ38" s="639"/>
      <c r="CA38" s="639"/>
      <c r="CB38" s="685"/>
      <c r="CD38" s="677" t="s">
        <v>277</v>
      </c>
      <c r="CE38" s="678"/>
      <c r="CF38" s="678"/>
      <c r="CG38" s="678"/>
      <c r="CH38" s="678"/>
      <c r="CI38" s="678"/>
      <c r="CJ38" s="678"/>
      <c r="CK38" s="678"/>
      <c r="CL38" s="678"/>
      <c r="CM38" s="678"/>
      <c r="CN38" s="678"/>
      <c r="CO38" s="678"/>
      <c r="CP38" s="678"/>
      <c r="CQ38" s="679"/>
      <c r="CR38" s="638">
        <v>725462</v>
      </c>
      <c r="CS38" s="639"/>
      <c r="CT38" s="639"/>
      <c r="CU38" s="639"/>
      <c r="CV38" s="639"/>
      <c r="CW38" s="639"/>
      <c r="CX38" s="639"/>
      <c r="CY38" s="640"/>
      <c r="CZ38" s="641">
        <v>11.1</v>
      </c>
      <c r="DA38" s="653"/>
      <c r="DB38" s="653"/>
      <c r="DC38" s="654"/>
      <c r="DD38" s="644">
        <v>648867</v>
      </c>
      <c r="DE38" s="639"/>
      <c r="DF38" s="639"/>
      <c r="DG38" s="639"/>
      <c r="DH38" s="639"/>
      <c r="DI38" s="639"/>
      <c r="DJ38" s="639"/>
      <c r="DK38" s="640"/>
      <c r="DL38" s="644">
        <v>640805</v>
      </c>
      <c r="DM38" s="639"/>
      <c r="DN38" s="639"/>
      <c r="DO38" s="639"/>
      <c r="DP38" s="639"/>
      <c r="DQ38" s="639"/>
      <c r="DR38" s="639"/>
      <c r="DS38" s="639"/>
      <c r="DT38" s="639"/>
      <c r="DU38" s="639"/>
      <c r="DV38" s="640"/>
      <c r="DW38" s="641">
        <v>19.899999999999999</v>
      </c>
      <c r="DX38" s="653"/>
      <c r="DY38" s="653"/>
      <c r="DZ38" s="653"/>
      <c r="EA38" s="653"/>
      <c r="EB38" s="653"/>
      <c r="EC38" s="680"/>
    </row>
    <row r="39" spans="2:133" ht="11.25" customHeight="1" x14ac:dyDescent="0.15">
      <c r="B39" s="635" t="s">
        <v>278</v>
      </c>
      <c r="C39" s="636"/>
      <c r="D39" s="636"/>
      <c r="E39" s="636"/>
      <c r="F39" s="636"/>
      <c r="G39" s="636"/>
      <c r="H39" s="636"/>
      <c r="I39" s="636"/>
      <c r="J39" s="636"/>
      <c r="K39" s="636"/>
      <c r="L39" s="636"/>
      <c r="M39" s="636"/>
      <c r="N39" s="636"/>
      <c r="O39" s="636"/>
      <c r="P39" s="636"/>
      <c r="Q39" s="637"/>
      <c r="R39" s="638">
        <v>203900</v>
      </c>
      <c r="S39" s="639"/>
      <c r="T39" s="639"/>
      <c r="U39" s="639"/>
      <c r="V39" s="639"/>
      <c r="W39" s="639"/>
      <c r="X39" s="639"/>
      <c r="Y39" s="640"/>
      <c r="Z39" s="671">
        <v>2.9</v>
      </c>
      <c r="AA39" s="671"/>
      <c r="AB39" s="671"/>
      <c r="AC39" s="671"/>
      <c r="AD39" s="672" t="s">
        <v>66</v>
      </c>
      <c r="AE39" s="672"/>
      <c r="AF39" s="672"/>
      <c r="AG39" s="672"/>
      <c r="AH39" s="672"/>
      <c r="AI39" s="672"/>
      <c r="AJ39" s="672"/>
      <c r="AK39" s="672"/>
      <c r="AL39" s="641" t="s">
        <v>66</v>
      </c>
      <c r="AM39" s="642"/>
      <c r="AN39" s="642"/>
      <c r="AO39" s="673"/>
      <c r="AQ39" s="681" t="s">
        <v>279</v>
      </c>
      <c r="AR39" s="682"/>
      <c r="AS39" s="682"/>
      <c r="AT39" s="682"/>
      <c r="AU39" s="682"/>
      <c r="AV39" s="682"/>
      <c r="AW39" s="682"/>
      <c r="AX39" s="682"/>
      <c r="AY39" s="683"/>
      <c r="AZ39" s="638" t="s">
        <v>66</v>
      </c>
      <c r="BA39" s="639"/>
      <c r="BB39" s="639"/>
      <c r="BC39" s="639"/>
      <c r="BD39" s="651"/>
      <c r="BE39" s="651"/>
      <c r="BF39" s="684"/>
      <c r="BG39" s="677" t="s">
        <v>280</v>
      </c>
      <c r="BH39" s="678"/>
      <c r="BI39" s="678"/>
      <c r="BJ39" s="678"/>
      <c r="BK39" s="678"/>
      <c r="BL39" s="678"/>
      <c r="BM39" s="678"/>
      <c r="BN39" s="678"/>
      <c r="BO39" s="678"/>
      <c r="BP39" s="678"/>
      <c r="BQ39" s="678"/>
      <c r="BR39" s="678"/>
      <c r="BS39" s="678"/>
      <c r="BT39" s="678"/>
      <c r="BU39" s="679"/>
      <c r="BV39" s="638">
        <v>2204</v>
      </c>
      <c r="BW39" s="639"/>
      <c r="BX39" s="639"/>
      <c r="BY39" s="639"/>
      <c r="BZ39" s="639"/>
      <c r="CA39" s="639"/>
      <c r="CB39" s="685"/>
      <c r="CD39" s="677" t="s">
        <v>281</v>
      </c>
      <c r="CE39" s="678"/>
      <c r="CF39" s="678"/>
      <c r="CG39" s="678"/>
      <c r="CH39" s="678"/>
      <c r="CI39" s="678"/>
      <c r="CJ39" s="678"/>
      <c r="CK39" s="678"/>
      <c r="CL39" s="678"/>
      <c r="CM39" s="678"/>
      <c r="CN39" s="678"/>
      <c r="CO39" s="678"/>
      <c r="CP39" s="678"/>
      <c r="CQ39" s="679"/>
      <c r="CR39" s="638">
        <v>133771</v>
      </c>
      <c r="CS39" s="651"/>
      <c r="CT39" s="651"/>
      <c r="CU39" s="651"/>
      <c r="CV39" s="651"/>
      <c r="CW39" s="651"/>
      <c r="CX39" s="651"/>
      <c r="CY39" s="652"/>
      <c r="CZ39" s="641">
        <v>2</v>
      </c>
      <c r="DA39" s="653"/>
      <c r="DB39" s="653"/>
      <c r="DC39" s="654"/>
      <c r="DD39" s="644">
        <v>54257</v>
      </c>
      <c r="DE39" s="651"/>
      <c r="DF39" s="651"/>
      <c r="DG39" s="651"/>
      <c r="DH39" s="651"/>
      <c r="DI39" s="651"/>
      <c r="DJ39" s="651"/>
      <c r="DK39" s="652"/>
      <c r="DL39" s="644" t="s">
        <v>65</v>
      </c>
      <c r="DM39" s="651"/>
      <c r="DN39" s="651"/>
      <c r="DO39" s="651"/>
      <c r="DP39" s="651"/>
      <c r="DQ39" s="651"/>
      <c r="DR39" s="651"/>
      <c r="DS39" s="651"/>
      <c r="DT39" s="651"/>
      <c r="DU39" s="651"/>
      <c r="DV39" s="652"/>
      <c r="DW39" s="641" t="s">
        <v>65</v>
      </c>
      <c r="DX39" s="653"/>
      <c r="DY39" s="653"/>
      <c r="DZ39" s="653"/>
      <c r="EA39" s="653"/>
      <c r="EB39" s="653"/>
      <c r="EC39" s="680"/>
    </row>
    <row r="40" spans="2:133" ht="11.25" customHeight="1" x14ac:dyDescent="0.15">
      <c r="B40" s="635" t="s">
        <v>282</v>
      </c>
      <c r="C40" s="636"/>
      <c r="D40" s="636"/>
      <c r="E40" s="636"/>
      <c r="F40" s="636"/>
      <c r="G40" s="636"/>
      <c r="H40" s="636"/>
      <c r="I40" s="636"/>
      <c r="J40" s="636"/>
      <c r="K40" s="636"/>
      <c r="L40" s="636"/>
      <c r="M40" s="636"/>
      <c r="N40" s="636"/>
      <c r="O40" s="636"/>
      <c r="P40" s="636"/>
      <c r="Q40" s="637"/>
      <c r="R40" s="638">
        <v>13700</v>
      </c>
      <c r="S40" s="639"/>
      <c r="T40" s="639"/>
      <c r="U40" s="639"/>
      <c r="V40" s="639"/>
      <c r="W40" s="639"/>
      <c r="X40" s="639"/>
      <c r="Y40" s="640"/>
      <c r="Z40" s="671">
        <v>0.2</v>
      </c>
      <c r="AA40" s="671"/>
      <c r="AB40" s="671"/>
      <c r="AC40" s="671"/>
      <c r="AD40" s="672" t="s">
        <v>65</v>
      </c>
      <c r="AE40" s="672"/>
      <c r="AF40" s="672"/>
      <c r="AG40" s="672"/>
      <c r="AH40" s="672"/>
      <c r="AI40" s="672"/>
      <c r="AJ40" s="672"/>
      <c r="AK40" s="672"/>
      <c r="AL40" s="641" t="s">
        <v>65</v>
      </c>
      <c r="AM40" s="642"/>
      <c r="AN40" s="642"/>
      <c r="AO40" s="673"/>
      <c r="AQ40" s="681" t="s">
        <v>283</v>
      </c>
      <c r="AR40" s="682"/>
      <c r="AS40" s="682"/>
      <c r="AT40" s="682"/>
      <c r="AU40" s="682"/>
      <c r="AV40" s="682"/>
      <c r="AW40" s="682"/>
      <c r="AX40" s="682"/>
      <c r="AY40" s="683"/>
      <c r="AZ40" s="638" t="s">
        <v>65</v>
      </c>
      <c r="BA40" s="639"/>
      <c r="BB40" s="639"/>
      <c r="BC40" s="639"/>
      <c r="BD40" s="651"/>
      <c r="BE40" s="651"/>
      <c r="BF40" s="684"/>
      <c r="BG40" s="686" t="s">
        <v>284</v>
      </c>
      <c r="BH40" s="687"/>
      <c r="BI40" s="687"/>
      <c r="BJ40" s="687"/>
      <c r="BK40" s="687"/>
      <c r="BL40" s="91"/>
      <c r="BM40" s="678" t="s">
        <v>285</v>
      </c>
      <c r="BN40" s="678"/>
      <c r="BO40" s="678"/>
      <c r="BP40" s="678"/>
      <c r="BQ40" s="678"/>
      <c r="BR40" s="678"/>
      <c r="BS40" s="678"/>
      <c r="BT40" s="678"/>
      <c r="BU40" s="679"/>
      <c r="BV40" s="638">
        <v>99</v>
      </c>
      <c r="BW40" s="639"/>
      <c r="BX40" s="639"/>
      <c r="BY40" s="639"/>
      <c r="BZ40" s="639"/>
      <c r="CA40" s="639"/>
      <c r="CB40" s="685"/>
      <c r="CD40" s="677" t="s">
        <v>286</v>
      </c>
      <c r="CE40" s="678"/>
      <c r="CF40" s="678"/>
      <c r="CG40" s="678"/>
      <c r="CH40" s="678"/>
      <c r="CI40" s="678"/>
      <c r="CJ40" s="678"/>
      <c r="CK40" s="678"/>
      <c r="CL40" s="678"/>
      <c r="CM40" s="678"/>
      <c r="CN40" s="678"/>
      <c r="CO40" s="678"/>
      <c r="CP40" s="678"/>
      <c r="CQ40" s="679"/>
      <c r="CR40" s="638">
        <v>461952</v>
      </c>
      <c r="CS40" s="639"/>
      <c r="CT40" s="639"/>
      <c r="CU40" s="639"/>
      <c r="CV40" s="639"/>
      <c r="CW40" s="639"/>
      <c r="CX40" s="639"/>
      <c r="CY40" s="640"/>
      <c r="CZ40" s="641">
        <v>7.1</v>
      </c>
      <c r="DA40" s="653"/>
      <c r="DB40" s="653"/>
      <c r="DC40" s="654"/>
      <c r="DD40" s="644" t="s">
        <v>65</v>
      </c>
      <c r="DE40" s="639"/>
      <c r="DF40" s="639"/>
      <c r="DG40" s="639"/>
      <c r="DH40" s="639"/>
      <c r="DI40" s="639"/>
      <c r="DJ40" s="639"/>
      <c r="DK40" s="640"/>
      <c r="DL40" s="644" t="s">
        <v>65</v>
      </c>
      <c r="DM40" s="639"/>
      <c r="DN40" s="639"/>
      <c r="DO40" s="639"/>
      <c r="DP40" s="639"/>
      <c r="DQ40" s="639"/>
      <c r="DR40" s="639"/>
      <c r="DS40" s="639"/>
      <c r="DT40" s="639"/>
      <c r="DU40" s="639"/>
      <c r="DV40" s="640"/>
      <c r="DW40" s="641" t="s">
        <v>65</v>
      </c>
      <c r="DX40" s="653"/>
      <c r="DY40" s="653"/>
      <c r="DZ40" s="653"/>
      <c r="EA40" s="653"/>
      <c r="EB40" s="653"/>
      <c r="EC40" s="680"/>
    </row>
    <row r="41" spans="2:133" ht="11.25" customHeight="1" x14ac:dyDescent="0.15">
      <c r="B41" s="635" t="s">
        <v>287</v>
      </c>
      <c r="C41" s="636"/>
      <c r="D41" s="636"/>
      <c r="E41" s="636"/>
      <c r="F41" s="636"/>
      <c r="G41" s="636"/>
      <c r="H41" s="636"/>
      <c r="I41" s="636"/>
      <c r="J41" s="636"/>
      <c r="K41" s="636"/>
      <c r="L41" s="636"/>
      <c r="M41" s="636"/>
      <c r="N41" s="636"/>
      <c r="O41" s="636"/>
      <c r="P41" s="636"/>
      <c r="Q41" s="637"/>
      <c r="R41" s="638" t="s">
        <v>65</v>
      </c>
      <c r="S41" s="639"/>
      <c r="T41" s="639"/>
      <c r="U41" s="639"/>
      <c r="V41" s="639"/>
      <c r="W41" s="639"/>
      <c r="X41" s="639"/>
      <c r="Y41" s="640"/>
      <c r="Z41" s="671" t="s">
        <v>65</v>
      </c>
      <c r="AA41" s="671"/>
      <c r="AB41" s="671"/>
      <c r="AC41" s="671"/>
      <c r="AD41" s="672" t="s">
        <v>65</v>
      </c>
      <c r="AE41" s="672"/>
      <c r="AF41" s="672"/>
      <c r="AG41" s="672"/>
      <c r="AH41" s="672"/>
      <c r="AI41" s="672"/>
      <c r="AJ41" s="672"/>
      <c r="AK41" s="672"/>
      <c r="AL41" s="641" t="s">
        <v>65</v>
      </c>
      <c r="AM41" s="642"/>
      <c r="AN41" s="642"/>
      <c r="AO41" s="673"/>
      <c r="AQ41" s="681" t="s">
        <v>288</v>
      </c>
      <c r="AR41" s="682"/>
      <c r="AS41" s="682"/>
      <c r="AT41" s="682"/>
      <c r="AU41" s="682"/>
      <c r="AV41" s="682"/>
      <c r="AW41" s="682"/>
      <c r="AX41" s="682"/>
      <c r="AY41" s="683"/>
      <c r="AZ41" s="638">
        <v>97092</v>
      </c>
      <c r="BA41" s="639"/>
      <c r="BB41" s="639"/>
      <c r="BC41" s="639"/>
      <c r="BD41" s="651"/>
      <c r="BE41" s="651"/>
      <c r="BF41" s="684"/>
      <c r="BG41" s="686"/>
      <c r="BH41" s="687"/>
      <c r="BI41" s="687"/>
      <c r="BJ41" s="687"/>
      <c r="BK41" s="687"/>
      <c r="BL41" s="91"/>
      <c r="BM41" s="678" t="s">
        <v>289</v>
      </c>
      <c r="BN41" s="678"/>
      <c r="BO41" s="678"/>
      <c r="BP41" s="678"/>
      <c r="BQ41" s="678"/>
      <c r="BR41" s="678"/>
      <c r="BS41" s="678"/>
      <c r="BT41" s="678"/>
      <c r="BU41" s="679"/>
      <c r="BV41" s="638">
        <v>1</v>
      </c>
      <c r="BW41" s="639"/>
      <c r="BX41" s="639"/>
      <c r="BY41" s="639"/>
      <c r="BZ41" s="639"/>
      <c r="CA41" s="639"/>
      <c r="CB41" s="685"/>
      <c r="CD41" s="677" t="s">
        <v>290</v>
      </c>
      <c r="CE41" s="678"/>
      <c r="CF41" s="678"/>
      <c r="CG41" s="678"/>
      <c r="CH41" s="678"/>
      <c r="CI41" s="678"/>
      <c r="CJ41" s="678"/>
      <c r="CK41" s="678"/>
      <c r="CL41" s="678"/>
      <c r="CM41" s="678"/>
      <c r="CN41" s="678"/>
      <c r="CO41" s="678"/>
      <c r="CP41" s="678"/>
      <c r="CQ41" s="679"/>
      <c r="CR41" s="638" t="s">
        <v>65</v>
      </c>
      <c r="CS41" s="651"/>
      <c r="CT41" s="651"/>
      <c r="CU41" s="651"/>
      <c r="CV41" s="651"/>
      <c r="CW41" s="651"/>
      <c r="CX41" s="651"/>
      <c r="CY41" s="652"/>
      <c r="CZ41" s="641" t="s">
        <v>65</v>
      </c>
      <c r="DA41" s="653"/>
      <c r="DB41" s="653"/>
      <c r="DC41" s="654"/>
      <c r="DD41" s="644" t="s">
        <v>65</v>
      </c>
      <c r="DE41" s="651"/>
      <c r="DF41" s="651"/>
      <c r="DG41" s="651"/>
      <c r="DH41" s="651"/>
      <c r="DI41" s="651"/>
      <c r="DJ41" s="651"/>
      <c r="DK41" s="65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291</v>
      </c>
      <c r="C42" s="636"/>
      <c r="D42" s="636"/>
      <c r="E42" s="636"/>
      <c r="F42" s="636"/>
      <c r="G42" s="636"/>
      <c r="H42" s="636"/>
      <c r="I42" s="636"/>
      <c r="J42" s="636"/>
      <c r="K42" s="636"/>
      <c r="L42" s="636"/>
      <c r="M42" s="636"/>
      <c r="N42" s="636"/>
      <c r="O42" s="636"/>
      <c r="P42" s="636"/>
      <c r="Q42" s="637"/>
      <c r="R42" s="638">
        <v>114900</v>
      </c>
      <c r="S42" s="639"/>
      <c r="T42" s="639"/>
      <c r="U42" s="639"/>
      <c r="V42" s="639"/>
      <c r="W42" s="639"/>
      <c r="X42" s="639"/>
      <c r="Y42" s="640"/>
      <c r="Z42" s="671">
        <v>1.6</v>
      </c>
      <c r="AA42" s="671"/>
      <c r="AB42" s="671"/>
      <c r="AC42" s="671"/>
      <c r="AD42" s="672" t="s">
        <v>65</v>
      </c>
      <c r="AE42" s="672"/>
      <c r="AF42" s="672"/>
      <c r="AG42" s="672"/>
      <c r="AH42" s="672"/>
      <c r="AI42" s="672"/>
      <c r="AJ42" s="672"/>
      <c r="AK42" s="672"/>
      <c r="AL42" s="641" t="s">
        <v>65</v>
      </c>
      <c r="AM42" s="642"/>
      <c r="AN42" s="642"/>
      <c r="AO42" s="673"/>
      <c r="AQ42" s="674" t="s">
        <v>292</v>
      </c>
      <c r="AR42" s="675"/>
      <c r="AS42" s="675"/>
      <c r="AT42" s="675"/>
      <c r="AU42" s="675"/>
      <c r="AV42" s="675"/>
      <c r="AW42" s="675"/>
      <c r="AX42" s="675"/>
      <c r="AY42" s="676"/>
      <c r="AZ42" s="622">
        <v>373478</v>
      </c>
      <c r="BA42" s="661"/>
      <c r="BB42" s="661"/>
      <c r="BC42" s="661"/>
      <c r="BD42" s="623"/>
      <c r="BE42" s="623"/>
      <c r="BF42" s="667"/>
      <c r="BG42" s="688"/>
      <c r="BH42" s="689"/>
      <c r="BI42" s="689"/>
      <c r="BJ42" s="689"/>
      <c r="BK42" s="689"/>
      <c r="BL42" s="92"/>
      <c r="BM42" s="668" t="s">
        <v>293</v>
      </c>
      <c r="BN42" s="668"/>
      <c r="BO42" s="668"/>
      <c r="BP42" s="668"/>
      <c r="BQ42" s="668"/>
      <c r="BR42" s="668"/>
      <c r="BS42" s="668"/>
      <c r="BT42" s="668"/>
      <c r="BU42" s="669"/>
      <c r="BV42" s="622">
        <v>358</v>
      </c>
      <c r="BW42" s="661"/>
      <c r="BX42" s="661"/>
      <c r="BY42" s="661"/>
      <c r="BZ42" s="661"/>
      <c r="CA42" s="661"/>
      <c r="CB42" s="670"/>
      <c r="CD42" s="635" t="s">
        <v>294</v>
      </c>
      <c r="CE42" s="636"/>
      <c r="CF42" s="636"/>
      <c r="CG42" s="636"/>
      <c r="CH42" s="636"/>
      <c r="CI42" s="636"/>
      <c r="CJ42" s="636"/>
      <c r="CK42" s="636"/>
      <c r="CL42" s="636"/>
      <c r="CM42" s="636"/>
      <c r="CN42" s="636"/>
      <c r="CO42" s="636"/>
      <c r="CP42" s="636"/>
      <c r="CQ42" s="637"/>
      <c r="CR42" s="638">
        <v>323751</v>
      </c>
      <c r="CS42" s="639"/>
      <c r="CT42" s="639"/>
      <c r="CU42" s="639"/>
      <c r="CV42" s="639"/>
      <c r="CW42" s="639"/>
      <c r="CX42" s="639"/>
      <c r="CY42" s="640"/>
      <c r="CZ42" s="641">
        <v>4.9000000000000004</v>
      </c>
      <c r="DA42" s="642"/>
      <c r="DB42" s="642"/>
      <c r="DC42" s="643"/>
      <c r="DD42" s="644">
        <v>111564</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295</v>
      </c>
      <c r="C43" s="620"/>
      <c r="D43" s="620"/>
      <c r="E43" s="620"/>
      <c r="F43" s="620"/>
      <c r="G43" s="620"/>
      <c r="H43" s="620"/>
      <c r="I43" s="620"/>
      <c r="J43" s="620"/>
      <c r="K43" s="620"/>
      <c r="L43" s="620"/>
      <c r="M43" s="620"/>
      <c r="N43" s="620"/>
      <c r="O43" s="620"/>
      <c r="P43" s="620"/>
      <c r="Q43" s="621"/>
      <c r="R43" s="622">
        <v>7007992</v>
      </c>
      <c r="S43" s="661"/>
      <c r="T43" s="661"/>
      <c r="U43" s="661"/>
      <c r="V43" s="661"/>
      <c r="W43" s="661"/>
      <c r="X43" s="661"/>
      <c r="Y43" s="662"/>
      <c r="Z43" s="663">
        <v>100</v>
      </c>
      <c r="AA43" s="663"/>
      <c r="AB43" s="663"/>
      <c r="AC43" s="663"/>
      <c r="AD43" s="664">
        <v>3095732</v>
      </c>
      <c r="AE43" s="664"/>
      <c r="AF43" s="664"/>
      <c r="AG43" s="664"/>
      <c r="AH43" s="664"/>
      <c r="AI43" s="664"/>
      <c r="AJ43" s="664"/>
      <c r="AK43" s="664"/>
      <c r="AL43" s="625">
        <v>100</v>
      </c>
      <c r="AM43" s="665"/>
      <c r="AN43" s="665"/>
      <c r="AO43" s="666"/>
      <c r="BV43" s="93"/>
      <c r="BW43" s="93"/>
      <c r="BX43" s="93"/>
      <c r="BY43" s="93"/>
      <c r="BZ43" s="93"/>
      <c r="CA43" s="93"/>
      <c r="CB43" s="93"/>
      <c r="CD43" s="635" t="s">
        <v>296</v>
      </c>
      <c r="CE43" s="636"/>
      <c r="CF43" s="636"/>
      <c r="CG43" s="636"/>
      <c r="CH43" s="636"/>
      <c r="CI43" s="636"/>
      <c r="CJ43" s="636"/>
      <c r="CK43" s="636"/>
      <c r="CL43" s="636"/>
      <c r="CM43" s="636"/>
      <c r="CN43" s="636"/>
      <c r="CO43" s="636"/>
      <c r="CP43" s="636"/>
      <c r="CQ43" s="637"/>
      <c r="CR43" s="638" t="s">
        <v>65</v>
      </c>
      <c r="CS43" s="651"/>
      <c r="CT43" s="651"/>
      <c r="CU43" s="651"/>
      <c r="CV43" s="651"/>
      <c r="CW43" s="651"/>
      <c r="CX43" s="651"/>
      <c r="CY43" s="652"/>
      <c r="CZ43" s="641" t="s">
        <v>65</v>
      </c>
      <c r="DA43" s="653"/>
      <c r="DB43" s="653"/>
      <c r="DC43" s="654"/>
      <c r="DD43" s="644" t="s">
        <v>65</v>
      </c>
      <c r="DE43" s="651"/>
      <c r="DF43" s="651"/>
      <c r="DG43" s="651"/>
      <c r="DH43" s="651"/>
      <c r="DI43" s="651"/>
      <c r="DJ43" s="651"/>
      <c r="DK43" s="65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5" t="s">
        <v>243</v>
      </c>
      <c r="CE44" s="656"/>
      <c r="CF44" s="635" t="s">
        <v>297</v>
      </c>
      <c r="CG44" s="636"/>
      <c r="CH44" s="636"/>
      <c r="CI44" s="636"/>
      <c r="CJ44" s="636"/>
      <c r="CK44" s="636"/>
      <c r="CL44" s="636"/>
      <c r="CM44" s="636"/>
      <c r="CN44" s="636"/>
      <c r="CO44" s="636"/>
      <c r="CP44" s="636"/>
      <c r="CQ44" s="637"/>
      <c r="CR44" s="638">
        <v>252849</v>
      </c>
      <c r="CS44" s="639"/>
      <c r="CT44" s="639"/>
      <c r="CU44" s="639"/>
      <c r="CV44" s="639"/>
      <c r="CW44" s="639"/>
      <c r="CX44" s="639"/>
      <c r="CY44" s="640"/>
      <c r="CZ44" s="641">
        <v>3.9</v>
      </c>
      <c r="DA44" s="642"/>
      <c r="DB44" s="642"/>
      <c r="DC44" s="643"/>
      <c r="DD44" s="644">
        <v>55370</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298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7"/>
      <c r="CE45" s="658"/>
      <c r="CF45" s="635" t="s">
        <v>299</v>
      </c>
      <c r="CG45" s="636"/>
      <c r="CH45" s="636"/>
      <c r="CI45" s="636"/>
      <c r="CJ45" s="636"/>
      <c r="CK45" s="636"/>
      <c r="CL45" s="636"/>
      <c r="CM45" s="636"/>
      <c r="CN45" s="636"/>
      <c r="CO45" s="636"/>
      <c r="CP45" s="636"/>
      <c r="CQ45" s="637"/>
      <c r="CR45" s="638">
        <v>146791</v>
      </c>
      <c r="CS45" s="651"/>
      <c r="CT45" s="651"/>
      <c r="CU45" s="651"/>
      <c r="CV45" s="651"/>
      <c r="CW45" s="651"/>
      <c r="CX45" s="651"/>
      <c r="CY45" s="652"/>
      <c r="CZ45" s="641">
        <v>2.2000000000000002</v>
      </c>
      <c r="DA45" s="653"/>
      <c r="DB45" s="653"/>
      <c r="DC45" s="654"/>
      <c r="DD45" s="644">
        <v>39910</v>
      </c>
      <c r="DE45" s="651"/>
      <c r="DF45" s="651"/>
      <c r="DG45" s="651"/>
      <c r="DH45" s="651"/>
      <c r="DI45" s="651"/>
      <c r="DJ45" s="651"/>
      <c r="DK45" s="65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300</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7"/>
      <c r="CE46" s="658"/>
      <c r="CF46" s="635" t="s">
        <v>301</v>
      </c>
      <c r="CG46" s="636"/>
      <c r="CH46" s="636"/>
      <c r="CI46" s="636"/>
      <c r="CJ46" s="636"/>
      <c r="CK46" s="636"/>
      <c r="CL46" s="636"/>
      <c r="CM46" s="636"/>
      <c r="CN46" s="636"/>
      <c r="CO46" s="636"/>
      <c r="CP46" s="636"/>
      <c r="CQ46" s="637"/>
      <c r="CR46" s="638">
        <v>97322</v>
      </c>
      <c r="CS46" s="639"/>
      <c r="CT46" s="639"/>
      <c r="CU46" s="639"/>
      <c r="CV46" s="639"/>
      <c r="CW46" s="639"/>
      <c r="CX46" s="639"/>
      <c r="CY46" s="640"/>
      <c r="CZ46" s="641">
        <v>1.5</v>
      </c>
      <c r="DA46" s="642"/>
      <c r="DB46" s="642"/>
      <c r="DC46" s="643"/>
      <c r="DD46" s="644">
        <v>6724</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302</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7"/>
      <c r="CE47" s="658"/>
      <c r="CF47" s="635" t="s">
        <v>303</v>
      </c>
      <c r="CG47" s="636"/>
      <c r="CH47" s="636"/>
      <c r="CI47" s="636"/>
      <c r="CJ47" s="636"/>
      <c r="CK47" s="636"/>
      <c r="CL47" s="636"/>
      <c r="CM47" s="636"/>
      <c r="CN47" s="636"/>
      <c r="CO47" s="636"/>
      <c r="CP47" s="636"/>
      <c r="CQ47" s="637"/>
      <c r="CR47" s="638">
        <v>70902</v>
      </c>
      <c r="CS47" s="651"/>
      <c r="CT47" s="651"/>
      <c r="CU47" s="651"/>
      <c r="CV47" s="651"/>
      <c r="CW47" s="651"/>
      <c r="CX47" s="651"/>
      <c r="CY47" s="652"/>
      <c r="CZ47" s="641">
        <v>1.1000000000000001</v>
      </c>
      <c r="DA47" s="653"/>
      <c r="DB47" s="653"/>
      <c r="DC47" s="654"/>
      <c r="DD47" s="644">
        <v>56194</v>
      </c>
      <c r="DE47" s="651"/>
      <c r="DF47" s="651"/>
      <c r="DG47" s="651"/>
      <c r="DH47" s="651"/>
      <c r="DI47" s="651"/>
      <c r="DJ47" s="651"/>
      <c r="DK47" s="652"/>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9"/>
      <c r="CE48" s="660"/>
      <c r="CF48" s="635" t="s">
        <v>304</v>
      </c>
      <c r="CG48" s="636"/>
      <c r="CH48" s="636"/>
      <c r="CI48" s="636"/>
      <c r="CJ48" s="636"/>
      <c r="CK48" s="636"/>
      <c r="CL48" s="636"/>
      <c r="CM48" s="636"/>
      <c r="CN48" s="636"/>
      <c r="CO48" s="636"/>
      <c r="CP48" s="636"/>
      <c r="CQ48" s="637"/>
      <c r="CR48" s="638" t="s">
        <v>65</v>
      </c>
      <c r="CS48" s="639"/>
      <c r="CT48" s="639"/>
      <c r="CU48" s="639"/>
      <c r="CV48" s="639"/>
      <c r="CW48" s="639"/>
      <c r="CX48" s="639"/>
      <c r="CY48" s="640"/>
      <c r="CZ48" s="641" t="s">
        <v>65</v>
      </c>
      <c r="DA48" s="642"/>
      <c r="DB48" s="642"/>
      <c r="DC48" s="643"/>
      <c r="DD48" s="644" t="s">
        <v>65</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305</v>
      </c>
      <c r="CE49" s="620"/>
      <c r="CF49" s="620"/>
      <c r="CG49" s="620"/>
      <c r="CH49" s="620"/>
      <c r="CI49" s="620"/>
      <c r="CJ49" s="620"/>
      <c r="CK49" s="620"/>
      <c r="CL49" s="620"/>
      <c r="CM49" s="620"/>
      <c r="CN49" s="620"/>
      <c r="CO49" s="620"/>
      <c r="CP49" s="620"/>
      <c r="CQ49" s="621"/>
      <c r="CR49" s="622">
        <v>6549178</v>
      </c>
      <c r="CS49" s="623"/>
      <c r="CT49" s="623"/>
      <c r="CU49" s="623"/>
      <c r="CV49" s="623"/>
      <c r="CW49" s="623"/>
      <c r="CX49" s="623"/>
      <c r="CY49" s="624"/>
      <c r="CZ49" s="625">
        <v>100</v>
      </c>
      <c r="DA49" s="626"/>
      <c r="DB49" s="626"/>
      <c r="DC49" s="627"/>
      <c r="DD49" s="628">
        <v>3719613</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E+08P+cfaM10/Ken0OeGR3PmfNSA9b4X4rPYsO93iEdBRXG5k16J7MnJ36sBGwJLtbLBbMjecN1Uosgd7oQykg==" saltValue="ntwdM0S+lU79SDflysXdr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306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74" t="s">
        <v>307</v>
      </c>
      <c r="DK2" s="1175"/>
      <c r="DL2" s="1175"/>
      <c r="DM2" s="1175"/>
      <c r="DN2" s="1175"/>
      <c r="DO2" s="1176"/>
      <c r="DP2" s="106"/>
      <c r="DQ2" s="1174" t="s">
        <v>308</v>
      </c>
      <c r="DR2" s="1175"/>
      <c r="DS2" s="1175"/>
      <c r="DT2" s="1175"/>
      <c r="DU2" s="1175"/>
      <c r="DV2" s="1175"/>
      <c r="DW2" s="1175"/>
      <c r="DX2" s="1175"/>
      <c r="DY2" s="1175"/>
      <c r="DZ2" s="1176"/>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24" t="s">
        <v>309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109"/>
      <c r="BA4" s="109"/>
      <c r="BB4" s="109"/>
      <c r="BC4" s="109"/>
      <c r="BD4" s="109"/>
      <c r="BE4" s="110"/>
      <c r="BF4" s="110"/>
      <c r="BG4" s="110"/>
      <c r="BH4" s="110"/>
      <c r="BI4" s="110"/>
      <c r="BJ4" s="110"/>
      <c r="BK4" s="110"/>
      <c r="BL4" s="110"/>
      <c r="BM4" s="110"/>
      <c r="BN4" s="110"/>
      <c r="BO4" s="110"/>
      <c r="BP4" s="110"/>
      <c r="BQ4" s="109" t="s">
        <v>310</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59" t="s">
        <v>311</v>
      </c>
      <c r="B5" s="1060"/>
      <c r="C5" s="1060"/>
      <c r="D5" s="1060"/>
      <c r="E5" s="1060"/>
      <c r="F5" s="1060"/>
      <c r="G5" s="1060"/>
      <c r="H5" s="1060"/>
      <c r="I5" s="1060"/>
      <c r="J5" s="1060"/>
      <c r="K5" s="1060"/>
      <c r="L5" s="1060"/>
      <c r="M5" s="1060"/>
      <c r="N5" s="1060"/>
      <c r="O5" s="1060"/>
      <c r="P5" s="1061"/>
      <c r="Q5" s="1045" t="s">
        <v>312</v>
      </c>
      <c r="R5" s="1046"/>
      <c r="S5" s="1046"/>
      <c r="T5" s="1046"/>
      <c r="U5" s="1047"/>
      <c r="V5" s="1045" t="s">
        <v>313</v>
      </c>
      <c r="W5" s="1046"/>
      <c r="X5" s="1046"/>
      <c r="Y5" s="1046"/>
      <c r="Z5" s="1047"/>
      <c r="AA5" s="1045" t="s">
        <v>314</v>
      </c>
      <c r="AB5" s="1046"/>
      <c r="AC5" s="1046"/>
      <c r="AD5" s="1046"/>
      <c r="AE5" s="1046"/>
      <c r="AF5" s="1177" t="s">
        <v>315</v>
      </c>
      <c r="AG5" s="1046"/>
      <c r="AH5" s="1046"/>
      <c r="AI5" s="1046"/>
      <c r="AJ5" s="1051"/>
      <c r="AK5" s="1046" t="s">
        <v>316</v>
      </c>
      <c r="AL5" s="1046"/>
      <c r="AM5" s="1046"/>
      <c r="AN5" s="1046"/>
      <c r="AO5" s="1047"/>
      <c r="AP5" s="1045" t="s">
        <v>317</v>
      </c>
      <c r="AQ5" s="1046"/>
      <c r="AR5" s="1046"/>
      <c r="AS5" s="1046"/>
      <c r="AT5" s="1047"/>
      <c r="AU5" s="1045" t="s">
        <v>318</v>
      </c>
      <c r="AV5" s="1046"/>
      <c r="AW5" s="1046"/>
      <c r="AX5" s="1046"/>
      <c r="AY5" s="1051"/>
      <c r="AZ5" s="113"/>
      <c r="BA5" s="113"/>
      <c r="BB5" s="113"/>
      <c r="BC5" s="113"/>
      <c r="BD5" s="113"/>
      <c r="BE5" s="114"/>
      <c r="BF5" s="114"/>
      <c r="BG5" s="114"/>
      <c r="BH5" s="114"/>
      <c r="BI5" s="114"/>
      <c r="BJ5" s="114"/>
      <c r="BK5" s="114"/>
      <c r="BL5" s="114"/>
      <c r="BM5" s="114"/>
      <c r="BN5" s="114"/>
      <c r="BO5" s="114"/>
      <c r="BP5" s="114"/>
      <c r="BQ5" s="1059" t="s">
        <v>319</v>
      </c>
      <c r="BR5" s="1060"/>
      <c r="BS5" s="1060"/>
      <c r="BT5" s="1060"/>
      <c r="BU5" s="1060"/>
      <c r="BV5" s="1060"/>
      <c r="BW5" s="1060"/>
      <c r="BX5" s="1060"/>
      <c r="BY5" s="1060"/>
      <c r="BZ5" s="1060"/>
      <c r="CA5" s="1060"/>
      <c r="CB5" s="1060"/>
      <c r="CC5" s="1060"/>
      <c r="CD5" s="1060"/>
      <c r="CE5" s="1060"/>
      <c r="CF5" s="1060"/>
      <c r="CG5" s="1061"/>
      <c r="CH5" s="1045" t="s">
        <v>320</v>
      </c>
      <c r="CI5" s="1046"/>
      <c r="CJ5" s="1046"/>
      <c r="CK5" s="1046"/>
      <c r="CL5" s="1047"/>
      <c r="CM5" s="1045" t="s">
        <v>321</v>
      </c>
      <c r="CN5" s="1046"/>
      <c r="CO5" s="1046"/>
      <c r="CP5" s="1046"/>
      <c r="CQ5" s="1047"/>
      <c r="CR5" s="1045" t="s">
        <v>322</v>
      </c>
      <c r="CS5" s="1046"/>
      <c r="CT5" s="1046"/>
      <c r="CU5" s="1046"/>
      <c r="CV5" s="1047"/>
      <c r="CW5" s="1045" t="s">
        <v>323</v>
      </c>
      <c r="CX5" s="1046"/>
      <c r="CY5" s="1046"/>
      <c r="CZ5" s="1046"/>
      <c r="DA5" s="1047"/>
      <c r="DB5" s="1045" t="s">
        <v>324</v>
      </c>
      <c r="DC5" s="1046"/>
      <c r="DD5" s="1046"/>
      <c r="DE5" s="1046"/>
      <c r="DF5" s="1047"/>
      <c r="DG5" s="1162" t="s">
        <v>325</v>
      </c>
      <c r="DH5" s="1163"/>
      <c r="DI5" s="1163"/>
      <c r="DJ5" s="1163"/>
      <c r="DK5" s="1164"/>
      <c r="DL5" s="1162" t="s">
        <v>326</v>
      </c>
      <c r="DM5" s="1163"/>
      <c r="DN5" s="1163"/>
      <c r="DO5" s="1163"/>
      <c r="DP5" s="1164"/>
      <c r="DQ5" s="1045" t="s">
        <v>327</v>
      </c>
      <c r="DR5" s="1046"/>
      <c r="DS5" s="1046"/>
      <c r="DT5" s="1046"/>
      <c r="DU5" s="1047"/>
      <c r="DV5" s="1045" t="s">
        <v>318</v>
      </c>
      <c r="DW5" s="1046"/>
      <c r="DX5" s="1046"/>
      <c r="DY5" s="1046"/>
      <c r="DZ5" s="1051"/>
      <c r="EA5" s="111"/>
    </row>
    <row r="6" spans="1:131" s="112" customFormat="1" ht="26.25" customHeight="1" thickBot="1" x14ac:dyDescent="0.2">
      <c r="A6" s="1062"/>
      <c r="B6" s="1063"/>
      <c r="C6" s="1063"/>
      <c r="D6" s="1063"/>
      <c r="E6" s="1063"/>
      <c r="F6" s="1063"/>
      <c r="G6" s="1063"/>
      <c r="H6" s="1063"/>
      <c r="I6" s="1063"/>
      <c r="J6" s="1063"/>
      <c r="K6" s="1063"/>
      <c r="L6" s="1063"/>
      <c r="M6" s="1063"/>
      <c r="N6" s="1063"/>
      <c r="O6" s="1063"/>
      <c r="P6" s="1064"/>
      <c r="Q6" s="1048"/>
      <c r="R6" s="1049"/>
      <c r="S6" s="1049"/>
      <c r="T6" s="1049"/>
      <c r="U6" s="1050"/>
      <c r="V6" s="1048"/>
      <c r="W6" s="1049"/>
      <c r="X6" s="1049"/>
      <c r="Y6" s="1049"/>
      <c r="Z6" s="1050"/>
      <c r="AA6" s="1048"/>
      <c r="AB6" s="1049"/>
      <c r="AC6" s="1049"/>
      <c r="AD6" s="1049"/>
      <c r="AE6" s="1049"/>
      <c r="AF6" s="1178"/>
      <c r="AG6" s="1049"/>
      <c r="AH6" s="1049"/>
      <c r="AI6" s="1049"/>
      <c r="AJ6" s="1052"/>
      <c r="AK6" s="1049"/>
      <c r="AL6" s="1049"/>
      <c r="AM6" s="1049"/>
      <c r="AN6" s="1049"/>
      <c r="AO6" s="1050"/>
      <c r="AP6" s="1048"/>
      <c r="AQ6" s="1049"/>
      <c r="AR6" s="1049"/>
      <c r="AS6" s="1049"/>
      <c r="AT6" s="1050"/>
      <c r="AU6" s="1048"/>
      <c r="AV6" s="1049"/>
      <c r="AW6" s="1049"/>
      <c r="AX6" s="1049"/>
      <c r="AY6" s="1052"/>
      <c r="AZ6" s="109"/>
      <c r="BA6" s="109"/>
      <c r="BB6" s="109"/>
      <c r="BC6" s="109"/>
      <c r="BD6" s="109"/>
      <c r="BE6" s="110"/>
      <c r="BF6" s="110"/>
      <c r="BG6" s="110"/>
      <c r="BH6" s="110"/>
      <c r="BI6" s="110"/>
      <c r="BJ6" s="110"/>
      <c r="BK6" s="110"/>
      <c r="BL6" s="110"/>
      <c r="BM6" s="110"/>
      <c r="BN6" s="110"/>
      <c r="BO6" s="110"/>
      <c r="BP6" s="110"/>
      <c r="BQ6" s="1062"/>
      <c r="BR6" s="1063"/>
      <c r="BS6" s="1063"/>
      <c r="BT6" s="1063"/>
      <c r="BU6" s="1063"/>
      <c r="BV6" s="1063"/>
      <c r="BW6" s="1063"/>
      <c r="BX6" s="1063"/>
      <c r="BY6" s="1063"/>
      <c r="BZ6" s="1063"/>
      <c r="CA6" s="1063"/>
      <c r="CB6" s="1063"/>
      <c r="CC6" s="1063"/>
      <c r="CD6" s="1063"/>
      <c r="CE6" s="1063"/>
      <c r="CF6" s="1063"/>
      <c r="CG6" s="1064"/>
      <c r="CH6" s="1048"/>
      <c r="CI6" s="1049"/>
      <c r="CJ6" s="1049"/>
      <c r="CK6" s="1049"/>
      <c r="CL6" s="1050"/>
      <c r="CM6" s="1048"/>
      <c r="CN6" s="1049"/>
      <c r="CO6" s="1049"/>
      <c r="CP6" s="1049"/>
      <c r="CQ6" s="1050"/>
      <c r="CR6" s="1048"/>
      <c r="CS6" s="1049"/>
      <c r="CT6" s="1049"/>
      <c r="CU6" s="1049"/>
      <c r="CV6" s="1050"/>
      <c r="CW6" s="1048"/>
      <c r="CX6" s="1049"/>
      <c r="CY6" s="1049"/>
      <c r="CZ6" s="1049"/>
      <c r="DA6" s="1050"/>
      <c r="DB6" s="1048"/>
      <c r="DC6" s="1049"/>
      <c r="DD6" s="1049"/>
      <c r="DE6" s="1049"/>
      <c r="DF6" s="1050"/>
      <c r="DG6" s="1165"/>
      <c r="DH6" s="1166"/>
      <c r="DI6" s="1166"/>
      <c r="DJ6" s="1166"/>
      <c r="DK6" s="1167"/>
      <c r="DL6" s="1165"/>
      <c r="DM6" s="1166"/>
      <c r="DN6" s="1166"/>
      <c r="DO6" s="1166"/>
      <c r="DP6" s="1167"/>
      <c r="DQ6" s="1048"/>
      <c r="DR6" s="1049"/>
      <c r="DS6" s="1049"/>
      <c r="DT6" s="1049"/>
      <c r="DU6" s="1050"/>
      <c r="DV6" s="1048"/>
      <c r="DW6" s="1049"/>
      <c r="DX6" s="1049"/>
      <c r="DY6" s="1049"/>
      <c r="DZ6" s="1052"/>
      <c r="EA6" s="111"/>
    </row>
    <row r="7" spans="1:131" s="112" customFormat="1" ht="26.25" customHeight="1" thickTop="1" x14ac:dyDescent="0.15">
      <c r="A7" s="115">
        <v>1</v>
      </c>
      <c r="B7" s="1110" t="s">
        <v>328</v>
      </c>
      <c r="C7" s="1111"/>
      <c r="D7" s="1111"/>
      <c r="E7" s="1111"/>
      <c r="F7" s="1111"/>
      <c r="G7" s="1111"/>
      <c r="H7" s="1111"/>
      <c r="I7" s="1111"/>
      <c r="J7" s="1111"/>
      <c r="K7" s="1111"/>
      <c r="L7" s="1111"/>
      <c r="M7" s="1111"/>
      <c r="N7" s="1111"/>
      <c r="O7" s="1111"/>
      <c r="P7" s="1112"/>
      <c r="Q7" s="1168">
        <v>7008</v>
      </c>
      <c r="R7" s="1169"/>
      <c r="S7" s="1169"/>
      <c r="T7" s="1169"/>
      <c r="U7" s="1169"/>
      <c r="V7" s="1169">
        <v>6549</v>
      </c>
      <c r="W7" s="1169"/>
      <c r="X7" s="1169"/>
      <c r="Y7" s="1169"/>
      <c r="Z7" s="1169"/>
      <c r="AA7" s="1169">
        <f>Q7-V7</f>
        <v>459</v>
      </c>
      <c r="AB7" s="1169"/>
      <c r="AC7" s="1169"/>
      <c r="AD7" s="1169"/>
      <c r="AE7" s="1170"/>
      <c r="AF7" s="1171">
        <v>397</v>
      </c>
      <c r="AG7" s="1172"/>
      <c r="AH7" s="1172"/>
      <c r="AI7" s="1172"/>
      <c r="AJ7" s="1173"/>
      <c r="AK7" s="1155">
        <v>262</v>
      </c>
      <c r="AL7" s="1156"/>
      <c r="AM7" s="1156"/>
      <c r="AN7" s="1156"/>
      <c r="AO7" s="1156"/>
      <c r="AP7" s="1156">
        <v>5501</v>
      </c>
      <c r="AQ7" s="1156"/>
      <c r="AR7" s="1156"/>
      <c r="AS7" s="1156"/>
      <c r="AT7" s="1156"/>
      <c r="AU7" s="1157"/>
      <c r="AV7" s="1157"/>
      <c r="AW7" s="1157"/>
      <c r="AX7" s="1157"/>
      <c r="AY7" s="1158"/>
      <c r="AZ7" s="109"/>
      <c r="BA7" s="109"/>
      <c r="BB7" s="109"/>
      <c r="BC7" s="109"/>
      <c r="BD7" s="109"/>
      <c r="BE7" s="110"/>
      <c r="BF7" s="110"/>
      <c r="BG7" s="110"/>
      <c r="BH7" s="110"/>
      <c r="BI7" s="110"/>
      <c r="BJ7" s="110"/>
      <c r="BK7" s="110"/>
      <c r="BL7" s="110"/>
      <c r="BM7" s="110"/>
      <c r="BN7" s="110"/>
      <c r="BO7" s="110"/>
      <c r="BP7" s="110"/>
      <c r="BQ7" s="116">
        <v>1</v>
      </c>
      <c r="BR7" s="117"/>
      <c r="BS7" s="1159" t="s">
        <v>329</v>
      </c>
      <c r="BT7" s="1160"/>
      <c r="BU7" s="1160"/>
      <c r="BV7" s="1160"/>
      <c r="BW7" s="1160"/>
      <c r="BX7" s="1160"/>
      <c r="BY7" s="1160"/>
      <c r="BZ7" s="1160"/>
      <c r="CA7" s="1160"/>
      <c r="CB7" s="1160"/>
      <c r="CC7" s="1160"/>
      <c r="CD7" s="1160"/>
      <c r="CE7" s="1160"/>
      <c r="CF7" s="1160"/>
      <c r="CG7" s="1161"/>
      <c r="CH7" s="1152">
        <v>-28</v>
      </c>
      <c r="CI7" s="1153"/>
      <c r="CJ7" s="1153"/>
      <c r="CK7" s="1153"/>
      <c r="CL7" s="1154"/>
      <c r="CM7" s="1152">
        <v>-40</v>
      </c>
      <c r="CN7" s="1153"/>
      <c r="CO7" s="1153"/>
      <c r="CP7" s="1153"/>
      <c r="CQ7" s="1154"/>
      <c r="CR7" s="1152">
        <v>32</v>
      </c>
      <c r="CS7" s="1153"/>
      <c r="CT7" s="1153"/>
      <c r="CU7" s="1153"/>
      <c r="CV7" s="1154"/>
      <c r="CW7" s="1152">
        <v>4</v>
      </c>
      <c r="CX7" s="1153"/>
      <c r="CY7" s="1153"/>
      <c r="CZ7" s="1153"/>
      <c r="DA7" s="1154"/>
      <c r="DB7" s="1152" t="s">
        <v>330</v>
      </c>
      <c r="DC7" s="1153"/>
      <c r="DD7" s="1153"/>
      <c r="DE7" s="1153"/>
      <c r="DF7" s="1154"/>
      <c r="DG7" s="1152" t="s">
        <v>330</v>
      </c>
      <c r="DH7" s="1153"/>
      <c r="DI7" s="1153"/>
      <c r="DJ7" s="1153"/>
      <c r="DK7" s="1154"/>
      <c r="DL7" s="1152" t="s">
        <v>330</v>
      </c>
      <c r="DM7" s="1153"/>
      <c r="DN7" s="1153"/>
      <c r="DO7" s="1153"/>
      <c r="DP7" s="1154"/>
      <c r="DQ7" s="1152" t="s">
        <v>330</v>
      </c>
      <c r="DR7" s="1153"/>
      <c r="DS7" s="1153"/>
      <c r="DT7" s="1153"/>
      <c r="DU7" s="1154"/>
      <c r="DV7" s="1149"/>
      <c r="DW7" s="1150"/>
      <c r="DX7" s="1150"/>
      <c r="DY7" s="1150"/>
      <c r="DZ7" s="1151"/>
      <c r="EA7" s="111"/>
    </row>
    <row r="8" spans="1:131" s="112" customFormat="1" ht="26.25" customHeight="1" x14ac:dyDescent="0.15">
      <c r="A8" s="118">
        <v>2</v>
      </c>
      <c r="B8" s="1087"/>
      <c r="C8" s="1088"/>
      <c r="D8" s="1088"/>
      <c r="E8" s="1088"/>
      <c r="F8" s="1088"/>
      <c r="G8" s="1088"/>
      <c r="H8" s="1088"/>
      <c r="I8" s="1088"/>
      <c r="J8" s="1088"/>
      <c r="K8" s="1088"/>
      <c r="L8" s="1088"/>
      <c r="M8" s="1088"/>
      <c r="N8" s="1088"/>
      <c r="O8" s="1088"/>
      <c r="P8" s="1089"/>
      <c r="Q8" s="1099"/>
      <c r="R8" s="1100"/>
      <c r="S8" s="1100"/>
      <c r="T8" s="1100"/>
      <c r="U8" s="1100"/>
      <c r="V8" s="1100"/>
      <c r="W8" s="1100"/>
      <c r="X8" s="1100"/>
      <c r="Y8" s="1100"/>
      <c r="Z8" s="1100"/>
      <c r="AA8" s="1100"/>
      <c r="AB8" s="1100"/>
      <c r="AC8" s="1100"/>
      <c r="AD8" s="1100"/>
      <c r="AE8" s="1101"/>
      <c r="AF8" s="1093"/>
      <c r="AG8" s="1094"/>
      <c r="AH8" s="1094"/>
      <c r="AI8" s="1094"/>
      <c r="AJ8" s="1095"/>
      <c r="AK8" s="1147"/>
      <c r="AL8" s="1148"/>
      <c r="AM8" s="1148"/>
      <c r="AN8" s="1148"/>
      <c r="AO8" s="1148"/>
      <c r="AP8" s="1148"/>
      <c r="AQ8" s="1148"/>
      <c r="AR8" s="1148"/>
      <c r="AS8" s="1148"/>
      <c r="AT8" s="1148"/>
      <c r="AU8" s="1145"/>
      <c r="AV8" s="1145"/>
      <c r="AW8" s="1145"/>
      <c r="AX8" s="1145"/>
      <c r="AY8" s="1146"/>
      <c r="AZ8" s="109"/>
      <c r="BA8" s="109"/>
      <c r="BB8" s="109"/>
      <c r="BC8" s="109"/>
      <c r="BD8" s="109"/>
      <c r="BE8" s="110"/>
      <c r="BF8" s="110"/>
      <c r="BG8" s="110"/>
      <c r="BH8" s="110"/>
      <c r="BI8" s="110"/>
      <c r="BJ8" s="110"/>
      <c r="BK8" s="110"/>
      <c r="BL8" s="110"/>
      <c r="BM8" s="110"/>
      <c r="BN8" s="110"/>
      <c r="BO8" s="110"/>
      <c r="BP8" s="110"/>
      <c r="BQ8" s="119">
        <v>2</v>
      </c>
      <c r="BR8" s="120"/>
      <c r="BS8" s="1072" t="s">
        <v>331</v>
      </c>
      <c r="BT8" s="1073"/>
      <c r="BU8" s="1073"/>
      <c r="BV8" s="1073"/>
      <c r="BW8" s="1073"/>
      <c r="BX8" s="1073"/>
      <c r="BY8" s="1073"/>
      <c r="BZ8" s="1073"/>
      <c r="CA8" s="1073"/>
      <c r="CB8" s="1073"/>
      <c r="CC8" s="1073"/>
      <c r="CD8" s="1073"/>
      <c r="CE8" s="1073"/>
      <c r="CF8" s="1073"/>
      <c r="CG8" s="1074"/>
      <c r="CH8" s="1053">
        <v>1</v>
      </c>
      <c r="CI8" s="1054"/>
      <c r="CJ8" s="1054"/>
      <c r="CK8" s="1054"/>
      <c r="CL8" s="1055"/>
      <c r="CM8" s="1053">
        <v>66</v>
      </c>
      <c r="CN8" s="1054"/>
      <c r="CO8" s="1054"/>
      <c r="CP8" s="1054"/>
      <c r="CQ8" s="1055"/>
      <c r="CR8" s="1053">
        <v>10</v>
      </c>
      <c r="CS8" s="1054"/>
      <c r="CT8" s="1054"/>
      <c r="CU8" s="1054"/>
      <c r="CV8" s="1055"/>
      <c r="CW8" s="1053" t="s">
        <v>330</v>
      </c>
      <c r="CX8" s="1054"/>
      <c r="CY8" s="1054"/>
      <c r="CZ8" s="1054"/>
      <c r="DA8" s="1055"/>
      <c r="DB8" s="1053" t="s">
        <v>330</v>
      </c>
      <c r="DC8" s="1054"/>
      <c r="DD8" s="1054"/>
      <c r="DE8" s="1054"/>
      <c r="DF8" s="1055"/>
      <c r="DG8" s="1053" t="s">
        <v>330</v>
      </c>
      <c r="DH8" s="1054"/>
      <c r="DI8" s="1054"/>
      <c r="DJ8" s="1054"/>
      <c r="DK8" s="1055"/>
      <c r="DL8" s="1053" t="s">
        <v>330</v>
      </c>
      <c r="DM8" s="1054"/>
      <c r="DN8" s="1054"/>
      <c r="DO8" s="1054"/>
      <c r="DP8" s="1055"/>
      <c r="DQ8" s="1053" t="s">
        <v>330</v>
      </c>
      <c r="DR8" s="1054"/>
      <c r="DS8" s="1054"/>
      <c r="DT8" s="1054"/>
      <c r="DU8" s="1055"/>
      <c r="DV8" s="1056"/>
      <c r="DW8" s="1057"/>
      <c r="DX8" s="1057"/>
      <c r="DY8" s="1057"/>
      <c r="DZ8" s="1058"/>
      <c r="EA8" s="111"/>
    </row>
    <row r="9" spans="1:131" s="112" customFormat="1" ht="26.25" customHeight="1" x14ac:dyDescent="0.15">
      <c r="A9" s="118">
        <v>3</v>
      </c>
      <c r="B9" s="1087"/>
      <c r="C9" s="1088"/>
      <c r="D9" s="1088"/>
      <c r="E9" s="1088"/>
      <c r="F9" s="1088"/>
      <c r="G9" s="1088"/>
      <c r="H9" s="1088"/>
      <c r="I9" s="1088"/>
      <c r="J9" s="1088"/>
      <c r="K9" s="1088"/>
      <c r="L9" s="1088"/>
      <c r="M9" s="1088"/>
      <c r="N9" s="1088"/>
      <c r="O9" s="1088"/>
      <c r="P9" s="1089"/>
      <c r="Q9" s="1099"/>
      <c r="R9" s="1100"/>
      <c r="S9" s="1100"/>
      <c r="T9" s="1100"/>
      <c r="U9" s="1100"/>
      <c r="V9" s="1100"/>
      <c r="W9" s="1100"/>
      <c r="X9" s="1100"/>
      <c r="Y9" s="1100"/>
      <c r="Z9" s="1100"/>
      <c r="AA9" s="1100"/>
      <c r="AB9" s="1100"/>
      <c r="AC9" s="1100"/>
      <c r="AD9" s="1100"/>
      <c r="AE9" s="1101"/>
      <c r="AF9" s="1093"/>
      <c r="AG9" s="1094"/>
      <c r="AH9" s="1094"/>
      <c r="AI9" s="1094"/>
      <c r="AJ9" s="1095"/>
      <c r="AK9" s="1147"/>
      <c r="AL9" s="1148"/>
      <c r="AM9" s="1148"/>
      <c r="AN9" s="1148"/>
      <c r="AO9" s="1148"/>
      <c r="AP9" s="1148"/>
      <c r="AQ9" s="1148"/>
      <c r="AR9" s="1148"/>
      <c r="AS9" s="1148"/>
      <c r="AT9" s="1148"/>
      <c r="AU9" s="1145"/>
      <c r="AV9" s="1145"/>
      <c r="AW9" s="1145"/>
      <c r="AX9" s="1145"/>
      <c r="AY9" s="1146"/>
      <c r="AZ9" s="109"/>
      <c r="BA9" s="109"/>
      <c r="BB9" s="109"/>
      <c r="BC9" s="109"/>
      <c r="BD9" s="109"/>
      <c r="BE9" s="110"/>
      <c r="BF9" s="110"/>
      <c r="BG9" s="110"/>
      <c r="BH9" s="110"/>
      <c r="BI9" s="110"/>
      <c r="BJ9" s="110"/>
      <c r="BK9" s="110"/>
      <c r="BL9" s="110"/>
      <c r="BM9" s="110"/>
      <c r="BN9" s="110"/>
      <c r="BO9" s="110"/>
      <c r="BP9" s="110"/>
      <c r="BQ9" s="119">
        <v>3</v>
      </c>
      <c r="BR9" s="120" t="s">
        <v>332</v>
      </c>
      <c r="BS9" s="1072" t="s">
        <v>333</v>
      </c>
      <c r="BT9" s="1073"/>
      <c r="BU9" s="1073"/>
      <c r="BV9" s="1073"/>
      <c r="BW9" s="1073"/>
      <c r="BX9" s="1073"/>
      <c r="BY9" s="1073"/>
      <c r="BZ9" s="1073"/>
      <c r="CA9" s="1073"/>
      <c r="CB9" s="1073"/>
      <c r="CC9" s="1073"/>
      <c r="CD9" s="1073"/>
      <c r="CE9" s="1073"/>
      <c r="CF9" s="1073"/>
      <c r="CG9" s="1074"/>
      <c r="CH9" s="1053">
        <v>48</v>
      </c>
      <c r="CI9" s="1054"/>
      <c r="CJ9" s="1054"/>
      <c r="CK9" s="1054"/>
      <c r="CL9" s="1055"/>
      <c r="CM9" s="1053">
        <v>247</v>
      </c>
      <c r="CN9" s="1054"/>
      <c r="CO9" s="1054"/>
      <c r="CP9" s="1054"/>
      <c r="CQ9" s="1055"/>
      <c r="CR9" s="1053">
        <v>10</v>
      </c>
      <c r="CS9" s="1054"/>
      <c r="CT9" s="1054"/>
      <c r="CU9" s="1054"/>
      <c r="CV9" s="1055"/>
      <c r="CW9" s="1053" t="s">
        <v>335</v>
      </c>
      <c r="CX9" s="1054"/>
      <c r="CY9" s="1054"/>
      <c r="CZ9" s="1054"/>
      <c r="DA9" s="1055"/>
      <c r="DB9" s="1053" t="s">
        <v>335</v>
      </c>
      <c r="DC9" s="1054"/>
      <c r="DD9" s="1054"/>
      <c r="DE9" s="1054"/>
      <c r="DF9" s="1055"/>
      <c r="DG9" s="1053">
        <v>116</v>
      </c>
      <c r="DH9" s="1054"/>
      <c r="DI9" s="1054"/>
      <c r="DJ9" s="1054"/>
      <c r="DK9" s="1055"/>
      <c r="DL9" s="1053" t="s">
        <v>330</v>
      </c>
      <c r="DM9" s="1054"/>
      <c r="DN9" s="1054"/>
      <c r="DO9" s="1054"/>
      <c r="DP9" s="1055"/>
      <c r="DQ9" s="1053" t="s">
        <v>335</v>
      </c>
      <c r="DR9" s="1054"/>
      <c r="DS9" s="1054"/>
      <c r="DT9" s="1054"/>
      <c r="DU9" s="1055"/>
      <c r="DV9" s="1056"/>
      <c r="DW9" s="1057"/>
      <c r="DX9" s="1057"/>
      <c r="DY9" s="1057"/>
      <c r="DZ9" s="1058"/>
      <c r="EA9" s="111"/>
    </row>
    <row r="10" spans="1:131" s="112" customFormat="1" ht="26.25" customHeight="1" x14ac:dyDescent="0.15">
      <c r="A10" s="118">
        <v>4</v>
      </c>
      <c r="B10" s="1087"/>
      <c r="C10" s="1088"/>
      <c r="D10" s="1088"/>
      <c r="E10" s="1088"/>
      <c r="F10" s="1088"/>
      <c r="G10" s="1088"/>
      <c r="H10" s="1088"/>
      <c r="I10" s="1088"/>
      <c r="J10" s="1088"/>
      <c r="K10" s="1088"/>
      <c r="L10" s="1088"/>
      <c r="M10" s="1088"/>
      <c r="N10" s="1088"/>
      <c r="O10" s="1088"/>
      <c r="P10" s="1089"/>
      <c r="Q10" s="1099"/>
      <c r="R10" s="1100"/>
      <c r="S10" s="1100"/>
      <c r="T10" s="1100"/>
      <c r="U10" s="1100"/>
      <c r="V10" s="1100"/>
      <c r="W10" s="1100"/>
      <c r="X10" s="1100"/>
      <c r="Y10" s="1100"/>
      <c r="Z10" s="1100"/>
      <c r="AA10" s="1100"/>
      <c r="AB10" s="1100"/>
      <c r="AC10" s="1100"/>
      <c r="AD10" s="1100"/>
      <c r="AE10" s="1101"/>
      <c r="AF10" s="1093"/>
      <c r="AG10" s="1094"/>
      <c r="AH10" s="1094"/>
      <c r="AI10" s="1094"/>
      <c r="AJ10" s="1095"/>
      <c r="AK10" s="1147"/>
      <c r="AL10" s="1148"/>
      <c r="AM10" s="1148"/>
      <c r="AN10" s="1148"/>
      <c r="AO10" s="1148"/>
      <c r="AP10" s="1148"/>
      <c r="AQ10" s="1148"/>
      <c r="AR10" s="1148"/>
      <c r="AS10" s="1148"/>
      <c r="AT10" s="1148"/>
      <c r="AU10" s="1145"/>
      <c r="AV10" s="1145"/>
      <c r="AW10" s="1145"/>
      <c r="AX10" s="1145"/>
      <c r="AY10" s="1146"/>
      <c r="AZ10" s="109"/>
      <c r="BA10" s="109"/>
      <c r="BB10" s="109"/>
      <c r="BC10" s="109"/>
      <c r="BD10" s="109"/>
      <c r="BE10" s="110"/>
      <c r="BF10" s="110"/>
      <c r="BG10" s="110"/>
      <c r="BH10" s="110"/>
      <c r="BI10" s="110"/>
      <c r="BJ10" s="110"/>
      <c r="BK10" s="110"/>
      <c r="BL10" s="110"/>
      <c r="BM10" s="110"/>
      <c r="BN10" s="110"/>
      <c r="BO10" s="110"/>
      <c r="BP10" s="110"/>
      <c r="BQ10" s="119">
        <v>4</v>
      </c>
      <c r="BR10" s="120"/>
      <c r="BS10" s="1072"/>
      <c r="BT10" s="1073"/>
      <c r="BU10" s="1073"/>
      <c r="BV10" s="1073"/>
      <c r="BW10" s="1073"/>
      <c r="BX10" s="1073"/>
      <c r="BY10" s="1073"/>
      <c r="BZ10" s="1073"/>
      <c r="CA10" s="1073"/>
      <c r="CB10" s="1073"/>
      <c r="CC10" s="1073"/>
      <c r="CD10" s="1073"/>
      <c r="CE10" s="1073"/>
      <c r="CF10" s="1073"/>
      <c r="CG10" s="1074"/>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111"/>
    </row>
    <row r="11" spans="1:131" s="112" customFormat="1" ht="26.25" customHeight="1" x14ac:dyDescent="0.15">
      <c r="A11" s="118">
        <v>5</v>
      </c>
      <c r="B11" s="1087"/>
      <c r="C11" s="1088"/>
      <c r="D11" s="1088"/>
      <c r="E11" s="1088"/>
      <c r="F11" s="1088"/>
      <c r="G11" s="1088"/>
      <c r="H11" s="1088"/>
      <c r="I11" s="1088"/>
      <c r="J11" s="1088"/>
      <c r="K11" s="1088"/>
      <c r="L11" s="1088"/>
      <c r="M11" s="1088"/>
      <c r="N11" s="1088"/>
      <c r="O11" s="1088"/>
      <c r="P11" s="1089"/>
      <c r="Q11" s="1099"/>
      <c r="R11" s="1100"/>
      <c r="S11" s="1100"/>
      <c r="T11" s="1100"/>
      <c r="U11" s="1100"/>
      <c r="V11" s="1100"/>
      <c r="W11" s="1100"/>
      <c r="X11" s="1100"/>
      <c r="Y11" s="1100"/>
      <c r="Z11" s="1100"/>
      <c r="AA11" s="1100"/>
      <c r="AB11" s="1100"/>
      <c r="AC11" s="1100"/>
      <c r="AD11" s="1100"/>
      <c r="AE11" s="1101"/>
      <c r="AF11" s="1093"/>
      <c r="AG11" s="1094"/>
      <c r="AH11" s="1094"/>
      <c r="AI11" s="1094"/>
      <c r="AJ11" s="1095"/>
      <c r="AK11" s="1147"/>
      <c r="AL11" s="1148"/>
      <c r="AM11" s="1148"/>
      <c r="AN11" s="1148"/>
      <c r="AO11" s="1148"/>
      <c r="AP11" s="1148"/>
      <c r="AQ11" s="1148"/>
      <c r="AR11" s="1148"/>
      <c r="AS11" s="1148"/>
      <c r="AT11" s="1148"/>
      <c r="AU11" s="1145"/>
      <c r="AV11" s="1145"/>
      <c r="AW11" s="1145"/>
      <c r="AX11" s="1145"/>
      <c r="AY11" s="1146"/>
      <c r="AZ11" s="109"/>
      <c r="BA11" s="109"/>
      <c r="BB11" s="109"/>
      <c r="BC11" s="109"/>
      <c r="BD11" s="109"/>
      <c r="BE11" s="110"/>
      <c r="BF11" s="110"/>
      <c r="BG11" s="110"/>
      <c r="BH11" s="110"/>
      <c r="BI11" s="110"/>
      <c r="BJ11" s="110"/>
      <c r="BK11" s="110"/>
      <c r="BL11" s="110"/>
      <c r="BM11" s="110"/>
      <c r="BN11" s="110"/>
      <c r="BO11" s="110"/>
      <c r="BP11" s="110"/>
      <c r="BQ11" s="119">
        <v>5</v>
      </c>
      <c r="BR11" s="120"/>
      <c r="BS11" s="1072"/>
      <c r="BT11" s="1073"/>
      <c r="BU11" s="1073"/>
      <c r="BV11" s="1073"/>
      <c r="BW11" s="1073"/>
      <c r="BX11" s="1073"/>
      <c r="BY11" s="1073"/>
      <c r="BZ11" s="1073"/>
      <c r="CA11" s="1073"/>
      <c r="CB11" s="1073"/>
      <c r="CC11" s="1073"/>
      <c r="CD11" s="1073"/>
      <c r="CE11" s="1073"/>
      <c r="CF11" s="1073"/>
      <c r="CG11" s="1074"/>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111"/>
    </row>
    <row r="12" spans="1:131" s="112" customFormat="1" ht="26.25" customHeight="1" x14ac:dyDescent="0.15">
      <c r="A12" s="118">
        <v>6</v>
      </c>
      <c r="B12" s="1087"/>
      <c r="C12" s="1088"/>
      <c r="D12" s="1088"/>
      <c r="E12" s="1088"/>
      <c r="F12" s="1088"/>
      <c r="G12" s="1088"/>
      <c r="H12" s="1088"/>
      <c r="I12" s="1088"/>
      <c r="J12" s="1088"/>
      <c r="K12" s="1088"/>
      <c r="L12" s="1088"/>
      <c r="M12" s="1088"/>
      <c r="N12" s="1088"/>
      <c r="O12" s="1088"/>
      <c r="P12" s="1089"/>
      <c r="Q12" s="1099"/>
      <c r="R12" s="1100"/>
      <c r="S12" s="1100"/>
      <c r="T12" s="1100"/>
      <c r="U12" s="1100"/>
      <c r="V12" s="1100"/>
      <c r="W12" s="1100"/>
      <c r="X12" s="1100"/>
      <c r="Y12" s="1100"/>
      <c r="Z12" s="1100"/>
      <c r="AA12" s="1100"/>
      <c r="AB12" s="1100"/>
      <c r="AC12" s="1100"/>
      <c r="AD12" s="1100"/>
      <c r="AE12" s="1101"/>
      <c r="AF12" s="1093"/>
      <c r="AG12" s="1094"/>
      <c r="AH12" s="1094"/>
      <c r="AI12" s="1094"/>
      <c r="AJ12" s="1095"/>
      <c r="AK12" s="1147"/>
      <c r="AL12" s="1148"/>
      <c r="AM12" s="1148"/>
      <c r="AN12" s="1148"/>
      <c r="AO12" s="1148"/>
      <c r="AP12" s="1148"/>
      <c r="AQ12" s="1148"/>
      <c r="AR12" s="1148"/>
      <c r="AS12" s="1148"/>
      <c r="AT12" s="1148"/>
      <c r="AU12" s="1145"/>
      <c r="AV12" s="1145"/>
      <c r="AW12" s="1145"/>
      <c r="AX12" s="1145"/>
      <c r="AY12" s="1146"/>
      <c r="AZ12" s="109"/>
      <c r="BA12" s="109"/>
      <c r="BB12" s="109"/>
      <c r="BC12" s="109"/>
      <c r="BD12" s="109"/>
      <c r="BE12" s="110"/>
      <c r="BF12" s="110"/>
      <c r="BG12" s="110"/>
      <c r="BH12" s="110"/>
      <c r="BI12" s="110"/>
      <c r="BJ12" s="110"/>
      <c r="BK12" s="110"/>
      <c r="BL12" s="110"/>
      <c r="BM12" s="110"/>
      <c r="BN12" s="110"/>
      <c r="BO12" s="110"/>
      <c r="BP12" s="110"/>
      <c r="BQ12" s="119">
        <v>6</v>
      </c>
      <c r="BR12" s="120"/>
      <c r="BS12" s="1072"/>
      <c r="BT12" s="1073"/>
      <c r="BU12" s="1073"/>
      <c r="BV12" s="1073"/>
      <c r="BW12" s="1073"/>
      <c r="BX12" s="1073"/>
      <c r="BY12" s="1073"/>
      <c r="BZ12" s="1073"/>
      <c r="CA12" s="1073"/>
      <c r="CB12" s="1073"/>
      <c r="CC12" s="1073"/>
      <c r="CD12" s="1073"/>
      <c r="CE12" s="1073"/>
      <c r="CF12" s="1073"/>
      <c r="CG12" s="1074"/>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111"/>
    </row>
    <row r="13" spans="1:131" s="112" customFormat="1" ht="26.25" customHeight="1" x14ac:dyDescent="0.15">
      <c r="A13" s="118">
        <v>7</v>
      </c>
      <c r="B13" s="1087"/>
      <c r="C13" s="1088"/>
      <c r="D13" s="1088"/>
      <c r="E13" s="1088"/>
      <c r="F13" s="1088"/>
      <c r="G13" s="1088"/>
      <c r="H13" s="1088"/>
      <c r="I13" s="1088"/>
      <c r="J13" s="1088"/>
      <c r="K13" s="1088"/>
      <c r="L13" s="1088"/>
      <c r="M13" s="1088"/>
      <c r="N13" s="1088"/>
      <c r="O13" s="1088"/>
      <c r="P13" s="1089"/>
      <c r="Q13" s="1099"/>
      <c r="R13" s="1100"/>
      <c r="S13" s="1100"/>
      <c r="T13" s="1100"/>
      <c r="U13" s="1100"/>
      <c r="V13" s="1100"/>
      <c r="W13" s="1100"/>
      <c r="X13" s="1100"/>
      <c r="Y13" s="1100"/>
      <c r="Z13" s="1100"/>
      <c r="AA13" s="1100"/>
      <c r="AB13" s="1100"/>
      <c r="AC13" s="1100"/>
      <c r="AD13" s="1100"/>
      <c r="AE13" s="1101"/>
      <c r="AF13" s="1093"/>
      <c r="AG13" s="1094"/>
      <c r="AH13" s="1094"/>
      <c r="AI13" s="1094"/>
      <c r="AJ13" s="1095"/>
      <c r="AK13" s="1147"/>
      <c r="AL13" s="1148"/>
      <c r="AM13" s="1148"/>
      <c r="AN13" s="1148"/>
      <c r="AO13" s="1148"/>
      <c r="AP13" s="1148"/>
      <c r="AQ13" s="1148"/>
      <c r="AR13" s="1148"/>
      <c r="AS13" s="1148"/>
      <c r="AT13" s="1148"/>
      <c r="AU13" s="1145"/>
      <c r="AV13" s="1145"/>
      <c r="AW13" s="1145"/>
      <c r="AX13" s="1145"/>
      <c r="AY13" s="1146"/>
      <c r="AZ13" s="109"/>
      <c r="BA13" s="109"/>
      <c r="BB13" s="109"/>
      <c r="BC13" s="109"/>
      <c r="BD13" s="109"/>
      <c r="BE13" s="110"/>
      <c r="BF13" s="110"/>
      <c r="BG13" s="110"/>
      <c r="BH13" s="110"/>
      <c r="BI13" s="110"/>
      <c r="BJ13" s="110"/>
      <c r="BK13" s="110"/>
      <c r="BL13" s="110"/>
      <c r="BM13" s="110"/>
      <c r="BN13" s="110"/>
      <c r="BO13" s="110"/>
      <c r="BP13" s="110"/>
      <c r="BQ13" s="119">
        <v>7</v>
      </c>
      <c r="BR13" s="120"/>
      <c r="BS13" s="1072"/>
      <c r="BT13" s="1073"/>
      <c r="BU13" s="1073"/>
      <c r="BV13" s="1073"/>
      <c r="BW13" s="1073"/>
      <c r="BX13" s="1073"/>
      <c r="BY13" s="1073"/>
      <c r="BZ13" s="1073"/>
      <c r="CA13" s="1073"/>
      <c r="CB13" s="1073"/>
      <c r="CC13" s="1073"/>
      <c r="CD13" s="1073"/>
      <c r="CE13" s="1073"/>
      <c r="CF13" s="1073"/>
      <c r="CG13" s="1074"/>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111"/>
    </row>
    <row r="14" spans="1:131" s="112" customFormat="1" ht="26.25" customHeight="1" x14ac:dyDescent="0.15">
      <c r="A14" s="118">
        <v>8</v>
      </c>
      <c r="B14" s="1087"/>
      <c r="C14" s="1088"/>
      <c r="D14" s="1088"/>
      <c r="E14" s="1088"/>
      <c r="F14" s="1088"/>
      <c r="G14" s="1088"/>
      <c r="H14" s="1088"/>
      <c r="I14" s="1088"/>
      <c r="J14" s="1088"/>
      <c r="K14" s="1088"/>
      <c r="L14" s="1088"/>
      <c r="M14" s="1088"/>
      <c r="N14" s="1088"/>
      <c r="O14" s="1088"/>
      <c r="P14" s="1089"/>
      <c r="Q14" s="1099"/>
      <c r="R14" s="1100"/>
      <c r="S14" s="1100"/>
      <c r="T14" s="1100"/>
      <c r="U14" s="1100"/>
      <c r="V14" s="1100"/>
      <c r="W14" s="1100"/>
      <c r="X14" s="1100"/>
      <c r="Y14" s="1100"/>
      <c r="Z14" s="1100"/>
      <c r="AA14" s="1100"/>
      <c r="AB14" s="1100"/>
      <c r="AC14" s="1100"/>
      <c r="AD14" s="1100"/>
      <c r="AE14" s="1101"/>
      <c r="AF14" s="1093"/>
      <c r="AG14" s="1094"/>
      <c r="AH14" s="1094"/>
      <c r="AI14" s="1094"/>
      <c r="AJ14" s="1095"/>
      <c r="AK14" s="1147"/>
      <c r="AL14" s="1148"/>
      <c r="AM14" s="1148"/>
      <c r="AN14" s="1148"/>
      <c r="AO14" s="1148"/>
      <c r="AP14" s="1148"/>
      <c r="AQ14" s="1148"/>
      <c r="AR14" s="1148"/>
      <c r="AS14" s="1148"/>
      <c r="AT14" s="1148"/>
      <c r="AU14" s="1145"/>
      <c r="AV14" s="1145"/>
      <c r="AW14" s="1145"/>
      <c r="AX14" s="1145"/>
      <c r="AY14" s="1146"/>
      <c r="AZ14" s="109"/>
      <c r="BA14" s="109"/>
      <c r="BB14" s="109"/>
      <c r="BC14" s="109"/>
      <c r="BD14" s="109"/>
      <c r="BE14" s="110"/>
      <c r="BF14" s="110"/>
      <c r="BG14" s="110"/>
      <c r="BH14" s="110"/>
      <c r="BI14" s="110"/>
      <c r="BJ14" s="110"/>
      <c r="BK14" s="110"/>
      <c r="BL14" s="110"/>
      <c r="BM14" s="110"/>
      <c r="BN14" s="110"/>
      <c r="BO14" s="110"/>
      <c r="BP14" s="110"/>
      <c r="BQ14" s="119">
        <v>8</v>
      </c>
      <c r="BR14" s="120"/>
      <c r="BS14" s="1072"/>
      <c r="BT14" s="1073"/>
      <c r="BU14" s="1073"/>
      <c r="BV14" s="1073"/>
      <c r="BW14" s="1073"/>
      <c r="BX14" s="1073"/>
      <c r="BY14" s="1073"/>
      <c r="BZ14" s="1073"/>
      <c r="CA14" s="1073"/>
      <c r="CB14" s="1073"/>
      <c r="CC14" s="1073"/>
      <c r="CD14" s="1073"/>
      <c r="CE14" s="1073"/>
      <c r="CF14" s="1073"/>
      <c r="CG14" s="1074"/>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111"/>
    </row>
    <row r="15" spans="1:131" s="112" customFormat="1" ht="26.25" customHeight="1" x14ac:dyDescent="0.15">
      <c r="A15" s="118">
        <v>9</v>
      </c>
      <c r="B15" s="1087"/>
      <c r="C15" s="1088"/>
      <c r="D15" s="1088"/>
      <c r="E15" s="1088"/>
      <c r="F15" s="1088"/>
      <c r="G15" s="1088"/>
      <c r="H15" s="1088"/>
      <c r="I15" s="1088"/>
      <c r="J15" s="1088"/>
      <c r="K15" s="1088"/>
      <c r="L15" s="1088"/>
      <c r="M15" s="1088"/>
      <c r="N15" s="1088"/>
      <c r="O15" s="1088"/>
      <c r="P15" s="1089"/>
      <c r="Q15" s="1099"/>
      <c r="R15" s="1100"/>
      <c r="S15" s="1100"/>
      <c r="T15" s="1100"/>
      <c r="U15" s="1100"/>
      <c r="V15" s="1100"/>
      <c r="W15" s="1100"/>
      <c r="X15" s="1100"/>
      <c r="Y15" s="1100"/>
      <c r="Z15" s="1100"/>
      <c r="AA15" s="1100"/>
      <c r="AB15" s="1100"/>
      <c r="AC15" s="1100"/>
      <c r="AD15" s="1100"/>
      <c r="AE15" s="1101"/>
      <c r="AF15" s="1093"/>
      <c r="AG15" s="1094"/>
      <c r="AH15" s="1094"/>
      <c r="AI15" s="1094"/>
      <c r="AJ15" s="1095"/>
      <c r="AK15" s="1147"/>
      <c r="AL15" s="1148"/>
      <c r="AM15" s="1148"/>
      <c r="AN15" s="1148"/>
      <c r="AO15" s="1148"/>
      <c r="AP15" s="1148"/>
      <c r="AQ15" s="1148"/>
      <c r="AR15" s="1148"/>
      <c r="AS15" s="1148"/>
      <c r="AT15" s="1148"/>
      <c r="AU15" s="1145"/>
      <c r="AV15" s="1145"/>
      <c r="AW15" s="1145"/>
      <c r="AX15" s="1145"/>
      <c r="AY15" s="1146"/>
      <c r="AZ15" s="109"/>
      <c r="BA15" s="109"/>
      <c r="BB15" s="109"/>
      <c r="BC15" s="109"/>
      <c r="BD15" s="109"/>
      <c r="BE15" s="110"/>
      <c r="BF15" s="110"/>
      <c r="BG15" s="110"/>
      <c r="BH15" s="110"/>
      <c r="BI15" s="110"/>
      <c r="BJ15" s="110"/>
      <c r="BK15" s="110"/>
      <c r="BL15" s="110"/>
      <c r="BM15" s="110"/>
      <c r="BN15" s="110"/>
      <c r="BO15" s="110"/>
      <c r="BP15" s="110"/>
      <c r="BQ15" s="119">
        <v>9</v>
      </c>
      <c r="BR15" s="120"/>
      <c r="BS15" s="1072"/>
      <c r="BT15" s="1073"/>
      <c r="BU15" s="1073"/>
      <c r="BV15" s="1073"/>
      <c r="BW15" s="1073"/>
      <c r="BX15" s="1073"/>
      <c r="BY15" s="1073"/>
      <c r="BZ15" s="1073"/>
      <c r="CA15" s="1073"/>
      <c r="CB15" s="1073"/>
      <c r="CC15" s="1073"/>
      <c r="CD15" s="1073"/>
      <c r="CE15" s="1073"/>
      <c r="CF15" s="1073"/>
      <c r="CG15" s="1074"/>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111"/>
    </row>
    <row r="16" spans="1:131" s="112" customFormat="1" ht="26.25" customHeight="1" x14ac:dyDescent="0.15">
      <c r="A16" s="118">
        <v>10</v>
      </c>
      <c r="B16" s="1087"/>
      <c r="C16" s="1088"/>
      <c r="D16" s="1088"/>
      <c r="E16" s="1088"/>
      <c r="F16" s="1088"/>
      <c r="G16" s="1088"/>
      <c r="H16" s="1088"/>
      <c r="I16" s="1088"/>
      <c r="J16" s="1088"/>
      <c r="K16" s="1088"/>
      <c r="L16" s="1088"/>
      <c r="M16" s="1088"/>
      <c r="N16" s="1088"/>
      <c r="O16" s="1088"/>
      <c r="P16" s="1089"/>
      <c r="Q16" s="1099"/>
      <c r="R16" s="1100"/>
      <c r="S16" s="1100"/>
      <c r="T16" s="1100"/>
      <c r="U16" s="1100"/>
      <c r="V16" s="1100"/>
      <c r="W16" s="1100"/>
      <c r="X16" s="1100"/>
      <c r="Y16" s="1100"/>
      <c r="Z16" s="1100"/>
      <c r="AA16" s="1100"/>
      <c r="AB16" s="1100"/>
      <c r="AC16" s="1100"/>
      <c r="AD16" s="1100"/>
      <c r="AE16" s="1101"/>
      <c r="AF16" s="1093"/>
      <c r="AG16" s="1094"/>
      <c r="AH16" s="1094"/>
      <c r="AI16" s="1094"/>
      <c r="AJ16" s="1095"/>
      <c r="AK16" s="1147"/>
      <c r="AL16" s="1148"/>
      <c r="AM16" s="1148"/>
      <c r="AN16" s="1148"/>
      <c r="AO16" s="1148"/>
      <c r="AP16" s="1148"/>
      <c r="AQ16" s="1148"/>
      <c r="AR16" s="1148"/>
      <c r="AS16" s="1148"/>
      <c r="AT16" s="1148"/>
      <c r="AU16" s="1145"/>
      <c r="AV16" s="1145"/>
      <c r="AW16" s="1145"/>
      <c r="AX16" s="1145"/>
      <c r="AY16" s="1146"/>
      <c r="AZ16" s="109"/>
      <c r="BA16" s="109"/>
      <c r="BB16" s="109"/>
      <c r="BC16" s="109"/>
      <c r="BD16" s="109"/>
      <c r="BE16" s="110"/>
      <c r="BF16" s="110"/>
      <c r="BG16" s="110"/>
      <c r="BH16" s="110"/>
      <c r="BI16" s="110"/>
      <c r="BJ16" s="110"/>
      <c r="BK16" s="110"/>
      <c r="BL16" s="110"/>
      <c r="BM16" s="110"/>
      <c r="BN16" s="110"/>
      <c r="BO16" s="110"/>
      <c r="BP16" s="110"/>
      <c r="BQ16" s="119">
        <v>10</v>
      </c>
      <c r="BR16" s="120"/>
      <c r="BS16" s="1072"/>
      <c r="BT16" s="1073"/>
      <c r="BU16" s="1073"/>
      <c r="BV16" s="1073"/>
      <c r="BW16" s="1073"/>
      <c r="BX16" s="1073"/>
      <c r="BY16" s="1073"/>
      <c r="BZ16" s="1073"/>
      <c r="CA16" s="1073"/>
      <c r="CB16" s="1073"/>
      <c r="CC16" s="1073"/>
      <c r="CD16" s="1073"/>
      <c r="CE16" s="1073"/>
      <c r="CF16" s="1073"/>
      <c r="CG16" s="1074"/>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111"/>
    </row>
    <row r="17" spans="1:131" s="112" customFormat="1" ht="26.25" customHeight="1" x14ac:dyDescent="0.15">
      <c r="A17" s="118">
        <v>11</v>
      </c>
      <c r="B17" s="1087"/>
      <c r="C17" s="1088"/>
      <c r="D17" s="1088"/>
      <c r="E17" s="1088"/>
      <c r="F17" s="1088"/>
      <c r="G17" s="1088"/>
      <c r="H17" s="1088"/>
      <c r="I17" s="1088"/>
      <c r="J17" s="1088"/>
      <c r="K17" s="1088"/>
      <c r="L17" s="1088"/>
      <c r="M17" s="1088"/>
      <c r="N17" s="1088"/>
      <c r="O17" s="1088"/>
      <c r="P17" s="1089"/>
      <c r="Q17" s="1099"/>
      <c r="R17" s="1100"/>
      <c r="S17" s="1100"/>
      <c r="T17" s="1100"/>
      <c r="U17" s="1100"/>
      <c r="V17" s="1100"/>
      <c r="W17" s="1100"/>
      <c r="X17" s="1100"/>
      <c r="Y17" s="1100"/>
      <c r="Z17" s="1100"/>
      <c r="AA17" s="1100"/>
      <c r="AB17" s="1100"/>
      <c r="AC17" s="1100"/>
      <c r="AD17" s="1100"/>
      <c r="AE17" s="1101"/>
      <c r="AF17" s="1093"/>
      <c r="AG17" s="1094"/>
      <c r="AH17" s="1094"/>
      <c r="AI17" s="1094"/>
      <c r="AJ17" s="1095"/>
      <c r="AK17" s="1147"/>
      <c r="AL17" s="1148"/>
      <c r="AM17" s="1148"/>
      <c r="AN17" s="1148"/>
      <c r="AO17" s="1148"/>
      <c r="AP17" s="1148"/>
      <c r="AQ17" s="1148"/>
      <c r="AR17" s="1148"/>
      <c r="AS17" s="1148"/>
      <c r="AT17" s="1148"/>
      <c r="AU17" s="1145"/>
      <c r="AV17" s="1145"/>
      <c r="AW17" s="1145"/>
      <c r="AX17" s="1145"/>
      <c r="AY17" s="1146"/>
      <c r="AZ17" s="109"/>
      <c r="BA17" s="109"/>
      <c r="BB17" s="109"/>
      <c r="BC17" s="109"/>
      <c r="BD17" s="109"/>
      <c r="BE17" s="110"/>
      <c r="BF17" s="110"/>
      <c r="BG17" s="110"/>
      <c r="BH17" s="110"/>
      <c r="BI17" s="110"/>
      <c r="BJ17" s="110"/>
      <c r="BK17" s="110"/>
      <c r="BL17" s="110"/>
      <c r="BM17" s="110"/>
      <c r="BN17" s="110"/>
      <c r="BO17" s="110"/>
      <c r="BP17" s="110"/>
      <c r="BQ17" s="119">
        <v>11</v>
      </c>
      <c r="BR17" s="120"/>
      <c r="BS17" s="1072"/>
      <c r="BT17" s="1073"/>
      <c r="BU17" s="1073"/>
      <c r="BV17" s="1073"/>
      <c r="BW17" s="1073"/>
      <c r="BX17" s="1073"/>
      <c r="BY17" s="1073"/>
      <c r="BZ17" s="1073"/>
      <c r="CA17" s="1073"/>
      <c r="CB17" s="1073"/>
      <c r="CC17" s="1073"/>
      <c r="CD17" s="1073"/>
      <c r="CE17" s="1073"/>
      <c r="CF17" s="1073"/>
      <c r="CG17" s="1074"/>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111"/>
    </row>
    <row r="18" spans="1:131" s="112" customFormat="1" ht="26.25" customHeight="1" x14ac:dyDescent="0.15">
      <c r="A18" s="118">
        <v>12</v>
      </c>
      <c r="B18" s="1087"/>
      <c r="C18" s="1088"/>
      <c r="D18" s="1088"/>
      <c r="E18" s="1088"/>
      <c r="F18" s="1088"/>
      <c r="G18" s="1088"/>
      <c r="H18" s="1088"/>
      <c r="I18" s="1088"/>
      <c r="J18" s="1088"/>
      <c r="K18" s="1088"/>
      <c r="L18" s="1088"/>
      <c r="M18" s="1088"/>
      <c r="N18" s="1088"/>
      <c r="O18" s="1088"/>
      <c r="P18" s="1089"/>
      <c r="Q18" s="1099"/>
      <c r="R18" s="1100"/>
      <c r="S18" s="1100"/>
      <c r="T18" s="1100"/>
      <c r="U18" s="1100"/>
      <c r="V18" s="1100"/>
      <c r="W18" s="1100"/>
      <c r="X18" s="1100"/>
      <c r="Y18" s="1100"/>
      <c r="Z18" s="1100"/>
      <c r="AA18" s="1100"/>
      <c r="AB18" s="1100"/>
      <c r="AC18" s="1100"/>
      <c r="AD18" s="1100"/>
      <c r="AE18" s="1101"/>
      <c r="AF18" s="1093"/>
      <c r="AG18" s="1094"/>
      <c r="AH18" s="1094"/>
      <c r="AI18" s="1094"/>
      <c r="AJ18" s="1095"/>
      <c r="AK18" s="1147"/>
      <c r="AL18" s="1148"/>
      <c r="AM18" s="1148"/>
      <c r="AN18" s="1148"/>
      <c r="AO18" s="1148"/>
      <c r="AP18" s="1148"/>
      <c r="AQ18" s="1148"/>
      <c r="AR18" s="1148"/>
      <c r="AS18" s="1148"/>
      <c r="AT18" s="1148"/>
      <c r="AU18" s="1145"/>
      <c r="AV18" s="1145"/>
      <c r="AW18" s="1145"/>
      <c r="AX18" s="1145"/>
      <c r="AY18" s="1146"/>
      <c r="AZ18" s="109"/>
      <c r="BA18" s="109"/>
      <c r="BB18" s="109"/>
      <c r="BC18" s="109"/>
      <c r="BD18" s="109"/>
      <c r="BE18" s="110"/>
      <c r="BF18" s="110"/>
      <c r="BG18" s="110"/>
      <c r="BH18" s="110"/>
      <c r="BI18" s="110"/>
      <c r="BJ18" s="110"/>
      <c r="BK18" s="110"/>
      <c r="BL18" s="110"/>
      <c r="BM18" s="110"/>
      <c r="BN18" s="110"/>
      <c r="BO18" s="110"/>
      <c r="BP18" s="110"/>
      <c r="BQ18" s="119">
        <v>12</v>
      </c>
      <c r="BR18" s="120"/>
      <c r="BS18" s="1072"/>
      <c r="BT18" s="1073"/>
      <c r="BU18" s="1073"/>
      <c r="BV18" s="1073"/>
      <c r="BW18" s="1073"/>
      <c r="BX18" s="1073"/>
      <c r="BY18" s="1073"/>
      <c r="BZ18" s="1073"/>
      <c r="CA18" s="1073"/>
      <c r="CB18" s="1073"/>
      <c r="CC18" s="1073"/>
      <c r="CD18" s="1073"/>
      <c r="CE18" s="1073"/>
      <c r="CF18" s="1073"/>
      <c r="CG18" s="1074"/>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111"/>
    </row>
    <row r="19" spans="1:131" s="112" customFormat="1" ht="26.25" customHeight="1" x14ac:dyDescent="0.15">
      <c r="A19" s="118">
        <v>13</v>
      </c>
      <c r="B19" s="1087"/>
      <c r="C19" s="1088"/>
      <c r="D19" s="1088"/>
      <c r="E19" s="1088"/>
      <c r="F19" s="1088"/>
      <c r="G19" s="1088"/>
      <c r="H19" s="1088"/>
      <c r="I19" s="1088"/>
      <c r="J19" s="1088"/>
      <c r="K19" s="1088"/>
      <c r="L19" s="1088"/>
      <c r="M19" s="1088"/>
      <c r="N19" s="1088"/>
      <c r="O19" s="1088"/>
      <c r="P19" s="1089"/>
      <c r="Q19" s="1099"/>
      <c r="R19" s="1100"/>
      <c r="S19" s="1100"/>
      <c r="T19" s="1100"/>
      <c r="U19" s="1100"/>
      <c r="V19" s="1100"/>
      <c r="W19" s="1100"/>
      <c r="X19" s="1100"/>
      <c r="Y19" s="1100"/>
      <c r="Z19" s="1100"/>
      <c r="AA19" s="1100"/>
      <c r="AB19" s="1100"/>
      <c r="AC19" s="1100"/>
      <c r="AD19" s="1100"/>
      <c r="AE19" s="1101"/>
      <c r="AF19" s="1093"/>
      <c r="AG19" s="1094"/>
      <c r="AH19" s="1094"/>
      <c r="AI19" s="1094"/>
      <c r="AJ19" s="1095"/>
      <c r="AK19" s="1147"/>
      <c r="AL19" s="1148"/>
      <c r="AM19" s="1148"/>
      <c r="AN19" s="1148"/>
      <c r="AO19" s="1148"/>
      <c r="AP19" s="1148"/>
      <c r="AQ19" s="1148"/>
      <c r="AR19" s="1148"/>
      <c r="AS19" s="1148"/>
      <c r="AT19" s="1148"/>
      <c r="AU19" s="1145"/>
      <c r="AV19" s="1145"/>
      <c r="AW19" s="1145"/>
      <c r="AX19" s="1145"/>
      <c r="AY19" s="1146"/>
      <c r="AZ19" s="109"/>
      <c r="BA19" s="109"/>
      <c r="BB19" s="109"/>
      <c r="BC19" s="109"/>
      <c r="BD19" s="109"/>
      <c r="BE19" s="110"/>
      <c r="BF19" s="110"/>
      <c r="BG19" s="110"/>
      <c r="BH19" s="110"/>
      <c r="BI19" s="110"/>
      <c r="BJ19" s="110"/>
      <c r="BK19" s="110"/>
      <c r="BL19" s="110"/>
      <c r="BM19" s="110"/>
      <c r="BN19" s="110"/>
      <c r="BO19" s="110"/>
      <c r="BP19" s="110"/>
      <c r="BQ19" s="119">
        <v>13</v>
      </c>
      <c r="BR19" s="120"/>
      <c r="BS19" s="1072"/>
      <c r="BT19" s="1073"/>
      <c r="BU19" s="1073"/>
      <c r="BV19" s="1073"/>
      <c r="BW19" s="1073"/>
      <c r="BX19" s="1073"/>
      <c r="BY19" s="1073"/>
      <c r="BZ19" s="1073"/>
      <c r="CA19" s="1073"/>
      <c r="CB19" s="1073"/>
      <c r="CC19" s="1073"/>
      <c r="CD19" s="1073"/>
      <c r="CE19" s="1073"/>
      <c r="CF19" s="1073"/>
      <c r="CG19" s="1074"/>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111"/>
    </row>
    <row r="20" spans="1:131" s="112" customFormat="1" ht="26.25" customHeight="1" x14ac:dyDescent="0.15">
      <c r="A20" s="118">
        <v>14</v>
      </c>
      <c r="B20" s="1087"/>
      <c r="C20" s="1088"/>
      <c r="D20" s="1088"/>
      <c r="E20" s="1088"/>
      <c r="F20" s="1088"/>
      <c r="G20" s="1088"/>
      <c r="H20" s="1088"/>
      <c r="I20" s="1088"/>
      <c r="J20" s="1088"/>
      <c r="K20" s="1088"/>
      <c r="L20" s="1088"/>
      <c r="M20" s="1088"/>
      <c r="N20" s="1088"/>
      <c r="O20" s="1088"/>
      <c r="P20" s="1089"/>
      <c r="Q20" s="1099"/>
      <c r="R20" s="1100"/>
      <c r="S20" s="1100"/>
      <c r="T20" s="1100"/>
      <c r="U20" s="1100"/>
      <c r="V20" s="1100"/>
      <c r="W20" s="1100"/>
      <c r="X20" s="1100"/>
      <c r="Y20" s="1100"/>
      <c r="Z20" s="1100"/>
      <c r="AA20" s="1100"/>
      <c r="AB20" s="1100"/>
      <c r="AC20" s="1100"/>
      <c r="AD20" s="1100"/>
      <c r="AE20" s="1101"/>
      <c r="AF20" s="1093"/>
      <c r="AG20" s="1094"/>
      <c r="AH20" s="1094"/>
      <c r="AI20" s="1094"/>
      <c r="AJ20" s="1095"/>
      <c r="AK20" s="1147"/>
      <c r="AL20" s="1148"/>
      <c r="AM20" s="1148"/>
      <c r="AN20" s="1148"/>
      <c r="AO20" s="1148"/>
      <c r="AP20" s="1148"/>
      <c r="AQ20" s="1148"/>
      <c r="AR20" s="1148"/>
      <c r="AS20" s="1148"/>
      <c r="AT20" s="1148"/>
      <c r="AU20" s="1145"/>
      <c r="AV20" s="1145"/>
      <c r="AW20" s="1145"/>
      <c r="AX20" s="1145"/>
      <c r="AY20" s="1146"/>
      <c r="AZ20" s="109"/>
      <c r="BA20" s="109"/>
      <c r="BB20" s="109"/>
      <c r="BC20" s="109"/>
      <c r="BD20" s="109"/>
      <c r="BE20" s="110"/>
      <c r="BF20" s="110"/>
      <c r="BG20" s="110"/>
      <c r="BH20" s="110"/>
      <c r="BI20" s="110"/>
      <c r="BJ20" s="110"/>
      <c r="BK20" s="110"/>
      <c r="BL20" s="110"/>
      <c r="BM20" s="110"/>
      <c r="BN20" s="110"/>
      <c r="BO20" s="110"/>
      <c r="BP20" s="110"/>
      <c r="BQ20" s="119">
        <v>14</v>
      </c>
      <c r="BR20" s="120"/>
      <c r="BS20" s="1072"/>
      <c r="BT20" s="1073"/>
      <c r="BU20" s="1073"/>
      <c r="BV20" s="1073"/>
      <c r="BW20" s="1073"/>
      <c r="BX20" s="1073"/>
      <c r="BY20" s="1073"/>
      <c r="BZ20" s="1073"/>
      <c r="CA20" s="1073"/>
      <c r="CB20" s="1073"/>
      <c r="CC20" s="1073"/>
      <c r="CD20" s="1073"/>
      <c r="CE20" s="1073"/>
      <c r="CF20" s="1073"/>
      <c r="CG20" s="1074"/>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111"/>
    </row>
    <row r="21" spans="1:131" s="112" customFormat="1" ht="26.25" customHeight="1" thickBot="1" x14ac:dyDescent="0.2">
      <c r="A21" s="118">
        <v>15</v>
      </c>
      <c r="B21" s="1087"/>
      <c r="C21" s="1088"/>
      <c r="D21" s="1088"/>
      <c r="E21" s="1088"/>
      <c r="F21" s="1088"/>
      <c r="G21" s="1088"/>
      <c r="H21" s="1088"/>
      <c r="I21" s="1088"/>
      <c r="J21" s="1088"/>
      <c r="K21" s="1088"/>
      <c r="L21" s="1088"/>
      <c r="M21" s="1088"/>
      <c r="N21" s="1088"/>
      <c r="O21" s="1088"/>
      <c r="P21" s="1089"/>
      <c r="Q21" s="1099"/>
      <c r="R21" s="1100"/>
      <c r="S21" s="1100"/>
      <c r="T21" s="1100"/>
      <c r="U21" s="1100"/>
      <c r="V21" s="1100"/>
      <c r="W21" s="1100"/>
      <c r="X21" s="1100"/>
      <c r="Y21" s="1100"/>
      <c r="Z21" s="1100"/>
      <c r="AA21" s="1100"/>
      <c r="AB21" s="1100"/>
      <c r="AC21" s="1100"/>
      <c r="AD21" s="1100"/>
      <c r="AE21" s="1101"/>
      <c r="AF21" s="1093"/>
      <c r="AG21" s="1094"/>
      <c r="AH21" s="1094"/>
      <c r="AI21" s="1094"/>
      <c r="AJ21" s="1095"/>
      <c r="AK21" s="1147"/>
      <c r="AL21" s="1148"/>
      <c r="AM21" s="1148"/>
      <c r="AN21" s="1148"/>
      <c r="AO21" s="1148"/>
      <c r="AP21" s="1148"/>
      <c r="AQ21" s="1148"/>
      <c r="AR21" s="1148"/>
      <c r="AS21" s="1148"/>
      <c r="AT21" s="1148"/>
      <c r="AU21" s="1145"/>
      <c r="AV21" s="1145"/>
      <c r="AW21" s="1145"/>
      <c r="AX21" s="1145"/>
      <c r="AY21" s="1146"/>
      <c r="AZ21" s="109"/>
      <c r="BA21" s="109"/>
      <c r="BB21" s="109"/>
      <c r="BC21" s="109"/>
      <c r="BD21" s="109"/>
      <c r="BE21" s="110"/>
      <c r="BF21" s="110"/>
      <c r="BG21" s="110"/>
      <c r="BH21" s="110"/>
      <c r="BI21" s="110"/>
      <c r="BJ21" s="110"/>
      <c r="BK21" s="110"/>
      <c r="BL21" s="110"/>
      <c r="BM21" s="110"/>
      <c r="BN21" s="110"/>
      <c r="BO21" s="110"/>
      <c r="BP21" s="110"/>
      <c r="BQ21" s="119">
        <v>15</v>
      </c>
      <c r="BR21" s="120"/>
      <c r="BS21" s="1072"/>
      <c r="BT21" s="1073"/>
      <c r="BU21" s="1073"/>
      <c r="BV21" s="1073"/>
      <c r="BW21" s="1073"/>
      <c r="BX21" s="1073"/>
      <c r="BY21" s="1073"/>
      <c r="BZ21" s="1073"/>
      <c r="CA21" s="1073"/>
      <c r="CB21" s="1073"/>
      <c r="CC21" s="1073"/>
      <c r="CD21" s="1073"/>
      <c r="CE21" s="1073"/>
      <c r="CF21" s="1073"/>
      <c r="CG21" s="1074"/>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111"/>
    </row>
    <row r="22" spans="1:131" s="112" customFormat="1" ht="26.25" customHeight="1" x14ac:dyDescent="0.15">
      <c r="A22" s="118">
        <v>16</v>
      </c>
      <c r="B22" s="1087"/>
      <c r="C22" s="1088"/>
      <c r="D22" s="1088"/>
      <c r="E22" s="1088"/>
      <c r="F22" s="1088"/>
      <c r="G22" s="1088"/>
      <c r="H22" s="1088"/>
      <c r="I22" s="1088"/>
      <c r="J22" s="1088"/>
      <c r="K22" s="1088"/>
      <c r="L22" s="1088"/>
      <c r="M22" s="1088"/>
      <c r="N22" s="1088"/>
      <c r="O22" s="1088"/>
      <c r="P22" s="1089"/>
      <c r="Q22" s="1142"/>
      <c r="R22" s="1143"/>
      <c r="S22" s="1143"/>
      <c r="T22" s="1143"/>
      <c r="U22" s="1143"/>
      <c r="V22" s="1143"/>
      <c r="W22" s="1143"/>
      <c r="X22" s="1143"/>
      <c r="Y22" s="1143"/>
      <c r="Z22" s="1143"/>
      <c r="AA22" s="1143"/>
      <c r="AB22" s="1143"/>
      <c r="AC22" s="1143"/>
      <c r="AD22" s="1143"/>
      <c r="AE22" s="1144"/>
      <c r="AF22" s="1093"/>
      <c r="AG22" s="1094"/>
      <c r="AH22" s="1094"/>
      <c r="AI22" s="1094"/>
      <c r="AJ22" s="1095"/>
      <c r="AK22" s="1138"/>
      <c r="AL22" s="1139"/>
      <c r="AM22" s="1139"/>
      <c r="AN22" s="1139"/>
      <c r="AO22" s="1139"/>
      <c r="AP22" s="1139"/>
      <c r="AQ22" s="1139"/>
      <c r="AR22" s="1139"/>
      <c r="AS22" s="1139"/>
      <c r="AT22" s="1139"/>
      <c r="AU22" s="1140"/>
      <c r="AV22" s="1140"/>
      <c r="AW22" s="1140"/>
      <c r="AX22" s="1140"/>
      <c r="AY22" s="1141"/>
      <c r="AZ22" s="1085" t="s">
        <v>336</v>
      </c>
      <c r="BA22" s="1085"/>
      <c r="BB22" s="1085"/>
      <c r="BC22" s="1085"/>
      <c r="BD22" s="1086"/>
      <c r="BE22" s="110"/>
      <c r="BF22" s="110"/>
      <c r="BG22" s="110"/>
      <c r="BH22" s="110"/>
      <c r="BI22" s="110"/>
      <c r="BJ22" s="110"/>
      <c r="BK22" s="110"/>
      <c r="BL22" s="110"/>
      <c r="BM22" s="110"/>
      <c r="BN22" s="110"/>
      <c r="BO22" s="110"/>
      <c r="BP22" s="110"/>
      <c r="BQ22" s="119">
        <v>16</v>
      </c>
      <c r="BR22" s="120"/>
      <c r="BS22" s="1072"/>
      <c r="BT22" s="1073"/>
      <c r="BU22" s="1073"/>
      <c r="BV22" s="1073"/>
      <c r="BW22" s="1073"/>
      <c r="BX22" s="1073"/>
      <c r="BY22" s="1073"/>
      <c r="BZ22" s="1073"/>
      <c r="CA22" s="1073"/>
      <c r="CB22" s="1073"/>
      <c r="CC22" s="1073"/>
      <c r="CD22" s="1073"/>
      <c r="CE22" s="1073"/>
      <c r="CF22" s="1073"/>
      <c r="CG22" s="1074"/>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111"/>
    </row>
    <row r="23" spans="1:131" s="112" customFormat="1" ht="26.25" customHeight="1" thickBot="1" x14ac:dyDescent="0.2">
      <c r="A23" s="121" t="s">
        <v>337</v>
      </c>
      <c r="B23" s="997" t="s">
        <v>338</v>
      </c>
      <c r="C23" s="998"/>
      <c r="D23" s="998"/>
      <c r="E23" s="998"/>
      <c r="F23" s="998"/>
      <c r="G23" s="998"/>
      <c r="H23" s="998"/>
      <c r="I23" s="998"/>
      <c r="J23" s="998"/>
      <c r="K23" s="998"/>
      <c r="L23" s="998"/>
      <c r="M23" s="998"/>
      <c r="N23" s="998"/>
      <c r="O23" s="998"/>
      <c r="P23" s="999"/>
      <c r="Q23" s="1129">
        <v>7008</v>
      </c>
      <c r="R23" s="1130"/>
      <c r="S23" s="1130"/>
      <c r="T23" s="1130"/>
      <c r="U23" s="1130"/>
      <c r="V23" s="1130">
        <v>6549</v>
      </c>
      <c r="W23" s="1130"/>
      <c r="X23" s="1130"/>
      <c r="Y23" s="1130"/>
      <c r="Z23" s="1130"/>
      <c r="AA23" s="1130">
        <v>459</v>
      </c>
      <c r="AB23" s="1130"/>
      <c r="AC23" s="1130"/>
      <c r="AD23" s="1130"/>
      <c r="AE23" s="1131"/>
      <c r="AF23" s="1132">
        <v>397</v>
      </c>
      <c r="AG23" s="1130"/>
      <c r="AH23" s="1130"/>
      <c r="AI23" s="1130"/>
      <c r="AJ23" s="1133"/>
      <c r="AK23" s="1134"/>
      <c r="AL23" s="1135"/>
      <c r="AM23" s="1135"/>
      <c r="AN23" s="1135"/>
      <c r="AO23" s="1135"/>
      <c r="AP23" s="1130">
        <v>5501</v>
      </c>
      <c r="AQ23" s="1130"/>
      <c r="AR23" s="1130"/>
      <c r="AS23" s="1130"/>
      <c r="AT23" s="1130"/>
      <c r="AU23" s="1136"/>
      <c r="AV23" s="1136"/>
      <c r="AW23" s="1136"/>
      <c r="AX23" s="1136"/>
      <c r="AY23" s="1137"/>
      <c r="AZ23" s="1126" t="s">
        <v>66</v>
      </c>
      <c r="BA23" s="1127"/>
      <c r="BB23" s="1127"/>
      <c r="BC23" s="1127"/>
      <c r="BD23" s="1128"/>
      <c r="BE23" s="110"/>
      <c r="BF23" s="110"/>
      <c r="BG23" s="110"/>
      <c r="BH23" s="110"/>
      <c r="BI23" s="110"/>
      <c r="BJ23" s="110"/>
      <c r="BK23" s="110"/>
      <c r="BL23" s="110"/>
      <c r="BM23" s="110"/>
      <c r="BN23" s="110"/>
      <c r="BO23" s="110"/>
      <c r="BP23" s="110"/>
      <c r="BQ23" s="119">
        <v>17</v>
      </c>
      <c r="BR23" s="120"/>
      <c r="BS23" s="1072"/>
      <c r="BT23" s="1073"/>
      <c r="BU23" s="1073"/>
      <c r="BV23" s="1073"/>
      <c r="BW23" s="1073"/>
      <c r="BX23" s="1073"/>
      <c r="BY23" s="1073"/>
      <c r="BZ23" s="1073"/>
      <c r="CA23" s="1073"/>
      <c r="CB23" s="1073"/>
      <c r="CC23" s="1073"/>
      <c r="CD23" s="1073"/>
      <c r="CE23" s="1073"/>
      <c r="CF23" s="1073"/>
      <c r="CG23" s="1074"/>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111"/>
    </row>
    <row r="24" spans="1:131" s="112" customFormat="1" ht="26.25" customHeight="1" x14ac:dyDescent="0.15">
      <c r="A24" s="1125" t="s">
        <v>339</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109"/>
      <c r="BA24" s="109"/>
      <c r="BB24" s="109"/>
      <c r="BC24" s="109"/>
      <c r="BD24" s="109"/>
      <c r="BE24" s="110"/>
      <c r="BF24" s="110"/>
      <c r="BG24" s="110"/>
      <c r="BH24" s="110"/>
      <c r="BI24" s="110"/>
      <c r="BJ24" s="110"/>
      <c r="BK24" s="110"/>
      <c r="BL24" s="110"/>
      <c r="BM24" s="110"/>
      <c r="BN24" s="110"/>
      <c r="BO24" s="110"/>
      <c r="BP24" s="110"/>
      <c r="BQ24" s="119">
        <v>18</v>
      </c>
      <c r="BR24" s="120"/>
      <c r="BS24" s="1072"/>
      <c r="BT24" s="1073"/>
      <c r="BU24" s="1073"/>
      <c r="BV24" s="1073"/>
      <c r="BW24" s="1073"/>
      <c r="BX24" s="1073"/>
      <c r="BY24" s="1073"/>
      <c r="BZ24" s="1073"/>
      <c r="CA24" s="1073"/>
      <c r="CB24" s="1073"/>
      <c r="CC24" s="1073"/>
      <c r="CD24" s="1073"/>
      <c r="CE24" s="1073"/>
      <c r="CF24" s="1073"/>
      <c r="CG24" s="1074"/>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111"/>
    </row>
    <row r="25" spans="1:131" s="104" customFormat="1" ht="26.25" customHeight="1" thickBot="1" x14ac:dyDescent="0.2">
      <c r="A25" s="1124" t="s">
        <v>340</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109"/>
      <c r="BK25" s="109"/>
      <c r="BL25" s="109"/>
      <c r="BM25" s="109"/>
      <c r="BN25" s="109"/>
      <c r="BO25" s="122"/>
      <c r="BP25" s="122"/>
      <c r="BQ25" s="119">
        <v>19</v>
      </c>
      <c r="BR25" s="120"/>
      <c r="BS25" s="1072"/>
      <c r="BT25" s="1073"/>
      <c r="BU25" s="1073"/>
      <c r="BV25" s="1073"/>
      <c r="BW25" s="1073"/>
      <c r="BX25" s="1073"/>
      <c r="BY25" s="1073"/>
      <c r="BZ25" s="1073"/>
      <c r="CA25" s="1073"/>
      <c r="CB25" s="1073"/>
      <c r="CC25" s="1073"/>
      <c r="CD25" s="1073"/>
      <c r="CE25" s="1073"/>
      <c r="CF25" s="1073"/>
      <c r="CG25" s="1074"/>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103"/>
    </row>
    <row r="26" spans="1:131" s="104" customFormat="1" ht="26.25" customHeight="1" x14ac:dyDescent="0.15">
      <c r="A26" s="1059" t="s">
        <v>311</v>
      </c>
      <c r="B26" s="1060"/>
      <c r="C26" s="1060"/>
      <c r="D26" s="1060"/>
      <c r="E26" s="1060"/>
      <c r="F26" s="1060"/>
      <c r="G26" s="1060"/>
      <c r="H26" s="1060"/>
      <c r="I26" s="1060"/>
      <c r="J26" s="1060"/>
      <c r="K26" s="1060"/>
      <c r="L26" s="1060"/>
      <c r="M26" s="1060"/>
      <c r="N26" s="1060"/>
      <c r="O26" s="1060"/>
      <c r="P26" s="1061"/>
      <c r="Q26" s="1045" t="s">
        <v>341</v>
      </c>
      <c r="R26" s="1046"/>
      <c r="S26" s="1046"/>
      <c r="T26" s="1046"/>
      <c r="U26" s="1047"/>
      <c r="V26" s="1045" t="s">
        <v>342</v>
      </c>
      <c r="W26" s="1046"/>
      <c r="X26" s="1046"/>
      <c r="Y26" s="1046"/>
      <c r="Z26" s="1047"/>
      <c r="AA26" s="1045" t="s">
        <v>343</v>
      </c>
      <c r="AB26" s="1046"/>
      <c r="AC26" s="1046"/>
      <c r="AD26" s="1046"/>
      <c r="AE26" s="1046"/>
      <c r="AF26" s="1120" t="s">
        <v>344</v>
      </c>
      <c r="AG26" s="1066"/>
      <c r="AH26" s="1066"/>
      <c r="AI26" s="1066"/>
      <c r="AJ26" s="1121"/>
      <c r="AK26" s="1046" t="s">
        <v>345</v>
      </c>
      <c r="AL26" s="1046"/>
      <c r="AM26" s="1046"/>
      <c r="AN26" s="1046"/>
      <c r="AO26" s="1047"/>
      <c r="AP26" s="1045" t="s">
        <v>346</v>
      </c>
      <c r="AQ26" s="1046"/>
      <c r="AR26" s="1046"/>
      <c r="AS26" s="1046"/>
      <c r="AT26" s="1047"/>
      <c r="AU26" s="1045" t="s">
        <v>347</v>
      </c>
      <c r="AV26" s="1046"/>
      <c r="AW26" s="1046"/>
      <c r="AX26" s="1046"/>
      <c r="AY26" s="1047"/>
      <c r="AZ26" s="1045" t="s">
        <v>348</v>
      </c>
      <c r="BA26" s="1046"/>
      <c r="BB26" s="1046"/>
      <c r="BC26" s="1046"/>
      <c r="BD26" s="1047"/>
      <c r="BE26" s="1045" t="s">
        <v>318</v>
      </c>
      <c r="BF26" s="1046"/>
      <c r="BG26" s="1046"/>
      <c r="BH26" s="1046"/>
      <c r="BI26" s="1051"/>
      <c r="BJ26" s="109"/>
      <c r="BK26" s="109"/>
      <c r="BL26" s="109"/>
      <c r="BM26" s="109"/>
      <c r="BN26" s="109"/>
      <c r="BO26" s="122"/>
      <c r="BP26" s="122"/>
      <c r="BQ26" s="119">
        <v>20</v>
      </c>
      <c r="BR26" s="120"/>
      <c r="BS26" s="1072"/>
      <c r="BT26" s="1073"/>
      <c r="BU26" s="1073"/>
      <c r="BV26" s="1073"/>
      <c r="BW26" s="1073"/>
      <c r="BX26" s="1073"/>
      <c r="BY26" s="1073"/>
      <c r="BZ26" s="1073"/>
      <c r="CA26" s="1073"/>
      <c r="CB26" s="1073"/>
      <c r="CC26" s="1073"/>
      <c r="CD26" s="1073"/>
      <c r="CE26" s="1073"/>
      <c r="CF26" s="1073"/>
      <c r="CG26" s="1074"/>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103"/>
    </row>
    <row r="27" spans="1:131" s="104" customFormat="1" ht="26.25" customHeight="1" thickBot="1" x14ac:dyDescent="0.2">
      <c r="A27" s="1062"/>
      <c r="B27" s="1063"/>
      <c r="C27" s="1063"/>
      <c r="D27" s="1063"/>
      <c r="E27" s="1063"/>
      <c r="F27" s="1063"/>
      <c r="G27" s="1063"/>
      <c r="H27" s="1063"/>
      <c r="I27" s="1063"/>
      <c r="J27" s="1063"/>
      <c r="K27" s="1063"/>
      <c r="L27" s="1063"/>
      <c r="M27" s="1063"/>
      <c r="N27" s="1063"/>
      <c r="O27" s="1063"/>
      <c r="P27" s="1064"/>
      <c r="Q27" s="1048"/>
      <c r="R27" s="1049"/>
      <c r="S27" s="1049"/>
      <c r="T27" s="1049"/>
      <c r="U27" s="1050"/>
      <c r="V27" s="1048"/>
      <c r="W27" s="1049"/>
      <c r="X27" s="1049"/>
      <c r="Y27" s="1049"/>
      <c r="Z27" s="1050"/>
      <c r="AA27" s="1048"/>
      <c r="AB27" s="1049"/>
      <c r="AC27" s="1049"/>
      <c r="AD27" s="1049"/>
      <c r="AE27" s="1049"/>
      <c r="AF27" s="1122"/>
      <c r="AG27" s="1069"/>
      <c r="AH27" s="1069"/>
      <c r="AI27" s="1069"/>
      <c r="AJ27" s="1123"/>
      <c r="AK27" s="1049"/>
      <c r="AL27" s="1049"/>
      <c r="AM27" s="1049"/>
      <c r="AN27" s="1049"/>
      <c r="AO27" s="1050"/>
      <c r="AP27" s="1048"/>
      <c r="AQ27" s="1049"/>
      <c r="AR27" s="1049"/>
      <c r="AS27" s="1049"/>
      <c r="AT27" s="1050"/>
      <c r="AU27" s="1048"/>
      <c r="AV27" s="1049"/>
      <c r="AW27" s="1049"/>
      <c r="AX27" s="1049"/>
      <c r="AY27" s="1050"/>
      <c r="AZ27" s="1048"/>
      <c r="BA27" s="1049"/>
      <c r="BB27" s="1049"/>
      <c r="BC27" s="1049"/>
      <c r="BD27" s="1050"/>
      <c r="BE27" s="1048"/>
      <c r="BF27" s="1049"/>
      <c r="BG27" s="1049"/>
      <c r="BH27" s="1049"/>
      <c r="BI27" s="1052"/>
      <c r="BJ27" s="109"/>
      <c r="BK27" s="109"/>
      <c r="BL27" s="109"/>
      <c r="BM27" s="109"/>
      <c r="BN27" s="109"/>
      <c r="BO27" s="122"/>
      <c r="BP27" s="122"/>
      <c r="BQ27" s="119">
        <v>21</v>
      </c>
      <c r="BR27" s="120"/>
      <c r="BS27" s="1072"/>
      <c r="BT27" s="1073"/>
      <c r="BU27" s="1073"/>
      <c r="BV27" s="1073"/>
      <c r="BW27" s="1073"/>
      <c r="BX27" s="1073"/>
      <c r="BY27" s="1073"/>
      <c r="BZ27" s="1073"/>
      <c r="CA27" s="1073"/>
      <c r="CB27" s="1073"/>
      <c r="CC27" s="1073"/>
      <c r="CD27" s="1073"/>
      <c r="CE27" s="1073"/>
      <c r="CF27" s="1073"/>
      <c r="CG27" s="1074"/>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103"/>
    </row>
    <row r="28" spans="1:131" s="104" customFormat="1" ht="26.25" customHeight="1" thickTop="1" x14ac:dyDescent="0.15">
      <c r="A28" s="123">
        <v>1</v>
      </c>
      <c r="B28" s="1110" t="s">
        <v>349</v>
      </c>
      <c r="C28" s="1111"/>
      <c r="D28" s="1111"/>
      <c r="E28" s="1111"/>
      <c r="F28" s="1111"/>
      <c r="G28" s="1111"/>
      <c r="H28" s="1111"/>
      <c r="I28" s="1111"/>
      <c r="J28" s="1111"/>
      <c r="K28" s="1111"/>
      <c r="L28" s="1111"/>
      <c r="M28" s="1111"/>
      <c r="N28" s="1111"/>
      <c r="O28" s="1111"/>
      <c r="P28" s="1112"/>
      <c r="Q28" s="1113">
        <v>1170</v>
      </c>
      <c r="R28" s="1114"/>
      <c r="S28" s="1114"/>
      <c r="T28" s="1114"/>
      <c r="U28" s="1114"/>
      <c r="V28" s="1114">
        <v>1139</v>
      </c>
      <c r="W28" s="1114"/>
      <c r="X28" s="1114"/>
      <c r="Y28" s="1114"/>
      <c r="Z28" s="1114"/>
      <c r="AA28" s="1114">
        <v>31</v>
      </c>
      <c r="AB28" s="1114"/>
      <c r="AC28" s="1114"/>
      <c r="AD28" s="1114"/>
      <c r="AE28" s="1115"/>
      <c r="AF28" s="1116">
        <v>31</v>
      </c>
      <c r="AG28" s="1114"/>
      <c r="AH28" s="1114"/>
      <c r="AI28" s="1114"/>
      <c r="AJ28" s="1117"/>
      <c r="AK28" s="1118">
        <v>97</v>
      </c>
      <c r="AL28" s="1119"/>
      <c r="AM28" s="1119"/>
      <c r="AN28" s="1119"/>
      <c r="AO28" s="1119"/>
      <c r="AP28" s="1035" t="s">
        <v>335</v>
      </c>
      <c r="AQ28" s="1036"/>
      <c r="AR28" s="1036"/>
      <c r="AS28" s="1036"/>
      <c r="AT28" s="1037"/>
      <c r="AU28" s="1035" t="s">
        <v>330</v>
      </c>
      <c r="AV28" s="1036"/>
      <c r="AW28" s="1036"/>
      <c r="AX28" s="1036"/>
      <c r="AY28" s="1037"/>
      <c r="AZ28" s="1105" t="s">
        <v>330</v>
      </c>
      <c r="BA28" s="1106"/>
      <c r="BB28" s="1106"/>
      <c r="BC28" s="1106"/>
      <c r="BD28" s="1107"/>
      <c r="BE28" s="1108"/>
      <c r="BF28" s="1108"/>
      <c r="BG28" s="1108"/>
      <c r="BH28" s="1108"/>
      <c r="BI28" s="1109"/>
      <c r="BJ28" s="109"/>
      <c r="BK28" s="109"/>
      <c r="BL28" s="109"/>
      <c r="BM28" s="109"/>
      <c r="BN28" s="109"/>
      <c r="BO28" s="122"/>
      <c r="BP28" s="122"/>
      <c r="BQ28" s="119">
        <v>22</v>
      </c>
      <c r="BR28" s="120"/>
      <c r="BS28" s="1072"/>
      <c r="BT28" s="1073"/>
      <c r="BU28" s="1073"/>
      <c r="BV28" s="1073"/>
      <c r="BW28" s="1073"/>
      <c r="BX28" s="1073"/>
      <c r="BY28" s="1073"/>
      <c r="BZ28" s="1073"/>
      <c r="CA28" s="1073"/>
      <c r="CB28" s="1073"/>
      <c r="CC28" s="1073"/>
      <c r="CD28" s="1073"/>
      <c r="CE28" s="1073"/>
      <c r="CF28" s="1073"/>
      <c r="CG28" s="1074"/>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103"/>
    </row>
    <row r="29" spans="1:131" s="104" customFormat="1" ht="26.25" customHeight="1" x14ac:dyDescent="0.15">
      <c r="A29" s="123">
        <v>2</v>
      </c>
      <c r="B29" s="1087" t="s">
        <v>350</v>
      </c>
      <c r="C29" s="1088"/>
      <c r="D29" s="1088"/>
      <c r="E29" s="1088"/>
      <c r="F29" s="1088"/>
      <c r="G29" s="1088"/>
      <c r="H29" s="1088"/>
      <c r="I29" s="1088"/>
      <c r="J29" s="1088"/>
      <c r="K29" s="1088"/>
      <c r="L29" s="1088"/>
      <c r="M29" s="1088"/>
      <c r="N29" s="1088"/>
      <c r="O29" s="1088"/>
      <c r="P29" s="1089"/>
      <c r="Q29" s="1099">
        <v>1252</v>
      </c>
      <c r="R29" s="1100"/>
      <c r="S29" s="1100"/>
      <c r="T29" s="1100"/>
      <c r="U29" s="1100"/>
      <c r="V29" s="1100">
        <v>1230</v>
      </c>
      <c r="W29" s="1100"/>
      <c r="X29" s="1100"/>
      <c r="Y29" s="1100"/>
      <c r="Z29" s="1100"/>
      <c r="AA29" s="1100">
        <v>22</v>
      </c>
      <c r="AB29" s="1100"/>
      <c r="AC29" s="1100"/>
      <c r="AD29" s="1100"/>
      <c r="AE29" s="1101"/>
      <c r="AF29" s="1093">
        <v>22</v>
      </c>
      <c r="AG29" s="1094"/>
      <c r="AH29" s="1094"/>
      <c r="AI29" s="1094"/>
      <c r="AJ29" s="1095"/>
      <c r="AK29" s="1033">
        <v>205</v>
      </c>
      <c r="AL29" s="1024"/>
      <c r="AM29" s="1024"/>
      <c r="AN29" s="1024"/>
      <c r="AO29" s="1024"/>
      <c r="AP29" s="1034" t="s">
        <v>330</v>
      </c>
      <c r="AQ29" s="1032"/>
      <c r="AR29" s="1032"/>
      <c r="AS29" s="1032"/>
      <c r="AT29" s="1033"/>
      <c r="AU29" s="1034" t="s">
        <v>330</v>
      </c>
      <c r="AV29" s="1032"/>
      <c r="AW29" s="1032"/>
      <c r="AX29" s="1032"/>
      <c r="AY29" s="1033"/>
      <c r="AZ29" s="1102" t="s">
        <v>330</v>
      </c>
      <c r="BA29" s="1103"/>
      <c r="BB29" s="1103"/>
      <c r="BC29" s="1103"/>
      <c r="BD29" s="1104"/>
      <c r="BE29" s="1082"/>
      <c r="BF29" s="1082"/>
      <c r="BG29" s="1082"/>
      <c r="BH29" s="1082"/>
      <c r="BI29" s="1083"/>
      <c r="BJ29" s="109"/>
      <c r="BK29" s="109"/>
      <c r="BL29" s="109"/>
      <c r="BM29" s="109"/>
      <c r="BN29" s="109"/>
      <c r="BO29" s="122"/>
      <c r="BP29" s="122"/>
      <c r="BQ29" s="119">
        <v>23</v>
      </c>
      <c r="BR29" s="120"/>
      <c r="BS29" s="1072"/>
      <c r="BT29" s="1073"/>
      <c r="BU29" s="1073"/>
      <c r="BV29" s="1073"/>
      <c r="BW29" s="1073"/>
      <c r="BX29" s="1073"/>
      <c r="BY29" s="1073"/>
      <c r="BZ29" s="1073"/>
      <c r="CA29" s="1073"/>
      <c r="CB29" s="1073"/>
      <c r="CC29" s="1073"/>
      <c r="CD29" s="1073"/>
      <c r="CE29" s="1073"/>
      <c r="CF29" s="1073"/>
      <c r="CG29" s="1074"/>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103"/>
    </row>
    <row r="30" spans="1:131" s="104" customFormat="1" ht="26.25" customHeight="1" x14ac:dyDescent="0.15">
      <c r="A30" s="123">
        <v>3</v>
      </c>
      <c r="B30" s="1087" t="s">
        <v>351</v>
      </c>
      <c r="C30" s="1088"/>
      <c r="D30" s="1088"/>
      <c r="E30" s="1088"/>
      <c r="F30" s="1088"/>
      <c r="G30" s="1088"/>
      <c r="H30" s="1088"/>
      <c r="I30" s="1088"/>
      <c r="J30" s="1088"/>
      <c r="K30" s="1088"/>
      <c r="L30" s="1088"/>
      <c r="M30" s="1088"/>
      <c r="N30" s="1088"/>
      <c r="O30" s="1088"/>
      <c r="P30" s="1089"/>
      <c r="Q30" s="1099">
        <v>159</v>
      </c>
      <c r="R30" s="1100"/>
      <c r="S30" s="1100"/>
      <c r="T30" s="1100"/>
      <c r="U30" s="1100"/>
      <c r="V30" s="1100">
        <v>158</v>
      </c>
      <c r="W30" s="1100"/>
      <c r="X30" s="1100"/>
      <c r="Y30" s="1100"/>
      <c r="Z30" s="1100"/>
      <c r="AA30" s="1100">
        <v>1</v>
      </c>
      <c r="AB30" s="1100"/>
      <c r="AC30" s="1100"/>
      <c r="AD30" s="1100"/>
      <c r="AE30" s="1101"/>
      <c r="AF30" s="1093">
        <v>1</v>
      </c>
      <c r="AG30" s="1094"/>
      <c r="AH30" s="1094"/>
      <c r="AI30" s="1094"/>
      <c r="AJ30" s="1095"/>
      <c r="AK30" s="1033">
        <v>50</v>
      </c>
      <c r="AL30" s="1024"/>
      <c r="AM30" s="1024"/>
      <c r="AN30" s="1024"/>
      <c r="AO30" s="1024"/>
      <c r="AP30" s="1034" t="s">
        <v>330</v>
      </c>
      <c r="AQ30" s="1032"/>
      <c r="AR30" s="1032"/>
      <c r="AS30" s="1032"/>
      <c r="AT30" s="1033"/>
      <c r="AU30" s="1034" t="s">
        <v>330</v>
      </c>
      <c r="AV30" s="1032"/>
      <c r="AW30" s="1032"/>
      <c r="AX30" s="1032"/>
      <c r="AY30" s="1033"/>
      <c r="AZ30" s="1102" t="s">
        <v>330</v>
      </c>
      <c r="BA30" s="1103"/>
      <c r="BB30" s="1103"/>
      <c r="BC30" s="1103"/>
      <c r="BD30" s="1104"/>
      <c r="BE30" s="1082"/>
      <c r="BF30" s="1082"/>
      <c r="BG30" s="1082"/>
      <c r="BH30" s="1082"/>
      <c r="BI30" s="1083"/>
      <c r="BJ30" s="109"/>
      <c r="BK30" s="109"/>
      <c r="BL30" s="109"/>
      <c r="BM30" s="109"/>
      <c r="BN30" s="109"/>
      <c r="BO30" s="122"/>
      <c r="BP30" s="122"/>
      <c r="BQ30" s="119">
        <v>24</v>
      </c>
      <c r="BR30" s="120"/>
      <c r="BS30" s="1072"/>
      <c r="BT30" s="1073"/>
      <c r="BU30" s="1073"/>
      <c r="BV30" s="1073"/>
      <c r="BW30" s="1073"/>
      <c r="BX30" s="1073"/>
      <c r="BY30" s="1073"/>
      <c r="BZ30" s="1073"/>
      <c r="CA30" s="1073"/>
      <c r="CB30" s="1073"/>
      <c r="CC30" s="1073"/>
      <c r="CD30" s="1073"/>
      <c r="CE30" s="1073"/>
      <c r="CF30" s="1073"/>
      <c r="CG30" s="1074"/>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103"/>
    </row>
    <row r="31" spans="1:131" s="104" customFormat="1" ht="26.25" customHeight="1" x14ac:dyDescent="0.15">
      <c r="A31" s="123">
        <v>4</v>
      </c>
      <c r="B31" s="1087" t="s">
        <v>352</v>
      </c>
      <c r="C31" s="1088"/>
      <c r="D31" s="1088"/>
      <c r="E31" s="1088"/>
      <c r="F31" s="1088"/>
      <c r="G31" s="1088"/>
      <c r="H31" s="1088"/>
      <c r="I31" s="1088"/>
      <c r="J31" s="1088"/>
      <c r="K31" s="1088"/>
      <c r="L31" s="1088"/>
      <c r="M31" s="1088"/>
      <c r="N31" s="1088"/>
      <c r="O31" s="1088"/>
      <c r="P31" s="1089"/>
      <c r="Q31" s="1099">
        <v>55</v>
      </c>
      <c r="R31" s="1100"/>
      <c r="S31" s="1100"/>
      <c r="T31" s="1100"/>
      <c r="U31" s="1100"/>
      <c r="V31" s="1100">
        <v>54</v>
      </c>
      <c r="W31" s="1100"/>
      <c r="X31" s="1100"/>
      <c r="Y31" s="1100"/>
      <c r="Z31" s="1100"/>
      <c r="AA31" s="1100">
        <v>1</v>
      </c>
      <c r="AB31" s="1100"/>
      <c r="AC31" s="1100"/>
      <c r="AD31" s="1100"/>
      <c r="AE31" s="1101"/>
      <c r="AF31" s="1093">
        <v>1</v>
      </c>
      <c r="AG31" s="1094"/>
      <c r="AH31" s="1094"/>
      <c r="AI31" s="1094"/>
      <c r="AJ31" s="1095"/>
      <c r="AK31" s="1033">
        <v>22</v>
      </c>
      <c r="AL31" s="1024"/>
      <c r="AM31" s="1024"/>
      <c r="AN31" s="1024"/>
      <c r="AO31" s="1024"/>
      <c r="AP31" s="1024">
        <v>197</v>
      </c>
      <c r="AQ31" s="1024"/>
      <c r="AR31" s="1024"/>
      <c r="AS31" s="1024"/>
      <c r="AT31" s="1024"/>
      <c r="AU31" s="1024">
        <v>193</v>
      </c>
      <c r="AV31" s="1024"/>
      <c r="AW31" s="1024"/>
      <c r="AX31" s="1024"/>
      <c r="AY31" s="1024"/>
      <c r="AZ31" s="1098" t="s">
        <v>335</v>
      </c>
      <c r="BA31" s="1098"/>
      <c r="BB31" s="1098"/>
      <c r="BC31" s="1098"/>
      <c r="BD31" s="1098"/>
      <c r="BE31" s="1082" t="s">
        <v>353</v>
      </c>
      <c r="BF31" s="1082"/>
      <c r="BG31" s="1082"/>
      <c r="BH31" s="1082"/>
      <c r="BI31" s="1083"/>
      <c r="BJ31" s="109"/>
      <c r="BK31" s="109"/>
      <c r="BL31" s="109"/>
      <c r="BM31" s="109"/>
      <c r="BN31" s="109"/>
      <c r="BO31" s="122"/>
      <c r="BP31" s="122"/>
      <c r="BQ31" s="119">
        <v>25</v>
      </c>
      <c r="BR31" s="120"/>
      <c r="BS31" s="1072"/>
      <c r="BT31" s="1073"/>
      <c r="BU31" s="1073"/>
      <c r="BV31" s="1073"/>
      <c r="BW31" s="1073"/>
      <c r="BX31" s="1073"/>
      <c r="BY31" s="1073"/>
      <c r="BZ31" s="1073"/>
      <c r="CA31" s="1073"/>
      <c r="CB31" s="1073"/>
      <c r="CC31" s="1073"/>
      <c r="CD31" s="1073"/>
      <c r="CE31" s="1073"/>
      <c r="CF31" s="1073"/>
      <c r="CG31" s="1074"/>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103"/>
    </row>
    <row r="32" spans="1:131" s="104" customFormat="1" ht="26.25" customHeight="1" x14ac:dyDescent="0.15">
      <c r="A32" s="123">
        <v>5</v>
      </c>
      <c r="B32" s="1087" t="s">
        <v>354</v>
      </c>
      <c r="C32" s="1088"/>
      <c r="D32" s="1088"/>
      <c r="E32" s="1088"/>
      <c r="F32" s="1088"/>
      <c r="G32" s="1088"/>
      <c r="H32" s="1088"/>
      <c r="I32" s="1088"/>
      <c r="J32" s="1088"/>
      <c r="K32" s="1088"/>
      <c r="L32" s="1088"/>
      <c r="M32" s="1088"/>
      <c r="N32" s="1088"/>
      <c r="O32" s="1088"/>
      <c r="P32" s="1089"/>
      <c r="Q32" s="1099">
        <v>518</v>
      </c>
      <c r="R32" s="1100"/>
      <c r="S32" s="1100"/>
      <c r="T32" s="1100"/>
      <c r="U32" s="1100"/>
      <c r="V32" s="1100">
        <v>501</v>
      </c>
      <c r="W32" s="1100"/>
      <c r="X32" s="1100"/>
      <c r="Y32" s="1100"/>
      <c r="Z32" s="1100"/>
      <c r="AA32" s="1100">
        <v>17</v>
      </c>
      <c r="AB32" s="1100"/>
      <c r="AC32" s="1100"/>
      <c r="AD32" s="1100"/>
      <c r="AE32" s="1101"/>
      <c r="AF32" s="1093">
        <v>7</v>
      </c>
      <c r="AG32" s="1094"/>
      <c r="AH32" s="1094"/>
      <c r="AI32" s="1094"/>
      <c r="AJ32" s="1095"/>
      <c r="AK32" s="1033">
        <v>233</v>
      </c>
      <c r="AL32" s="1024"/>
      <c r="AM32" s="1024"/>
      <c r="AN32" s="1024"/>
      <c r="AO32" s="1024"/>
      <c r="AP32" s="1024">
        <v>3100</v>
      </c>
      <c r="AQ32" s="1024"/>
      <c r="AR32" s="1024"/>
      <c r="AS32" s="1024"/>
      <c r="AT32" s="1024"/>
      <c r="AU32" s="1024">
        <v>2781</v>
      </c>
      <c r="AV32" s="1024"/>
      <c r="AW32" s="1024"/>
      <c r="AX32" s="1024"/>
      <c r="AY32" s="1024"/>
      <c r="AZ32" s="1098" t="s">
        <v>335</v>
      </c>
      <c r="BA32" s="1098"/>
      <c r="BB32" s="1098"/>
      <c r="BC32" s="1098"/>
      <c r="BD32" s="1098"/>
      <c r="BE32" s="1082" t="s">
        <v>353</v>
      </c>
      <c r="BF32" s="1082"/>
      <c r="BG32" s="1082"/>
      <c r="BH32" s="1082"/>
      <c r="BI32" s="1083"/>
      <c r="BJ32" s="109"/>
      <c r="BK32" s="109"/>
      <c r="BL32" s="109"/>
      <c r="BM32" s="109"/>
      <c r="BN32" s="109"/>
      <c r="BO32" s="122"/>
      <c r="BP32" s="122"/>
      <c r="BQ32" s="119">
        <v>26</v>
      </c>
      <c r="BR32" s="120"/>
      <c r="BS32" s="1072"/>
      <c r="BT32" s="1073"/>
      <c r="BU32" s="1073"/>
      <c r="BV32" s="1073"/>
      <c r="BW32" s="1073"/>
      <c r="BX32" s="1073"/>
      <c r="BY32" s="1073"/>
      <c r="BZ32" s="1073"/>
      <c r="CA32" s="1073"/>
      <c r="CB32" s="1073"/>
      <c r="CC32" s="1073"/>
      <c r="CD32" s="1073"/>
      <c r="CE32" s="1073"/>
      <c r="CF32" s="1073"/>
      <c r="CG32" s="1074"/>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103"/>
    </row>
    <row r="33" spans="1:131" s="104" customFormat="1" ht="26.25" customHeight="1" x14ac:dyDescent="0.15">
      <c r="A33" s="123">
        <v>6</v>
      </c>
      <c r="B33" s="1087"/>
      <c r="C33" s="1088"/>
      <c r="D33" s="1088"/>
      <c r="E33" s="1088"/>
      <c r="F33" s="1088"/>
      <c r="G33" s="1088"/>
      <c r="H33" s="1088"/>
      <c r="I33" s="1088"/>
      <c r="J33" s="1088"/>
      <c r="K33" s="1088"/>
      <c r="L33" s="1088"/>
      <c r="M33" s="1088"/>
      <c r="N33" s="1088"/>
      <c r="O33" s="1088"/>
      <c r="P33" s="1089"/>
      <c r="Q33" s="1099"/>
      <c r="R33" s="1100"/>
      <c r="S33" s="1100"/>
      <c r="T33" s="1100"/>
      <c r="U33" s="1100"/>
      <c r="V33" s="1100"/>
      <c r="W33" s="1100"/>
      <c r="X33" s="1100"/>
      <c r="Y33" s="1100"/>
      <c r="Z33" s="1100"/>
      <c r="AA33" s="1100"/>
      <c r="AB33" s="1100"/>
      <c r="AC33" s="1100"/>
      <c r="AD33" s="1100"/>
      <c r="AE33" s="1101"/>
      <c r="AF33" s="1093"/>
      <c r="AG33" s="1094"/>
      <c r="AH33" s="1094"/>
      <c r="AI33" s="1094"/>
      <c r="AJ33" s="1095"/>
      <c r="AK33" s="1033"/>
      <c r="AL33" s="1024"/>
      <c r="AM33" s="1024"/>
      <c r="AN33" s="1024"/>
      <c r="AO33" s="1024"/>
      <c r="AP33" s="1024"/>
      <c r="AQ33" s="1024"/>
      <c r="AR33" s="1024"/>
      <c r="AS33" s="1024"/>
      <c r="AT33" s="1024"/>
      <c r="AU33" s="1024"/>
      <c r="AV33" s="1024"/>
      <c r="AW33" s="1024"/>
      <c r="AX33" s="1024"/>
      <c r="AY33" s="1024"/>
      <c r="AZ33" s="1098"/>
      <c r="BA33" s="1098"/>
      <c r="BB33" s="1098"/>
      <c r="BC33" s="1098"/>
      <c r="BD33" s="1098"/>
      <c r="BE33" s="1082"/>
      <c r="BF33" s="1082"/>
      <c r="BG33" s="1082"/>
      <c r="BH33" s="1082"/>
      <c r="BI33" s="1083"/>
      <c r="BJ33" s="109"/>
      <c r="BK33" s="109"/>
      <c r="BL33" s="109"/>
      <c r="BM33" s="109"/>
      <c r="BN33" s="109"/>
      <c r="BO33" s="122"/>
      <c r="BP33" s="122"/>
      <c r="BQ33" s="119">
        <v>27</v>
      </c>
      <c r="BR33" s="120"/>
      <c r="BS33" s="1072"/>
      <c r="BT33" s="1073"/>
      <c r="BU33" s="1073"/>
      <c r="BV33" s="1073"/>
      <c r="BW33" s="1073"/>
      <c r="BX33" s="1073"/>
      <c r="BY33" s="1073"/>
      <c r="BZ33" s="1073"/>
      <c r="CA33" s="1073"/>
      <c r="CB33" s="1073"/>
      <c r="CC33" s="1073"/>
      <c r="CD33" s="1073"/>
      <c r="CE33" s="1073"/>
      <c r="CF33" s="1073"/>
      <c r="CG33" s="1074"/>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103"/>
    </row>
    <row r="34" spans="1:131" s="104" customFormat="1" ht="26.25" customHeight="1" x14ac:dyDescent="0.15">
      <c r="A34" s="123">
        <v>7</v>
      </c>
      <c r="B34" s="1087"/>
      <c r="C34" s="1088"/>
      <c r="D34" s="1088"/>
      <c r="E34" s="1088"/>
      <c r="F34" s="1088"/>
      <c r="G34" s="1088"/>
      <c r="H34" s="1088"/>
      <c r="I34" s="1088"/>
      <c r="J34" s="1088"/>
      <c r="K34" s="1088"/>
      <c r="L34" s="1088"/>
      <c r="M34" s="1088"/>
      <c r="N34" s="1088"/>
      <c r="O34" s="1088"/>
      <c r="P34" s="1089"/>
      <c r="Q34" s="1099"/>
      <c r="R34" s="1100"/>
      <c r="S34" s="1100"/>
      <c r="T34" s="1100"/>
      <c r="U34" s="1100"/>
      <c r="V34" s="1100"/>
      <c r="W34" s="1100"/>
      <c r="X34" s="1100"/>
      <c r="Y34" s="1100"/>
      <c r="Z34" s="1100"/>
      <c r="AA34" s="1100"/>
      <c r="AB34" s="1100"/>
      <c r="AC34" s="1100"/>
      <c r="AD34" s="1100"/>
      <c r="AE34" s="1101"/>
      <c r="AF34" s="1093"/>
      <c r="AG34" s="1094"/>
      <c r="AH34" s="1094"/>
      <c r="AI34" s="1094"/>
      <c r="AJ34" s="1095"/>
      <c r="AK34" s="1033"/>
      <c r="AL34" s="1024"/>
      <c r="AM34" s="1024"/>
      <c r="AN34" s="1024"/>
      <c r="AO34" s="1024"/>
      <c r="AP34" s="1024"/>
      <c r="AQ34" s="1024"/>
      <c r="AR34" s="1024"/>
      <c r="AS34" s="1024"/>
      <c r="AT34" s="1024"/>
      <c r="AU34" s="1024"/>
      <c r="AV34" s="1024"/>
      <c r="AW34" s="1024"/>
      <c r="AX34" s="1024"/>
      <c r="AY34" s="1024"/>
      <c r="AZ34" s="1098"/>
      <c r="BA34" s="1098"/>
      <c r="BB34" s="1098"/>
      <c r="BC34" s="1098"/>
      <c r="BD34" s="1098"/>
      <c r="BE34" s="1082"/>
      <c r="BF34" s="1082"/>
      <c r="BG34" s="1082"/>
      <c r="BH34" s="1082"/>
      <c r="BI34" s="1083"/>
      <c r="BJ34" s="109"/>
      <c r="BK34" s="109"/>
      <c r="BL34" s="109"/>
      <c r="BM34" s="109"/>
      <c r="BN34" s="109"/>
      <c r="BO34" s="122"/>
      <c r="BP34" s="122"/>
      <c r="BQ34" s="119">
        <v>28</v>
      </c>
      <c r="BR34" s="120"/>
      <c r="BS34" s="1072"/>
      <c r="BT34" s="1073"/>
      <c r="BU34" s="1073"/>
      <c r="BV34" s="1073"/>
      <c r="BW34" s="1073"/>
      <c r="BX34" s="1073"/>
      <c r="BY34" s="1073"/>
      <c r="BZ34" s="1073"/>
      <c r="CA34" s="1073"/>
      <c r="CB34" s="1073"/>
      <c r="CC34" s="1073"/>
      <c r="CD34" s="1073"/>
      <c r="CE34" s="1073"/>
      <c r="CF34" s="1073"/>
      <c r="CG34" s="1074"/>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103"/>
    </row>
    <row r="35" spans="1:131" s="104" customFormat="1" ht="26.25" customHeight="1" x14ac:dyDescent="0.15">
      <c r="A35" s="123">
        <v>8</v>
      </c>
      <c r="B35" s="1087"/>
      <c r="C35" s="1088"/>
      <c r="D35" s="1088"/>
      <c r="E35" s="1088"/>
      <c r="F35" s="1088"/>
      <c r="G35" s="1088"/>
      <c r="H35" s="1088"/>
      <c r="I35" s="1088"/>
      <c r="J35" s="1088"/>
      <c r="K35" s="1088"/>
      <c r="L35" s="1088"/>
      <c r="M35" s="1088"/>
      <c r="N35" s="1088"/>
      <c r="O35" s="1088"/>
      <c r="P35" s="1089"/>
      <c r="Q35" s="1099"/>
      <c r="R35" s="1100"/>
      <c r="S35" s="1100"/>
      <c r="T35" s="1100"/>
      <c r="U35" s="1100"/>
      <c r="V35" s="1100"/>
      <c r="W35" s="1100"/>
      <c r="X35" s="1100"/>
      <c r="Y35" s="1100"/>
      <c r="Z35" s="1100"/>
      <c r="AA35" s="1100"/>
      <c r="AB35" s="1100"/>
      <c r="AC35" s="1100"/>
      <c r="AD35" s="1100"/>
      <c r="AE35" s="1101"/>
      <c r="AF35" s="1093"/>
      <c r="AG35" s="1094"/>
      <c r="AH35" s="1094"/>
      <c r="AI35" s="1094"/>
      <c r="AJ35" s="1095"/>
      <c r="AK35" s="1033"/>
      <c r="AL35" s="1024"/>
      <c r="AM35" s="1024"/>
      <c r="AN35" s="1024"/>
      <c r="AO35" s="1024"/>
      <c r="AP35" s="1024"/>
      <c r="AQ35" s="1024"/>
      <c r="AR35" s="1024"/>
      <c r="AS35" s="1024"/>
      <c r="AT35" s="1024"/>
      <c r="AU35" s="1024"/>
      <c r="AV35" s="1024"/>
      <c r="AW35" s="1024"/>
      <c r="AX35" s="1024"/>
      <c r="AY35" s="1024"/>
      <c r="AZ35" s="1098"/>
      <c r="BA35" s="1098"/>
      <c r="BB35" s="1098"/>
      <c r="BC35" s="1098"/>
      <c r="BD35" s="1098"/>
      <c r="BE35" s="1082"/>
      <c r="BF35" s="1082"/>
      <c r="BG35" s="1082"/>
      <c r="BH35" s="1082"/>
      <c r="BI35" s="1083"/>
      <c r="BJ35" s="109"/>
      <c r="BK35" s="109"/>
      <c r="BL35" s="109"/>
      <c r="BM35" s="109"/>
      <c r="BN35" s="109"/>
      <c r="BO35" s="122"/>
      <c r="BP35" s="122"/>
      <c r="BQ35" s="119">
        <v>29</v>
      </c>
      <c r="BR35" s="120"/>
      <c r="BS35" s="1072"/>
      <c r="BT35" s="1073"/>
      <c r="BU35" s="1073"/>
      <c r="BV35" s="1073"/>
      <c r="BW35" s="1073"/>
      <c r="BX35" s="1073"/>
      <c r="BY35" s="1073"/>
      <c r="BZ35" s="1073"/>
      <c r="CA35" s="1073"/>
      <c r="CB35" s="1073"/>
      <c r="CC35" s="1073"/>
      <c r="CD35" s="1073"/>
      <c r="CE35" s="1073"/>
      <c r="CF35" s="1073"/>
      <c r="CG35" s="1074"/>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103"/>
    </row>
    <row r="36" spans="1:131" s="104" customFormat="1" ht="26.25" customHeight="1" x14ac:dyDescent="0.15">
      <c r="A36" s="123">
        <v>9</v>
      </c>
      <c r="B36" s="1087"/>
      <c r="C36" s="1088"/>
      <c r="D36" s="1088"/>
      <c r="E36" s="1088"/>
      <c r="F36" s="1088"/>
      <c r="G36" s="1088"/>
      <c r="H36" s="1088"/>
      <c r="I36" s="1088"/>
      <c r="J36" s="1088"/>
      <c r="K36" s="1088"/>
      <c r="L36" s="1088"/>
      <c r="M36" s="1088"/>
      <c r="N36" s="1088"/>
      <c r="O36" s="1088"/>
      <c r="P36" s="1089"/>
      <c r="Q36" s="1099"/>
      <c r="R36" s="1100"/>
      <c r="S36" s="1100"/>
      <c r="T36" s="1100"/>
      <c r="U36" s="1100"/>
      <c r="V36" s="1100"/>
      <c r="W36" s="1100"/>
      <c r="X36" s="1100"/>
      <c r="Y36" s="1100"/>
      <c r="Z36" s="1100"/>
      <c r="AA36" s="1100"/>
      <c r="AB36" s="1100"/>
      <c r="AC36" s="1100"/>
      <c r="AD36" s="1100"/>
      <c r="AE36" s="1101"/>
      <c r="AF36" s="1093"/>
      <c r="AG36" s="1094"/>
      <c r="AH36" s="1094"/>
      <c r="AI36" s="1094"/>
      <c r="AJ36" s="1095"/>
      <c r="AK36" s="1033"/>
      <c r="AL36" s="1024"/>
      <c r="AM36" s="1024"/>
      <c r="AN36" s="1024"/>
      <c r="AO36" s="1024"/>
      <c r="AP36" s="1024"/>
      <c r="AQ36" s="1024"/>
      <c r="AR36" s="1024"/>
      <c r="AS36" s="1024"/>
      <c r="AT36" s="1024"/>
      <c r="AU36" s="1024"/>
      <c r="AV36" s="1024"/>
      <c r="AW36" s="1024"/>
      <c r="AX36" s="1024"/>
      <c r="AY36" s="1024"/>
      <c r="AZ36" s="1098"/>
      <c r="BA36" s="1098"/>
      <c r="BB36" s="1098"/>
      <c r="BC36" s="1098"/>
      <c r="BD36" s="1098"/>
      <c r="BE36" s="1082"/>
      <c r="BF36" s="1082"/>
      <c r="BG36" s="1082"/>
      <c r="BH36" s="1082"/>
      <c r="BI36" s="1083"/>
      <c r="BJ36" s="109"/>
      <c r="BK36" s="109"/>
      <c r="BL36" s="109"/>
      <c r="BM36" s="109"/>
      <c r="BN36" s="109"/>
      <c r="BO36" s="122"/>
      <c r="BP36" s="122"/>
      <c r="BQ36" s="119">
        <v>30</v>
      </c>
      <c r="BR36" s="120"/>
      <c r="BS36" s="1072"/>
      <c r="BT36" s="1073"/>
      <c r="BU36" s="1073"/>
      <c r="BV36" s="1073"/>
      <c r="BW36" s="1073"/>
      <c r="BX36" s="1073"/>
      <c r="BY36" s="1073"/>
      <c r="BZ36" s="1073"/>
      <c r="CA36" s="1073"/>
      <c r="CB36" s="1073"/>
      <c r="CC36" s="1073"/>
      <c r="CD36" s="1073"/>
      <c r="CE36" s="1073"/>
      <c r="CF36" s="1073"/>
      <c r="CG36" s="1074"/>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103"/>
    </row>
    <row r="37" spans="1:131" s="104" customFormat="1" ht="26.25" customHeight="1" x14ac:dyDescent="0.15">
      <c r="A37" s="123">
        <v>10</v>
      </c>
      <c r="B37" s="1087"/>
      <c r="C37" s="1088"/>
      <c r="D37" s="1088"/>
      <c r="E37" s="1088"/>
      <c r="F37" s="1088"/>
      <c r="G37" s="1088"/>
      <c r="H37" s="1088"/>
      <c r="I37" s="1088"/>
      <c r="J37" s="1088"/>
      <c r="K37" s="1088"/>
      <c r="L37" s="1088"/>
      <c r="M37" s="1088"/>
      <c r="N37" s="1088"/>
      <c r="O37" s="1088"/>
      <c r="P37" s="1089"/>
      <c r="Q37" s="1099"/>
      <c r="R37" s="1100"/>
      <c r="S37" s="1100"/>
      <c r="T37" s="1100"/>
      <c r="U37" s="1100"/>
      <c r="V37" s="1100"/>
      <c r="W37" s="1100"/>
      <c r="X37" s="1100"/>
      <c r="Y37" s="1100"/>
      <c r="Z37" s="1100"/>
      <c r="AA37" s="1100"/>
      <c r="AB37" s="1100"/>
      <c r="AC37" s="1100"/>
      <c r="AD37" s="1100"/>
      <c r="AE37" s="1101"/>
      <c r="AF37" s="1093"/>
      <c r="AG37" s="1094"/>
      <c r="AH37" s="1094"/>
      <c r="AI37" s="1094"/>
      <c r="AJ37" s="1095"/>
      <c r="AK37" s="1033"/>
      <c r="AL37" s="1024"/>
      <c r="AM37" s="1024"/>
      <c r="AN37" s="1024"/>
      <c r="AO37" s="1024"/>
      <c r="AP37" s="1024"/>
      <c r="AQ37" s="1024"/>
      <c r="AR37" s="1024"/>
      <c r="AS37" s="1024"/>
      <c r="AT37" s="1024"/>
      <c r="AU37" s="1024"/>
      <c r="AV37" s="1024"/>
      <c r="AW37" s="1024"/>
      <c r="AX37" s="1024"/>
      <c r="AY37" s="1024"/>
      <c r="AZ37" s="1098"/>
      <c r="BA37" s="1098"/>
      <c r="BB37" s="1098"/>
      <c r="BC37" s="1098"/>
      <c r="BD37" s="1098"/>
      <c r="BE37" s="1082"/>
      <c r="BF37" s="1082"/>
      <c r="BG37" s="1082"/>
      <c r="BH37" s="1082"/>
      <c r="BI37" s="1083"/>
      <c r="BJ37" s="109"/>
      <c r="BK37" s="109"/>
      <c r="BL37" s="109"/>
      <c r="BM37" s="109"/>
      <c r="BN37" s="109"/>
      <c r="BO37" s="122"/>
      <c r="BP37" s="122"/>
      <c r="BQ37" s="119">
        <v>31</v>
      </c>
      <c r="BR37" s="120"/>
      <c r="BS37" s="1072"/>
      <c r="BT37" s="1073"/>
      <c r="BU37" s="1073"/>
      <c r="BV37" s="1073"/>
      <c r="BW37" s="1073"/>
      <c r="BX37" s="1073"/>
      <c r="BY37" s="1073"/>
      <c r="BZ37" s="1073"/>
      <c r="CA37" s="1073"/>
      <c r="CB37" s="1073"/>
      <c r="CC37" s="1073"/>
      <c r="CD37" s="1073"/>
      <c r="CE37" s="1073"/>
      <c r="CF37" s="1073"/>
      <c r="CG37" s="1074"/>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103"/>
    </row>
    <row r="38" spans="1:131" s="104" customFormat="1" ht="26.25" customHeight="1" x14ac:dyDescent="0.15">
      <c r="A38" s="123">
        <v>11</v>
      </c>
      <c r="B38" s="1087"/>
      <c r="C38" s="1088"/>
      <c r="D38" s="1088"/>
      <c r="E38" s="1088"/>
      <c r="F38" s="1088"/>
      <c r="G38" s="1088"/>
      <c r="H38" s="1088"/>
      <c r="I38" s="1088"/>
      <c r="J38" s="1088"/>
      <c r="K38" s="1088"/>
      <c r="L38" s="1088"/>
      <c r="M38" s="1088"/>
      <c r="N38" s="1088"/>
      <c r="O38" s="1088"/>
      <c r="P38" s="1089"/>
      <c r="Q38" s="1099"/>
      <c r="R38" s="1100"/>
      <c r="S38" s="1100"/>
      <c r="T38" s="1100"/>
      <c r="U38" s="1100"/>
      <c r="V38" s="1100"/>
      <c r="W38" s="1100"/>
      <c r="X38" s="1100"/>
      <c r="Y38" s="1100"/>
      <c r="Z38" s="1100"/>
      <c r="AA38" s="1100"/>
      <c r="AB38" s="1100"/>
      <c r="AC38" s="1100"/>
      <c r="AD38" s="1100"/>
      <c r="AE38" s="1101"/>
      <c r="AF38" s="1093"/>
      <c r="AG38" s="1094"/>
      <c r="AH38" s="1094"/>
      <c r="AI38" s="1094"/>
      <c r="AJ38" s="1095"/>
      <c r="AK38" s="1033"/>
      <c r="AL38" s="1024"/>
      <c r="AM38" s="1024"/>
      <c r="AN38" s="1024"/>
      <c r="AO38" s="1024"/>
      <c r="AP38" s="1024"/>
      <c r="AQ38" s="1024"/>
      <c r="AR38" s="1024"/>
      <c r="AS38" s="1024"/>
      <c r="AT38" s="1024"/>
      <c r="AU38" s="1024"/>
      <c r="AV38" s="1024"/>
      <c r="AW38" s="1024"/>
      <c r="AX38" s="1024"/>
      <c r="AY38" s="1024"/>
      <c r="AZ38" s="1098"/>
      <c r="BA38" s="1098"/>
      <c r="BB38" s="1098"/>
      <c r="BC38" s="1098"/>
      <c r="BD38" s="1098"/>
      <c r="BE38" s="1082"/>
      <c r="BF38" s="1082"/>
      <c r="BG38" s="1082"/>
      <c r="BH38" s="1082"/>
      <c r="BI38" s="1083"/>
      <c r="BJ38" s="109"/>
      <c r="BK38" s="109"/>
      <c r="BL38" s="109"/>
      <c r="BM38" s="109"/>
      <c r="BN38" s="109"/>
      <c r="BO38" s="122"/>
      <c r="BP38" s="122"/>
      <c r="BQ38" s="119">
        <v>32</v>
      </c>
      <c r="BR38" s="120"/>
      <c r="BS38" s="1072"/>
      <c r="BT38" s="1073"/>
      <c r="BU38" s="1073"/>
      <c r="BV38" s="1073"/>
      <c r="BW38" s="1073"/>
      <c r="BX38" s="1073"/>
      <c r="BY38" s="1073"/>
      <c r="BZ38" s="1073"/>
      <c r="CA38" s="1073"/>
      <c r="CB38" s="1073"/>
      <c r="CC38" s="1073"/>
      <c r="CD38" s="1073"/>
      <c r="CE38" s="1073"/>
      <c r="CF38" s="1073"/>
      <c r="CG38" s="1074"/>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103"/>
    </row>
    <row r="39" spans="1:131" s="104" customFormat="1" ht="26.25" customHeight="1" x14ac:dyDescent="0.15">
      <c r="A39" s="123">
        <v>12</v>
      </c>
      <c r="B39" s="1087"/>
      <c r="C39" s="1088"/>
      <c r="D39" s="1088"/>
      <c r="E39" s="1088"/>
      <c r="F39" s="1088"/>
      <c r="G39" s="1088"/>
      <c r="H39" s="1088"/>
      <c r="I39" s="1088"/>
      <c r="J39" s="1088"/>
      <c r="K39" s="1088"/>
      <c r="L39" s="1088"/>
      <c r="M39" s="1088"/>
      <c r="N39" s="1088"/>
      <c r="O39" s="1088"/>
      <c r="P39" s="1089"/>
      <c r="Q39" s="1099"/>
      <c r="R39" s="1100"/>
      <c r="S39" s="1100"/>
      <c r="T39" s="1100"/>
      <c r="U39" s="1100"/>
      <c r="V39" s="1100"/>
      <c r="W39" s="1100"/>
      <c r="X39" s="1100"/>
      <c r="Y39" s="1100"/>
      <c r="Z39" s="1100"/>
      <c r="AA39" s="1100"/>
      <c r="AB39" s="1100"/>
      <c r="AC39" s="1100"/>
      <c r="AD39" s="1100"/>
      <c r="AE39" s="1101"/>
      <c r="AF39" s="1093"/>
      <c r="AG39" s="1094"/>
      <c r="AH39" s="1094"/>
      <c r="AI39" s="1094"/>
      <c r="AJ39" s="1095"/>
      <c r="AK39" s="1033"/>
      <c r="AL39" s="1024"/>
      <c r="AM39" s="1024"/>
      <c r="AN39" s="1024"/>
      <c r="AO39" s="1024"/>
      <c r="AP39" s="1024"/>
      <c r="AQ39" s="1024"/>
      <c r="AR39" s="1024"/>
      <c r="AS39" s="1024"/>
      <c r="AT39" s="1024"/>
      <c r="AU39" s="1024"/>
      <c r="AV39" s="1024"/>
      <c r="AW39" s="1024"/>
      <c r="AX39" s="1024"/>
      <c r="AY39" s="1024"/>
      <c r="AZ39" s="1098"/>
      <c r="BA39" s="1098"/>
      <c r="BB39" s="1098"/>
      <c r="BC39" s="1098"/>
      <c r="BD39" s="1098"/>
      <c r="BE39" s="1082"/>
      <c r="BF39" s="1082"/>
      <c r="BG39" s="1082"/>
      <c r="BH39" s="1082"/>
      <c r="BI39" s="1083"/>
      <c r="BJ39" s="109"/>
      <c r="BK39" s="109"/>
      <c r="BL39" s="109"/>
      <c r="BM39" s="109"/>
      <c r="BN39" s="109"/>
      <c r="BO39" s="122"/>
      <c r="BP39" s="122"/>
      <c r="BQ39" s="119">
        <v>33</v>
      </c>
      <c r="BR39" s="120"/>
      <c r="BS39" s="1072"/>
      <c r="BT39" s="1073"/>
      <c r="BU39" s="1073"/>
      <c r="BV39" s="1073"/>
      <c r="BW39" s="1073"/>
      <c r="BX39" s="1073"/>
      <c r="BY39" s="1073"/>
      <c r="BZ39" s="1073"/>
      <c r="CA39" s="1073"/>
      <c r="CB39" s="1073"/>
      <c r="CC39" s="1073"/>
      <c r="CD39" s="1073"/>
      <c r="CE39" s="1073"/>
      <c r="CF39" s="1073"/>
      <c r="CG39" s="1074"/>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103"/>
    </row>
    <row r="40" spans="1:131" s="104" customFormat="1" ht="26.25" customHeight="1" x14ac:dyDescent="0.15">
      <c r="A40" s="118">
        <v>13</v>
      </c>
      <c r="B40" s="1087"/>
      <c r="C40" s="1088"/>
      <c r="D40" s="1088"/>
      <c r="E40" s="1088"/>
      <c r="F40" s="1088"/>
      <c r="G40" s="1088"/>
      <c r="H40" s="1088"/>
      <c r="I40" s="1088"/>
      <c r="J40" s="1088"/>
      <c r="K40" s="1088"/>
      <c r="L40" s="1088"/>
      <c r="M40" s="1088"/>
      <c r="N40" s="1088"/>
      <c r="O40" s="1088"/>
      <c r="P40" s="1089"/>
      <c r="Q40" s="1099"/>
      <c r="R40" s="1100"/>
      <c r="S40" s="1100"/>
      <c r="T40" s="1100"/>
      <c r="U40" s="1100"/>
      <c r="V40" s="1100"/>
      <c r="W40" s="1100"/>
      <c r="X40" s="1100"/>
      <c r="Y40" s="1100"/>
      <c r="Z40" s="1100"/>
      <c r="AA40" s="1100"/>
      <c r="AB40" s="1100"/>
      <c r="AC40" s="1100"/>
      <c r="AD40" s="1100"/>
      <c r="AE40" s="1101"/>
      <c r="AF40" s="1093"/>
      <c r="AG40" s="1094"/>
      <c r="AH40" s="1094"/>
      <c r="AI40" s="1094"/>
      <c r="AJ40" s="1095"/>
      <c r="AK40" s="1033"/>
      <c r="AL40" s="1024"/>
      <c r="AM40" s="1024"/>
      <c r="AN40" s="1024"/>
      <c r="AO40" s="1024"/>
      <c r="AP40" s="1024"/>
      <c r="AQ40" s="1024"/>
      <c r="AR40" s="1024"/>
      <c r="AS40" s="1024"/>
      <c r="AT40" s="1024"/>
      <c r="AU40" s="1024"/>
      <c r="AV40" s="1024"/>
      <c r="AW40" s="1024"/>
      <c r="AX40" s="1024"/>
      <c r="AY40" s="1024"/>
      <c r="AZ40" s="1098"/>
      <c r="BA40" s="1098"/>
      <c r="BB40" s="1098"/>
      <c r="BC40" s="1098"/>
      <c r="BD40" s="1098"/>
      <c r="BE40" s="1082"/>
      <c r="BF40" s="1082"/>
      <c r="BG40" s="1082"/>
      <c r="BH40" s="1082"/>
      <c r="BI40" s="1083"/>
      <c r="BJ40" s="109"/>
      <c r="BK40" s="109"/>
      <c r="BL40" s="109"/>
      <c r="BM40" s="109"/>
      <c r="BN40" s="109"/>
      <c r="BO40" s="122"/>
      <c r="BP40" s="122"/>
      <c r="BQ40" s="119">
        <v>34</v>
      </c>
      <c r="BR40" s="120"/>
      <c r="BS40" s="1072"/>
      <c r="BT40" s="1073"/>
      <c r="BU40" s="1073"/>
      <c r="BV40" s="1073"/>
      <c r="BW40" s="1073"/>
      <c r="BX40" s="1073"/>
      <c r="BY40" s="1073"/>
      <c r="BZ40" s="1073"/>
      <c r="CA40" s="1073"/>
      <c r="CB40" s="1073"/>
      <c r="CC40" s="1073"/>
      <c r="CD40" s="1073"/>
      <c r="CE40" s="1073"/>
      <c r="CF40" s="1073"/>
      <c r="CG40" s="1074"/>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103"/>
    </row>
    <row r="41" spans="1:131" s="104" customFormat="1" ht="26.25" customHeight="1" x14ac:dyDescent="0.15">
      <c r="A41" s="118">
        <v>14</v>
      </c>
      <c r="B41" s="1087"/>
      <c r="C41" s="1088"/>
      <c r="D41" s="1088"/>
      <c r="E41" s="1088"/>
      <c r="F41" s="1088"/>
      <c r="G41" s="1088"/>
      <c r="H41" s="1088"/>
      <c r="I41" s="1088"/>
      <c r="J41" s="1088"/>
      <c r="K41" s="1088"/>
      <c r="L41" s="1088"/>
      <c r="M41" s="1088"/>
      <c r="N41" s="1088"/>
      <c r="O41" s="1088"/>
      <c r="P41" s="1089"/>
      <c r="Q41" s="1099"/>
      <c r="R41" s="1100"/>
      <c r="S41" s="1100"/>
      <c r="T41" s="1100"/>
      <c r="U41" s="1100"/>
      <c r="V41" s="1100"/>
      <c r="W41" s="1100"/>
      <c r="X41" s="1100"/>
      <c r="Y41" s="1100"/>
      <c r="Z41" s="1100"/>
      <c r="AA41" s="1100"/>
      <c r="AB41" s="1100"/>
      <c r="AC41" s="1100"/>
      <c r="AD41" s="1100"/>
      <c r="AE41" s="1101"/>
      <c r="AF41" s="1093"/>
      <c r="AG41" s="1094"/>
      <c r="AH41" s="1094"/>
      <c r="AI41" s="1094"/>
      <c r="AJ41" s="1095"/>
      <c r="AK41" s="1033"/>
      <c r="AL41" s="1024"/>
      <c r="AM41" s="1024"/>
      <c r="AN41" s="1024"/>
      <c r="AO41" s="1024"/>
      <c r="AP41" s="1024"/>
      <c r="AQ41" s="1024"/>
      <c r="AR41" s="1024"/>
      <c r="AS41" s="1024"/>
      <c r="AT41" s="1024"/>
      <c r="AU41" s="1024"/>
      <c r="AV41" s="1024"/>
      <c r="AW41" s="1024"/>
      <c r="AX41" s="1024"/>
      <c r="AY41" s="1024"/>
      <c r="AZ41" s="1098"/>
      <c r="BA41" s="1098"/>
      <c r="BB41" s="1098"/>
      <c r="BC41" s="1098"/>
      <c r="BD41" s="1098"/>
      <c r="BE41" s="1082"/>
      <c r="BF41" s="1082"/>
      <c r="BG41" s="1082"/>
      <c r="BH41" s="1082"/>
      <c r="BI41" s="1083"/>
      <c r="BJ41" s="109"/>
      <c r="BK41" s="109"/>
      <c r="BL41" s="109"/>
      <c r="BM41" s="109"/>
      <c r="BN41" s="109"/>
      <c r="BO41" s="122"/>
      <c r="BP41" s="122"/>
      <c r="BQ41" s="119">
        <v>35</v>
      </c>
      <c r="BR41" s="120"/>
      <c r="BS41" s="1072"/>
      <c r="BT41" s="1073"/>
      <c r="BU41" s="1073"/>
      <c r="BV41" s="1073"/>
      <c r="BW41" s="1073"/>
      <c r="BX41" s="1073"/>
      <c r="BY41" s="1073"/>
      <c r="BZ41" s="1073"/>
      <c r="CA41" s="1073"/>
      <c r="CB41" s="1073"/>
      <c r="CC41" s="1073"/>
      <c r="CD41" s="1073"/>
      <c r="CE41" s="1073"/>
      <c r="CF41" s="1073"/>
      <c r="CG41" s="1074"/>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103"/>
    </row>
    <row r="42" spans="1:131" s="104" customFormat="1" ht="26.25" customHeight="1" x14ac:dyDescent="0.15">
      <c r="A42" s="118">
        <v>15</v>
      </c>
      <c r="B42" s="1087"/>
      <c r="C42" s="1088"/>
      <c r="D42" s="1088"/>
      <c r="E42" s="1088"/>
      <c r="F42" s="1088"/>
      <c r="G42" s="1088"/>
      <c r="H42" s="1088"/>
      <c r="I42" s="1088"/>
      <c r="J42" s="1088"/>
      <c r="K42" s="1088"/>
      <c r="L42" s="1088"/>
      <c r="M42" s="1088"/>
      <c r="N42" s="1088"/>
      <c r="O42" s="1088"/>
      <c r="P42" s="1089"/>
      <c r="Q42" s="1099"/>
      <c r="R42" s="1100"/>
      <c r="S42" s="1100"/>
      <c r="T42" s="1100"/>
      <c r="U42" s="1100"/>
      <c r="V42" s="1100"/>
      <c r="W42" s="1100"/>
      <c r="X42" s="1100"/>
      <c r="Y42" s="1100"/>
      <c r="Z42" s="1100"/>
      <c r="AA42" s="1100"/>
      <c r="AB42" s="1100"/>
      <c r="AC42" s="1100"/>
      <c r="AD42" s="1100"/>
      <c r="AE42" s="1101"/>
      <c r="AF42" s="1093"/>
      <c r="AG42" s="1094"/>
      <c r="AH42" s="1094"/>
      <c r="AI42" s="1094"/>
      <c r="AJ42" s="1095"/>
      <c r="AK42" s="1033"/>
      <c r="AL42" s="1024"/>
      <c r="AM42" s="1024"/>
      <c r="AN42" s="1024"/>
      <c r="AO42" s="1024"/>
      <c r="AP42" s="1024"/>
      <c r="AQ42" s="1024"/>
      <c r="AR42" s="1024"/>
      <c r="AS42" s="1024"/>
      <c r="AT42" s="1024"/>
      <c r="AU42" s="1024"/>
      <c r="AV42" s="1024"/>
      <c r="AW42" s="1024"/>
      <c r="AX42" s="1024"/>
      <c r="AY42" s="1024"/>
      <c r="AZ42" s="1098"/>
      <c r="BA42" s="1098"/>
      <c r="BB42" s="1098"/>
      <c r="BC42" s="1098"/>
      <c r="BD42" s="1098"/>
      <c r="BE42" s="1082"/>
      <c r="BF42" s="1082"/>
      <c r="BG42" s="1082"/>
      <c r="BH42" s="1082"/>
      <c r="BI42" s="1083"/>
      <c r="BJ42" s="109"/>
      <c r="BK42" s="109"/>
      <c r="BL42" s="109"/>
      <c r="BM42" s="109"/>
      <c r="BN42" s="109"/>
      <c r="BO42" s="122"/>
      <c r="BP42" s="122"/>
      <c r="BQ42" s="119">
        <v>36</v>
      </c>
      <c r="BR42" s="120"/>
      <c r="BS42" s="1072"/>
      <c r="BT42" s="1073"/>
      <c r="BU42" s="1073"/>
      <c r="BV42" s="1073"/>
      <c r="BW42" s="1073"/>
      <c r="BX42" s="1073"/>
      <c r="BY42" s="1073"/>
      <c r="BZ42" s="1073"/>
      <c r="CA42" s="1073"/>
      <c r="CB42" s="1073"/>
      <c r="CC42" s="1073"/>
      <c r="CD42" s="1073"/>
      <c r="CE42" s="1073"/>
      <c r="CF42" s="1073"/>
      <c r="CG42" s="1074"/>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103"/>
    </row>
    <row r="43" spans="1:131" s="104" customFormat="1" ht="26.25" customHeight="1" x14ac:dyDescent="0.15">
      <c r="A43" s="118">
        <v>16</v>
      </c>
      <c r="B43" s="1087"/>
      <c r="C43" s="1088"/>
      <c r="D43" s="1088"/>
      <c r="E43" s="1088"/>
      <c r="F43" s="1088"/>
      <c r="G43" s="1088"/>
      <c r="H43" s="1088"/>
      <c r="I43" s="1088"/>
      <c r="J43" s="1088"/>
      <c r="K43" s="1088"/>
      <c r="L43" s="1088"/>
      <c r="M43" s="1088"/>
      <c r="N43" s="1088"/>
      <c r="O43" s="1088"/>
      <c r="P43" s="1089"/>
      <c r="Q43" s="1099"/>
      <c r="R43" s="1100"/>
      <c r="S43" s="1100"/>
      <c r="T43" s="1100"/>
      <c r="U43" s="1100"/>
      <c r="V43" s="1100"/>
      <c r="W43" s="1100"/>
      <c r="X43" s="1100"/>
      <c r="Y43" s="1100"/>
      <c r="Z43" s="1100"/>
      <c r="AA43" s="1100"/>
      <c r="AB43" s="1100"/>
      <c r="AC43" s="1100"/>
      <c r="AD43" s="1100"/>
      <c r="AE43" s="1101"/>
      <c r="AF43" s="1093"/>
      <c r="AG43" s="1094"/>
      <c r="AH43" s="1094"/>
      <c r="AI43" s="1094"/>
      <c r="AJ43" s="1095"/>
      <c r="AK43" s="1033"/>
      <c r="AL43" s="1024"/>
      <c r="AM43" s="1024"/>
      <c r="AN43" s="1024"/>
      <c r="AO43" s="1024"/>
      <c r="AP43" s="1024"/>
      <c r="AQ43" s="1024"/>
      <c r="AR43" s="1024"/>
      <c r="AS43" s="1024"/>
      <c r="AT43" s="1024"/>
      <c r="AU43" s="1024"/>
      <c r="AV43" s="1024"/>
      <c r="AW43" s="1024"/>
      <c r="AX43" s="1024"/>
      <c r="AY43" s="1024"/>
      <c r="AZ43" s="1098"/>
      <c r="BA43" s="1098"/>
      <c r="BB43" s="1098"/>
      <c r="BC43" s="1098"/>
      <c r="BD43" s="1098"/>
      <c r="BE43" s="1082"/>
      <c r="BF43" s="1082"/>
      <c r="BG43" s="1082"/>
      <c r="BH43" s="1082"/>
      <c r="BI43" s="1083"/>
      <c r="BJ43" s="109"/>
      <c r="BK43" s="109"/>
      <c r="BL43" s="109"/>
      <c r="BM43" s="109"/>
      <c r="BN43" s="109"/>
      <c r="BO43" s="122"/>
      <c r="BP43" s="122"/>
      <c r="BQ43" s="119">
        <v>37</v>
      </c>
      <c r="BR43" s="120"/>
      <c r="BS43" s="1072"/>
      <c r="BT43" s="1073"/>
      <c r="BU43" s="1073"/>
      <c r="BV43" s="1073"/>
      <c r="BW43" s="1073"/>
      <c r="BX43" s="1073"/>
      <c r="BY43" s="1073"/>
      <c r="BZ43" s="1073"/>
      <c r="CA43" s="1073"/>
      <c r="CB43" s="1073"/>
      <c r="CC43" s="1073"/>
      <c r="CD43" s="1073"/>
      <c r="CE43" s="1073"/>
      <c r="CF43" s="1073"/>
      <c r="CG43" s="1074"/>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103"/>
    </row>
    <row r="44" spans="1:131" s="104" customFormat="1" ht="26.25" customHeight="1" x14ac:dyDescent="0.15">
      <c r="A44" s="118">
        <v>17</v>
      </c>
      <c r="B44" s="1087"/>
      <c r="C44" s="1088"/>
      <c r="D44" s="1088"/>
      <c r="E44" s="1088"/>
      <c r="F44" s="1088"/>
      <c r="G44" s="1088"/>
      <c r="H44" s="1088"/>
      <c r="I44" s="1088"/>
      <c r="J44" s="1088"/>
      <c r="K44" s="1088"/>
      <c r="L44" s="1088"/>
      <c r="M44" s="1088"/>
      <c r="N44" s="1088"/>
      <c r="O44" s="1088"/>
      <c r="P44" s="1089"/>
      <c r="Q44" s="1099"/>
      <c r="R44" s="1100"/>
      <c r="S44" s="1100"/>
      <c r="T44" s="1100"/>
      <c r="U44" s="1100"/>
      <c r="V44" s="1100"/>
      <c r="W44" s="1100"/>
      <c r="X44" s="1100"/>
      <c r="Y44" s="1100"/>
      <c r="Z44" s="1100"/>
      <c r="AA44" s="1100"/>
      <c r="AB44" s="1100"/>
      <c r="AC44" s="1100"/>
      <c r="AD44" s="1100"/>
      <c r="AE44" s="1101"/>
      <c r="AF44" s="1093"/>
      <c r="AG44" s="1094"/>
      <c r="AH44" s="1094"/>
      <c r="AI44" s="1094"/>
      <c r="AJ44" s="1095"/>
      <c r="AK44" s="1033"/>
      <c r="AL44" s="1024"/>
      <c r="AM44" s="1024"/>
      <c r="AN44" s="1024"/>
      <c r="AO44" s="1024"/>
      <c r="AP44" s="1024"/>
      <c r="AQ44" s="1024"/>
      <c r="AR44" s="1024"/>
      <c r="AS44" s="1024"/>
      <c r="AT44" s="1024"/>
      <c r="AU44" s="1024"/>
      <c r="AV44" s="1024"/>
      <c r="AW44" s="1024"/>
      <c r="AX44" s="1024"/>
      <c r="AY44" s="1024"/>
      <c r="AZ44" s="1098"/>
      <c r="BA44" s="1098"/>
      <c r="BB44" s="1098"/>
      <c r="BC44" s="1098"/>
      <c r="BD44" s="1098"/>
      <c r="BE44" s="1082"/>
      <c r="BF44" s="1082"/>
      <c r="BG44" s="1082"/>
      <c r="BH44" s="1082"/>
      <c r="BI44" s="1083"/>
      <c r="BJ44" s="109"/>
      <c r="BK44" s="109"/>
      <c r="BL44" s="109"/>
      <c r="BM44" s="109"/>
      <c r="BN44" s="109"/>
      <c r="BO44" s="122"/>
      <c r="BP44" s="122"/>
      <c r="BQ44" s="119">
        <v>38</v>
      </c>
      <c r="BR44" s="120"/>
      <c r="BS44" s="1072"/>
      <c r="BT44" s="1073"/>
      <c r="BU44" s="1073"/>
      <c r="BV44" s="1073"/>
      <c r="BW44" s="1073"/>
      <c r="BX44" s="1073"/>
      <c r="BY44" s="1073"/>
      <c r="BZ44" s="1073"/>
      <c r="CA44" s="1073"/>
      <c r="CB44" s="1073"/>
      <c r="CC44" s="1073"/>
      <c r="CD44" s="1073"/>
      <c r="CE44" s="1073"/>
      <c r="CF44" s="1073"/>
      <c r="CG44" s="1074"/>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103"/>
    </row>
    <row r="45" spans="1:131" s="104" customFormat="1" ht="26.25" customHeight="1" x14ac:dyDescent="0.15">
      <c r="A45" s="118">
        <v>18</v>
      </c>
      <c r="B45" s="1087"/>
      <c r="C45" s="1088"/>
      <c r="D45" s="1088"/>
      <c r="E45" s="1088"/>
      <c r="F45" s="1088"/>
      <c r="G45" s="1088"/>
      <c r="H45" s="1088"/>
      <c r="I45" s="1088"/>
      <c r="J45" s="1088"/>
      <c r="K45" s="1088"/>
      <c r="L45" s="1088"/>
      <c r="M45" s="1088"/>
      <c r="N45" s="1088"/>
      <c r="O45" s="1088"/>
      <c r="P45" s="1089"/>
      <c r="Q45" s="1099"/>
      <c r="R45" s="1100"/>
      <c r="S45" s="1100"/>
      <c r="T45" s="1100"/>
      <c r="U45" s="1100"/>
      <c r="V45" s="1100"/>
      <c r="W45" s="1100"/>
      <c r="X45" s="1100"/>
      <c r="Y45" s="1100"/>
      <c r="Z45" s="1100"/>
      <c r="AA45" s="1100"/>
      <c r="AB45" s="1100"/>
      <c r="AC45" s="1100"/>
      <c r="AD45" s="1100"/>
      <c r="AE45" s="1101"/>
      <c r="AF45" s="1093"/>
      <c r="AG45" s="1094"/>
      <c r="AH45" s="1094"/>
      <c r="AI45" s="1094"/>
      <c r="AJ45" s="1095"/>
      <c r="AK45" s="1033"/>
      <c r="AL45" s="1024"/>
      <c r="AM45" s="1024"/>
      <c r="AN45" s="1024"/>
      <c r="AO45" s="1024"/>
      <c r="AP45" s="1024"/>
      <c r="AQ45" s="1024"/>
      <c r="AR45" s="1024"/>
      <c r="AS45" s="1024"/>
      <c r="AT45" s="1024"/>
      <c r="AU45" s="1024"/>
      <c r="AV45" s="1024"/>
      <c r="AW45" s="1024"/>
      <c r="AX45" s="1024"/>
      <c r="AY45" s="1024"/>
      <c r="AZ45" s="1098"/>
      <c r="BA45" s="1098"/>
      <c r="BB45" s="1098"/>
      <c r="BC45" s="1098"/>
      <c r="BD45" s="1098"/>
      <c r="BE45" s="1082"/>
      <c r="BF45" s="1082"/>
      <c r="BG45" s="1082"/>
      <c r="BH45" s="1082"/>
      <c r="BI45" s="1083"/>
      <c r="BJ45" s="109"/>
      <c r="BK45" s="109"/>
      <c r="BL45" s="109"/>
      <c r="BM45" s="109"/>
      <c r="BN45" s="109"/>
      <c r="BO45" s="122"/>
      <c r="BP45" s="122"/>
      <c r="BQ45" s="119">
        <v>39</v>
      </c>
      <c r="BR45" s="120"/>
      <c r="BS45" s="1072"/>
      <c r="BT45" s="1073"/>
      <c r="BU45" s="1073"/>
      <c r="BV45" s="1073"/>
      <c r="BW45" s="1073"/>
      <c r="BX45" s="1073"/>
      <c r="BY45" s="1073"/>
      <c r="BZ45" s="1073"/>
      <c r="CA45" s="1073"/>
      <c r="CB45" s="1073"/>
      <c r="CC45" s="1073"/>
      <c r="CD45" s="1073"/>
      <c r="CE45" s="1073"/>
      <c r="CF45" s="1073"/>
      <c r="CG45" s="1074"/>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103"/>
    </row>
    <row r="46" spans="1:131" s="104" customFormat="1" ht="26.25" customHeight="1" x14ac:dyDescent="0.15">
      <c r="A46" s="118">
        <v>19</v>
      </c>
      <c r="B46" s="1087"/>
      <c r="C46" s="1088"/>
      <c r="D46" s="1088"/>
      <c r="E46" s="1088"/>
      <c r="F46" s="1088"/>
      <c r="G46" s="1088"/>
      <c r="H46" s="1088"/>
      <c r="I46" s="1088"/>
      <c r="J46" s="1088"/>
      <c r="K46" s="1088"/>
      <c r="L46" s="1088"/>
      <c r="M46" s="1088"/>
      <c r="N46" s="1088"/>
      <c r="O46" s="1088"/>
      <c r="P46" s="1089"/>
      <c r="Q46" s="1099"/>
      <c r="R46" s="1100"/>
      <c r="S46" s="1100"/>
      <c r="T46" s="1100"/>
      <c r="U46" s="1100"/>
      <c r="V46" s="1100"/>
      <c r="W46" s="1100"/>
      <c r="X46" s="1100"/>
      <c r="Y46" s="1100"/>
      <c r="Z46" s="1100"/>
      <c r="AA46" s="1100"/>
      <c r="AB46" s="1100"/>
      <c r="AC46" s="1100"/>
      <c r="AD46" s="1100"/>
      <c r="AE46" s="1101"/>
      <c r="AF46" s="1093"/>
      <c r="AG46" s="1094"/>
      <c r="AH46" s="1094"/>
      <c r="AI46" s="1094"/>
      <c r="AJ46" s="1095"/>
      <c r="AK46" s="1033"/>
      <c r="AL46" s="1024"/>
      <c r="AM46" s="1024"/>
      <c r="AN46" s="1024"/>
      <c r="AO46" s="1024"/>
      <c r="AP46" s="1024"/>
      <c r="AQ46" s="1024"/>
      <c r="AR46" s="1024"/>
      <c r="AS46" s="1024"/>
      <c r="AT46" s="1024"/>
      <c r="AU46" s="1024"/>
      <c r="AV46" s="1024"/>
      <c r="AW46" s="1024"/>
      <c r="AX46" s="1024"/>
      <c r="AY46" s="1024"/>
      <c r="AZ46" s="1098"/>
      <c r="BA46" s="1098"/>
      <c r="BB46" s="1098"/>
      <c r="BC46" s="1098"/>
      <c r="BD46" s="1098"/>
      <c r="BE46" s="1082"/>
      <c r="BF46" s="1082"/>
      <c r="BG46" s="1082"/>
      <c r="BH46" s="1082"/>
      <c r="BI46" s="1083"/>
      <c r="BJ46" s="109"/>
      <c r="BK46" s="109"/>
      <c r="BL46" s="109"/>
      <c r="BM46" s="109"/>
      <c r="BN46" s="109"/>
      <c r="BO46" s="122"/>
      <c r="BP46" s="122"/>
      <c r="BQ46" s="119">
        <v>40</v>
      </c>
      <c r="BR46" s="120"/>
      <c r="BS46" s="1072"/>
      <c r="BT46" s="1073"/>
      <c r="BU46" s="1073"/>
      <c r="BV46" s="1073"/>
      <c r="BW46" s="1073"/>
      <c r="BX46" s="1073"/>
      <c r="BY46" s="1073"/>
      <c r="BZ46" s="1073"/>
      <c r="CA46" s="1073"/>
      <c r="CB46" s="1073"/>
      <c r="CC46" s="1073"/>
      <c r="CD46" s="1073"/>
      <c r="CE46" s="1073"/>
      <c r="CF46" s="1073"/>
      <c r="CG46" s="1074"/>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103"/>
    </row>
    <row r="47" spans="1:131" s="104" customFormat="1" ht="26.25" customHeight="1" x14ac:dyDescent="0.15">
      <c r="A47" s="118">
        <v>20</v>
      </c>
      <c r="B47" s="1087"/>
      <c r="C47" s="1088"/>
      <c r="D47" s="1088"/>
      <c r="E47" s="1088"/>
      <c r="F47" s="1088"/>
      <c r="G47" s="1088"/>
      <c r="H47" s="1088"/>
      <c r="I47" s="1088"/>
      <c r="J47" s="1088"/>
      <c r="K47" s="1088"/>
      <c r="L47" s="1088"/>
      <c r="M47" s="1088"/>
      <c r="N47" s="1088"/>
      <c r="O47" s="1088"/>
      <c r="P47" s="1089"/>
      <c r="Q47" s="1099"/>
      <c r="R47" s="1100"/>
      <c r="S47" s="1100"/>
      <c r="T47" s="1100"/>
      <c r="U47" s="1100"/>
      <c r="V47" s="1100"/>
      <c r="W47" s="1100"/>
      <c r="X47" s="1100"/>
      <c r="Y47" s="1100"/>
      <c r="Z47" s="1100"/>
      <c r="AA47" s="1100"/>
      <c r="AB47" s="1100"/>
      <c r="AC47" s="1100"/>
      <c r="AD47" s="1100"/>
      <c r="AE47" s="1101"/>
      <c r="AF47" s="1093"/>
      <c r="AG47" s="1094"/>
      <c r="AH47" s="1094"/>
      <c r="AI47" s="1094"/>
      <c r="AJ47" s="1095"/>
      <c r="AK47" s="1033"/>
      <c r="AL47" s="1024"/>
      <c r="AM47" s="1024"/>
      <c r="AN47" s="1024"/>
      <c r="AO47" s="1024"/>
      <c r="AP47" s="1024"/>
      <c r="AQ47" s="1024"/>
      <c r="AR47" s="1024"/>
      <c r="AS47" s="1024"/>
      <c r="AT47" s="1024"/>
      <c r="AU47" s="1024"/>
      <c r="AV47" s="1024"/>
      <c r="AW47" s="1024"/>
      <c r="AX47" s="1024"/>
      <c r="AY47" s="1024"/>
      <c r="AZ47" s="1098"/>
      <c r="BA47" s="1098"/>
      <c r="BB47" s="1098"/>
      <c r="BC47" s="1098"/>
      <c r="BD47" s="1098"/>
      <c r="BE47" s="1082"/>
      <c r="BF47" s="1082"/>
      <c r="BG47" s="1082"/>
      <c r="BH47" s="1082"/>
      <c r="BI47" s="1083"/>
      <c r="BJ47" s="109"/>
      <c r="BK47" s="109"/>
      <c r="BL47" s="109"/>
      <c r="BM47" s="109"/>
      <c r="BN47" s="109"/>
      <c r="BO47" s="122"/>
      <c r="BP47" s="122"/>
      <c r="BQ47" s="119">
        <v>41</v>
      </c>
      <c r="BR47" s="120"/>
      <c r="BS47" s="1072"/>
      <c r="BT47" s="1073"/>
      <c r="BU47" s="1073"/>
      <c r="BV47" s="1073"/>
      <c r="BW47" s="1073"/>
      <c r="BX47" s="1073"/>
      <c r="BY47" s="1073"/>
      <c r="BZ47" s="1073"/>
      <c r="CA47" s="1073"/>
      <c r="CB47" s="1073"/>
      <c r="CC47" s="1073"/>
      <c r="CD47" s="1073"/>
      <c r="CE47" s="1073"/>
      <c r="CF47" s="1073"/>
      <c r="CG47" s="1074"/>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103"/>
    </row>
    <row r="48" spans="1:131" s="104" customFormat="1" ht="26.25" customHeight="1" x14ac:dyDescent="0.15">
      <c r="A48" s="118">
        <v>21</v>
      </c>
      <c r="B48" s="1087"/>
      <c r="C48" s="1088"/>
      <c r="D48" s="1088"/>
      <c r="E48" s="1088"/>
      <c r="F48" s="1088"/>
      <c r="G48" s="1088"/>
      <c r="H48" s="1088"/>
      <c r="I48" s="1088"/>
      <c r="J48" s="1088"/>
      <c r="K48" s="1088"/>
      <c r="L48" s="1088"/>
      <c r="M48" s="1088"/>
      <c r="N48" s="1088"/>
      <c r="O48" s="1088"/>
      <c r="P48" s="1089"/>
      <c r="Q48" s="1099"/>
      <c r="R48" s="1100"/>
      <c r="S48" s="1100"/>
      <c r="T48" s="1100"/>
      <c r="U48" s="1100"/>
      <c r="V48" s="1100"/>
      <c r="W48" s="1100"/>
      <c r="X48" s="1100"/>
      <c r="Y48" s="1100"/>
      <c r="Z48" s="1100"/>
      <c r="AA48" s="1100"/>
      <c r="AB48" s="1100"/>
      <c r="AC48" s="1100"/>
      <c r="AD48" s="1100"/>
      <c r="AE48" s="1101"/>
      <c r="AF48" s="1093"/>
      <c r="AG48" s="1094"/>
      <c r="AH48" s="1094"/>
      <c r="AI48" s="1094"/>
      <c r="AJ48" s="1095"/>
      <c r="AK48" s="1033"/>
      <c r="AL48" s="1024"/>
      <c r="AM48" s="1024"/>
      <c r="AN48" s="1024"/>
      <c r="AO48" s="1024"/>
      <c r="AP48" s="1024"/>
      <c r="AQ48" s="1024"/>
      <c r="AR48" s="1024"/>
      <c r="AS48" s="1024"/>
      <c r="AT48" s="1024"/>
      <c r="AU48" s="1024"/>
      <c r="AV48" s="1024"/>
      <c r="AW48" s="1024"/>
      <c r="AX48" s="1024"/>
      <c r="AY48" s="1024"/>
      <c r="AZ48" s="1098"/>
      <c r="BA48" s="1098"/>
      <c r="BB48" s="1098"/>
      <c r="BC48" s="1098"/>
      <c r="BD48" s="1098"/>
      <c r="BE48" s="1082"/>
      <c r="BF48" s="1082"/>
      <c r="BG48" s="1082"/>
      <c r="BH48" s="1082"/>
      <c r="BI48" s="1083"/>
      <c r="BJ48" s="109"/>
      <c r="BK48" s="109"/>
      <c r="BL48" s="109"/>
      <c r="BM48" s="109"/>
      <c r="BN48" s="109"/>
      <c r="BO48" s="122"/>
      <c r="BP48" s="122"/>
      <c r="BQ48" s="119">
        <v>42</v>
      </c>
      <c r="BR48" s="120"/>
      <c r="BS48" s="1072"/>
      <c r="BT48" s="1073"/>
      <c r="BU48" s="1073"/>
      <c r="BV48" s="1073"/>
      <c r="BW48" s="1073"/>
      <c r="BX48" s="1073"/>
      <c r="BY48" s="1073"/>
      <c r="BZ48" s="1073"/>
      <c r="CA48" s="1073"/>
      <c r="CB48" s="1073"/>
      <c r="CC48" s="1073"/>
      <c r="CD48" s="1073"/>
      <c r="CE48" s="1073"/>
      <c r="CF48" s="1073"/>
      <c r="CG48" s="1074"/>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103"/>
    </row>
    <row r="49" spans="1:131" s="104" customFormat="1" ht="26.25" customHeight="1" x14ac:dyDescent="0.15">
      <c r="A49" s="118">
        <v>22</v>
      </c>
      <c r="B49" s="1087"/>
      <c r="C49" s="1088"/>
      <c r="D49" s="1088"/>
      <c r="E49" s="1088"/>
      <c r="F49" s="1088"/>
      <c r="G49" s="1088"/>
      <c r="H49" s="1088"/>
      <c r="I49" s="1088"/>
      <c r="J49" s="1088"/>
      <c r="K49" s="1088"/>
      <c r="L49" s="1088"/>
      <c r="M49" s="1088"/>
      <c r="N49" s="1088"/>
      <c r="O49" s="1088"/>
      <c r="P49" s="1089"/>
      <c r="Q49" s="1099"/>
      <c r="R49" s="1100"/>
      <c r="S49" s="1100"/>
      <c r="T49" s="1100"/>
      <c r="U49" s="1100"/>
      <c r="V49" s="1100"/>
      <c r="W49" s="1100"/>
      <c r="X49" s="1100"/>
      <c r="Y49" s="1100"/>
      <c r="Z49" s="1100"/>
      <c r="AA49" s="1100"/>
      <c r="AB49" s="1100"/>
      <c r="AC49" s="1100"/>
      <c r="AD49" s="1100"/>
      <c r="AE49" s="1101"/>
      <c r="AF49" s="1093"/>
      <c r="AG49" s="1094"/>
      <c r="AH49" s="1094"/>
      <c r="AI49" s="1094"/>
      <c r="AJ49" s="1095"/>
      <c r="AK49" s="1033"/>
      <c r="AL49" s="1024"/>
      <c r="AM49" s="1024"/>
      <c r="AN49" s="1024"/>
      <c r="AO49" s="1024"/>
      <c r="AP49" s="1024"/>
      <c r="AQ49" s="1024"/>
      <c r="AR49" s="1024"/>
      <c r="AS49" s="1024"/>
      <c r="AT49" s="1024"/>
      <c r="AU49" s="1024"/>
      <c r="AV49" s="1024"/>
      <c r="AW49" s="1024"/>
      <c r="AX49" s="1024"/>
      <c r="AY49" s="1024"/>
      <c r="AZ49" s="1098"/>
      <c r="BA49" s="1098"/>
      <c r="BB49" s="1098"/>
      <c r="BC49" s="1098"/>
      <c r="BD49" s="1098"/>
      <c r="BE49" s="1082"/>
      <c r="BF49" s="1082"/>
      <c r="BG49" s="1082"/>
      <c r="BH49" s="1082"/>
      <c r="BI49" s="1083"/>
      <c r="BJ49" s="109"/>
      <c r="BK49" s="109"/>
      <c r="BL49" s="109"/>
      <c r="BM49" s="109"/>
      <c r="BN49" s="109"/>
      <c r="BO49" s="122"/>
      <c r="BP49" s="122"/>
      <c r="BQ49" s="119">
        <v>43</v>
      </c>
      <c r="BR49" s="120"/>
      <c r="BS49" s="1072"/>
      <c r="BT49" s="1073"/>
      <c r="BU49" s="1073"/>
      <c r="BV49" s="1073"/>
      <c r="BW49" s="1073"/>
      <c r="BX49" s="1073"/>
      <c r="BY49" s="1073"/>
      <c r="BZ49" s="1073"/>
      <c r="CA49" s="1073"/>
      <c r="CB49" s="1073"/>
      <c r="CC49" s="1073"/>
      <c r="CD49" s="1073"/>
      <c r="CE49" s="1073"/>
      <c r="CF49" s="1073"/>
      <c r="CG49" s="1074"/>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103"/>
    </row>
    <row r="50" spans="1:131" s="104" customFormat="1" ht="26.25" customHeight="1" x14ac:dyDescent="0.15">
      <c r="A50" s="118">
        <v>23</v>
      </c>
      <c r="B50" s="1087"/>
      <c r="C50" s="1088"/>
      <c r="D50" s="1088"/>
      <c r="E50" s="1088"/>
      <c r="F50" s="1088"/>
      <c r="G50" s="1088"/>
      <c r="H50" s="1088"/>
      <c r="I50" s="1088"/>
      <c r="J50" s="1088"/>
      <c r="K50" s="1088"/>
      <c r="L50" s="1088"/>
      <c r="M50" s="1088"/>
      <c r="N50" s="1088"/>
      <c r="O50" s="1088"/>
      <c r="P50" s="1089"/>
      <c r="Q50" s="1090"/>
      <c r="R50" s="1091"/>
      <c r="S50" s="1091"/>
      <c r="T50" s="1091"/>
      <c r="U50" s="1091"/>
      <c r="V50" s="1091"/>
      <c r="W50" s="1091"/>
      <c r="X50" s="1091"/>
      <c r="Y50" s="1091"/>
      <c r="Z50" s="1091"/>
      <c r="AA50" s="1091"/>
      <c r="AB50" s="1091"/>
      <c r="AC50" s="1091"/>
      <c r="AD50" s="1091"/>
      <c r="AE50" s="1092"/>
      <c r="AF50" s="1093"/>
      <c r="AG50" s="1094"/>
      <c r="AH50" s="1094"/>
      <c r="AI50" s="1094"/>
      <c r="AJ50" s="1095"/>
      <c r="AK50" s="1096"/>
      <c r="AL50" s="1091"/>
      <c r="AM50" s="1091"/>
      <c r="AN50" s="1091"/>
      <c r="AO50" s="1091"/>
      <c r="AP50" s="1091"/>
      <c r="AQ50" s="1091"/>
      <c r="AR50" s="1091"/>
      <c r="AS50" s="1091"/>
      <c r="AT50" s="1091"/>
      <c r="AU50" s="1091"/>
      <c r="AV50" s="1091"/>
      <c r="AW50" s="1091"/>
      <c r="AX50" s="1091"/>
      <c r="AY50" s="1091"/>
      <c r="AZ50" s="1097"/>
      <c r="BA50" s="1097"/>
      <c r="BB50" s="1097"/>
      <c r="BC50" s="1097"/>
      <c r="BD50" s="1097"/>
      <c r="BE50" s="1082"/>
      <c r="BF50" s="1082"/>
      <c r="BG50" s="1082"/>
      <c r="BH50" s="1082"/>
      <c r="BI50" s="1083"/>
      <c r="BJ50" s="109"/>
      <c r="BK50" s="109"/>
      <c r="BL50" s="109"/>
      <c r="BM50" s="109"/>
      <c r="BN50" s="109"/>
      <c r="BO50" s="122"/>
      <c r="BP50" s="122"/>
      <c r="BQ50" s="119">
        <v>44</v>
      </c>
      <c r="BR50" s="120"/>
      <c r="BS50" s="1072"/>
      <c r="BT50" s="1073"/>
      <c r="BU50" s="1073"/>
      <c r="BV50" s="1073"/>
      <c r="BW50" s="1073"/>
      <c r="BX50" s="1073"/>
      <c r="BY50" s="1073"/>
      <c r="BZ50" s="1073"/>
      <c r="CA50" s="1073"/>
      <c r="CB50" s="1073"/>
      <c r="CC50" s="1073"/>
      <c r="CD50" s="1073"/>
      <c r="CE50" s="1073"/>
      <c r="CF50" s="1073"/>
      <c r="CG50" s="1074"/>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103"/>
    </row>
    <row r="51" spans="1:131" s="104" customFormat="1" ht="26.25" customHeight="1" x14ac:dyDescent="0.15">
      <c r="A51" s="118">
        <v>24</v>
      </c>
      <c r="B51" s="1087"/>
      <c r="C51" s="1088"/>
      <c r="D51" s="1088"/>
      <c r="E51" s="1088"/>
      <c r="F51" s="1088"/>
      <c r="G51" s="1088"/>
      <c r="H51" s="1088"/>
      <c r="I51" s="1088"/>
      <c r="J51" s="1088"/>
      <c r="K51" s="1088"/>
      <c r="L51" s="1088"/>
      <c r="M51" s="1088"/>
      <c r="N51" s="1088"/>
      <c r="O51" s="1088"/>
      <c r="P51" s="1089"/>
      <c r="Q51" s="1090"/>
      <c r="R51" s="1091"/>
      <c r="S51" s="1091"/>
      <c r="T51" s="1091"/>
      <c r="U51" s="1091"/>
      <c r="V51" s="1091"/>
      <c r="W51" s="1091"/>
      <c r="X51" s="1091"/>
      <c r="Y51" s="1091"/>
      <c r="Z51" s="1091"/>
      <c r="AA51" s="1091"/>
      <c r="AB51" s="1091"/>
      <c r="AC51" s="1091"/>
      <c r="AD51" s="1091"/>
      <c r="AE51" s="1092"/>
      <c r="AF51" s="1093"/>
      <c r="AG51" s="1094"/>
      <c r="AH51" s="1094"/>
      <c r="AI51" s="1094"/>
      <c r="AJ51" s="1095"/>
      <c r="AK51" s="1096"/>
      <c r="AL51" s="1091"/>
      <c r="AM51" s="1091"/>
      <c r="AN51" s="1091"/>
      <c r="AO51" s="1091"/>
      <c r="AP51" s="1091"/>
      <c r="AQ51" s="1091"/>
      <c r="AR51" s="1091"/>
      <c r="AS51" s="1091"/>
      <c r="AT51" s="1091"/>
      <c r="AU51" s="1091"/>
      <c r="AV51" s="1091"/>
      <c r="AW51" s="1091"/>
      <c r="AX51" s="1091"/>
      <c r="AY51" s="1091"/>
      <c r="AZ51" s="1097"/>
      <c r="BA51" s="1097"/>
      <c r="BB51" s="1097"/>
      <c r="BC51" s="1097"/>
      <c r="BD51" s="1097"/>
      <c r="BE51" s="1082"/>
      <c r="BF51" s="1082"/>
      <c r="BG51" s="1082"/>
      <c r="BH51" s="1082"/>
      <c r="BI51" s="1083"/>
      <c r="BJ51" s="109"/>
      <c r="BK51" s="109"/>
      <c r="BL51" s="109"/>
      <c r="BM51" s="109"/>
      <c r="BN51" s="109"/>
      <c r="BO51" s="122"/>
      <c r="BP51" s="122"/>
      <c r="BQ51" s="119">
        <v>45</v>
      </c>
      <c r="BR51" s="120"/>
      <c r="BS51" s="1072"/>
      <c r="BT51" s="1073"/>
      <c r="BU51" s="1073"/>
      <c r="BV51" s="1073"/>
      <c r="BW51" s="1073"/>
      <c r="BX51" s="1073"/>
      <c r="BY51" s="1073"/>
      <c r="BZ51" s="1073"/>
      <c r="CA51" s="1073"/>
      <c r="CB51" s="1073"/>
      <c r="CC51" s="1073"/>
      <c r="CD51" s="1073"/>
      <c r="CE51" s="1073"/>
      <c r="CF51" s="1073"/>
      <c r="CG51" s="1074"/>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103"/>
    </row>
    <row r="52" spans="1:131" s="104" customFormat="1" ht="26.25" customHeight="1" x14ac:dyDescent="0.15">
      <c r="A52" s="118">
        <v>25</v>
      </c>
      <c r="B52" s="1087"/>
      <c r="C52" s="1088"/>
      <c r="D52" s="1088"/>
      <c r="E52" s="1088"/>
      <c r="F52" s="1088"/>
      <c r="G52" s="1088"/>
      <c r="H52" s="1088"/>
      <c r="I52" s="1088"/>
      <c r="J52" s="1088"/>
      <c r="K52" s="1088"/>
      <c r="L52" s="1088"/>
      <c r="M52" s="1088"/>
      <c r="N52" s="1088"/>
      <c r="O52" s="1088"/>
      <c r="P52" s="1089"/>
      <c r="Q52" s="1090"/>
      <c r="R52" s="1091"/>
      <c r="S52" s="1091"/>
      <c r="T52" s="1091"/>
      <c r="U52" s="1091"/>
      <c r="V52" s="1091"/>
      <c r="W52" s="1091"/>
      <c r="X52" s="1091"/>
      <c r="Y52" s="1091"/>
      <c r="Z52" s="1091"/>
      <c r="AA52" s="1091"/>
      <c r="AB52" s="1091"/>
      <c r="AC52" s="1091"/>
      <c r="AD52" s="1091"/>
      <c r="AE52" s="1092"/>
      <c r="AF52" s="1093"/>
      <c r="AG52" s="1094"/>
      <c r="AH52" s="1094"/>
      <c r="AI52" s="1094"/>
      <c r="AJ52" s="1095"/>
      <c r="AK52" s="1096"/>
      <c r="AL52" s="1091"/>
      <c r="AM52" s="1091"/>
      <c r="AN52" s="1091"/>
      <c r="AO52" s="1091"/>
      <c r="AP52" s="1091"/>
      <c r="AQ52" s="1091"/>
      <c r="AR52" s="1091"/>
      <c r="AS52" s="1091"/>
      <c r="AT52" s="1091"/>
      <c r="AU52" s="1091"/>
      <c r="AV52" s="1091"/>
      <c r="AW52" s="1091"/>
      <c r="AX52" s="1091"/>
      <c r="AY52" s="1091"/>
      <c r="AZ52" s="1097"/>
      <c r="BA52" s="1097"/>
      <c r="BB52" s="1097"/>
      <c r="BC52" s="1097"/>
      <c r="BD52" s="1097"/>
      <c r="BE52" s="1082"/>
      <c r="BF52" s="1082"/>
      <c r="BG52" s="1082"/>
      <c r="BH52" s="1082"/>
      <c r="BI52" s="1083"/>
      <c r="BJ52" s="109"/>
      <c r="BK52" s="109"/>
      <c r="BL52" s="109"/>
      <c r="BM52" s="109"/>
      <c r="BN52" s="109"/>
      <c r="BO52" s="122"/>
      <c r="BP52" s="122"/>
      <c r="BQ52" s="119">
        <v>46</v>
      </c>
      <c r="BR52" s="120"/>
      <c r="BS52" s="1072"/>
      <c r="BT52" s="1073"/>
      <c r="BU52" s="1073"/>
      <c r="BV52" s="1073"/>
      <c r="BW52" s="1073"/>
      <c r="BX52" s="1073"/>
      <c r="BY52" s="1073"/>
      <c r="BZ52" s="1073"/>
      <c r="CA52" s="1073"/>
      <c r="CB52" s="1073"/>
      <c r="CC52" s="1073"/>
      <c r="CD52" s="1073"/>
      <c r="CE52" s="1073"/>
      <c r="CF52" s="1073"/>
      <c r="CG52" s="1074"/>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103"/>
    </row>
    <row r="53" spans="1:131" s="104" customFormat="1" ht="26.25" customHeight="1" x14ac:dyDescent="0.15">
      <c r="A53" s="118">
        <v>26</v>
      </c>
      <c r="B53" s="1087"/>
      <c r="C53" s="1088"/>
      <c r="D53" s="1088"/>
      <c r="E53" s="1088"/>
      <c r="F53" s="1088"/>
      <c r="G53" s="1088"/>
      <c r="H53" s="1088"/>
      <c r="I53" s="1088"/>
      <c r="J53" s="1088"/>
      <c r="K53" s="1088"/>
      <c r="L53" s="1088"/>
      <c r="M53" s="1088"/>
      <c r="N53" s="1088"/>
      <c r="O53" s="1088"/>
      <c r="P53" s="1089"/>
      <c r="Q53" s="1090"/>
      <c r="R53" s="1091"/>
      <c r="S53" s="1091"/>
      <c r="T53" s="1091"/>
      <c r="U53" s="1091"/>
      <c r="V53" s="1091"/>
      <c r="W53" s="1091"/>
      <c r="X53" s="1091"/>
      <c r="Y53" s="1091"/>
      <c r="Z53" s="1091"/>
      <c r="AA53" s="1091"/>
      <c r="AB53" s="1091"/>
      <c r="AC53" s="1091"/>
      <c r="AD53" s="1091"/>
      <c r="AE53" s="1092"/>
      <c r="AF53" s="1093"/>
      <c r="AG53" s="1094"/>
      <c r="AH53" s="1094"/>
      <c r="AI53" s="1094"/>
      <c r="AJ53" s="1095"/>
      <c r="AK53" s="1096"/>
      <c r="AL53" s="1091"/>
      <c r="AM53" s="1091"/>
      <c r="AN53" s="1091"/>
      <c r="AO53" s="1091"/>
      <c r="AP53" s="1091"/>
      <c r="AQ53" s="1091"/>
      <c r="AR53" s="1091"/>
      <c r="AS53" s="1091"/>
      <c r="AT53" s="1091"/>
      <c r="AU53" s="1091"/>
      <c r="AV53" s="1091"/>
      <c r="AW53" s="1091"/>
      <c r="AX53" s="1091"/>
      <c r="AY53" s="1091"/>
      <c r="AZ53" s="1097"/>
      <c r="BA53" s="1097"/>
      <c r="BB53" s="1097"/>
      <c r="BC53" s="1097"/>
      <c r="BD53" s="1097"/>
      <c r="BE53" s="1082"/>
      <c r="BF53" s="1082"/>
      <c r="BG53" s="1082"/>
      <c r="BH53" s="1082"/>
      <c r="BI53" s="1083"/>
      <c r="BJ53" s="109"/>
      <c r="BK53" s="109"/>
      <c r="BL53" s="109"/>
      <c r="BM53" s="109"/>
      <c r="BN53" s="109"/>
      <c r="BO53" s="122"/>
      <c r="BP53" s="122"/>
      <c r="BQ53" s="119">
        <v>47</v>
      </c>
      <c r="BR53" s="120"/>
      <c r="BS53" s="1072"/>
      <c r="BT53" s="1073"/>
      <c r="BU53" s="1073"/>
      <c r="BV53" s="1073"/>
      <c r="BW53" s="1073"/>
      <c r="BX53" s="1073"/>
      <c r="BY53" s="1073"/>
      <c r="BZ53" s="1073"/>
      <c r="CA53" s="1073"/>
      <c r="CB53" s="1073"/>
      <c r="CC53" s="1073"/>
      <c r="CD53" s="1073"/>
      <c r="CE53" s="1073"/>
      <c r="CF53" s="1073"/>
      <c r="CG53" s="1074"/>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103"/>
    </row>
    <row r="54" spans="1:131" s="104" customFormat="1" ht="26.25" customHeight="1" x14ac:dyDescent="0.15">
      <c r="A54" s="118">
        <v>27</v>
      </c>
      <c r="B54" s="1087"/>
      <c r="C54" s="1088"/>
      <c r="D54" s="1088"/>
      <c r="E54" s="1088"/>
      <c r="F54" s="1088"/>
      <c r="G54" s="1088"/>
      <c r="H54" s="1088"/>
      <c r="I54" s="1088"/>
      <c r="J54" s="1088"/>
      <c r="K54" s="1088"/>
      <c r="L54" s="1088"/>
      <c r="M54" s="1088"/>
      <c r="N54" s="1088"/>
      <c r="O54" s="1088"/>
      <c r="P54" s="1089"/>
      <c r="Q54" s="1090"/>
      <c r="R54" s="1091"/>
      <c r="S54" s="1091"/>
      <c r="T54" s="1091"/>
      <c r="U54" s="1091"/>
      <c r="V54" s="1091"/>
      <c r="W54" s="1091"/>
      <c r="X54" s="1091"/>
      <c r="Y54" s="1091"/>
      <c r="Z54" s="1091"/>
      <c r="AA54" s="1091"/>
      <c r="AB54" s="1091"/>
      <c r="AC54" s="1091"/>
      <c r="AD54" s="1091"/>
      <c r="AE54" s="1092"/>
      <c r="AF54" s="1093"/>
      <c r="AG54" s="1094"/>
      <c r="AH54" s="1094"/>
      <c r="AI54" s="1094"/>
      <c r="AJ54" s="1095"/>
      <c r="AK54" s="1096"/>
      <c r="AL54" s="1091"/>
      <c r="AM54" s="1091"/>
      <c r="AN54" s="1091"/>
      <c r="AO54" s="1091"/>
      <c r="AP54" s="1091"/>
      <c r="AQ54" s="1091"/>
      <c r="AR54" s="1091"/>
      <c r="AS54" s="1091"/>
      <c r="AT54" s="1091"/>
      <c r="AU54" s="1091"/>
      <c r="AV54" s="1091"/>
      <c r="AW54" s="1091"/>
      <c r="AX54" s="1091"/>
      <c r="AY54" s="1091"/>
      <c r="AZ54" s="1097"/>
      <c r="BA54" s="1097"/>
      <c r="BB54" s="1097"/>
      <c r="BC54" s="1097"/>
      <c r="BD54" s="1097"/>
      <c r="BE54" s="1082"/>
      <c r="BF54" s="1082"/>
      <c r="BG54" s="1082"/>
      <c r="BH54" s="1082"/>
      <c r="BI54" s="1083"/>
      <c r="BJ54" s="109"/>
      <c r="BK54" s="109"/>
      <c r="BL54" s="109"/>
      <c r="BM54" s="109"/>
      <c r="BN54" s="109"/>
      <c r="BO54" s="122"/>
      <c r="BP54" s="122"/>
      <c r="BQ54" s="119">
        <v>48</v>
      </c>
      <c r="BR54" s="120"/>
      <c r="BS54" s="1072"/>
      <c r="BT54" s="1073"/>
      <c r="BU54" s="1073"/>
      <c r="BV54" s="1073"/>
      <c r="BW54" s="1073"/>
      <c r="BX54" s="1073"/>
      <c r="BY54" s="1073"/>
      <c r="BZ54" s="1073"/>
      <c r="CA54" s="1073"/>
      <c r="CB54" s="1073"/>
      <c r="CC54" s="1073"/>
      <c r="CD54" s="1073"/>
      <c r="CE54" s="1073"/>
      <c r="CF54" s="1073"/>
      <c r="CG54" s="1074"/>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103"/>
    </row>
    <row r="55" spans="1:131" s="104" customFormat="1" ht="26.25" customHeight="1" x14ac:dyDescent="0.15">
      <c r="A55" s="118">
        <v>28</v>
      </c>
      <c r="B55" s="1087"/>
      <c r="C55" s="1088"/>
      <c r="D55" s="1088"/>
      <c r="E55" s="1088"/>
      <c r="F55" s="1088"/>
      <c r="G55" s="1088"/>
      <c r="H55" s="1088"/>
      <c r="I55" s="1088"/>
      <c r="J55" s="1088"/>
      <c r="K55" s="1088"/>
      <c r="L55" s="1088"/>
      <c r="M55" s="1088"/>
      <c r="N55" s="1088"/>
      <c r="O55" s="1088"/>
      <c r="P55" s="1089"/>
      <c r="Q55" s="1090"/>
      <c r="R55" s="1091"/>
      <c r="S55" s="1091"/>
      <c r="T55" s="1091"/>
      <c r="U55" s="1091"/>
      <c r="V55" s="1091"/>
      <c r="W55" s="1091"/>
      <c r="X55" s="1091"/>
      <c r="Y55" s="1091"/>
      <c r="Z55" s="1091"/>
      <c r="AA55" s="1091"/>
      <c r="AB55" s="1091"/>
      <c r="AC55" s="1091"/>
      <c r="AD55" s="1091"/>
      <c r="AE55" s="1092"/>
      <c r="AF55" s="1093"/>
      <c r="AG55" s="1094"/>
      <c r="AH55" s="1094"/>
      <c r="AI55" s="1094"/>
      <c r="AJ55" s="1095"/>
      <c r="AK55" s="1096"/>
      <c r="AL55" s="1091"/>
      <c r="AM55" s="1091"/>
      <c r="AN55" s="1091"/>
      <c r="AO55" s="1091"/>
      <c r="AP55" s="1091"/>
      <c r="AQ55" s="1091"/>
      <c r="AR55" s="1091"/>
      <c r="AS55" s="1091"/>
      <c r="AT55" s="1091"/>
      <c r="AU55" s="1091"/>
      <c r="AV55" s="1091"/>
      <c r="AW55" s="1091"/>
      <c r="AX55" s="1091"/>
      <c r="AY55" s="1091"/>
      <c r="AZ55" s="1097"/>
      <c r="BA55" s="1097"/>
      <c r="BB55" s="1097"/>
      <c r="BC55" s="1097"/>
      <c r="BD55" s="1097"/>
      <c r="BE55" s="1082"/>
      <c r="BF55" s="1082"/>
      <c r="BG55" s="1082"/>
      <c r="BH55" s="1082"/>
      <c r="BI55" s="1083"/>
      <c r="BJ55" s="109"/>
      <c r="BK55" s="109"/>
      <c r="BL55" s="109"/>
      <c r="BM55" s="109"/>
      <c r="BN55" s="109"/>
      <c r="BO55" s="122"/>
      <c r="BP55" s="122"/>
      <c r="BQ55" s="119">
        <v>49</v>
      </c>
      <c r="BR55" s="120"/>
      <c r="BS55" s="1072"/>
      <c r="BT55" s="1073"/>
      <c r="BU55" s="1073"/>
      <c r="BV55" s="1073"/>
      <c r="BW55" s="1073"/>
      <c r="BX55" s="1073"/>
      <c r="BY55" s="1073"/>
      <c r="BZ55" s="1073"/>
      <c r="CA55" s="1073"/>
      <c r="CB55" s="1073"/>
      <c r="CC55" s="1073"/>
      <c r="CD55" s="1073"/>
      <c r="CE55" s="1073"/>
      <c r="CF55" s="1073"/>
      <c r="CG55" s="1074"/>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103"/>
    </row>
    <row r="56" spans="1:131" s="104" customFormat="1" ht="26.25" customHeight="1" x14ac:dyDescent="0.15">
      <c r="A56" s="118">
        <v>29</v>
      </c>
      <c r="B56" s="1087"/>
      <c r="C56" s="1088"/>
      <c r="D56" s="1088"/>
      <c r="E56" s="1088"/>
      <c r="F56" s="1088"/>
      <c r="G56" s="1088"/>
      <c r="H56" s="1088"/>
      <c r="I56" s="1088"/>
      <c r="J56" s="1088"/>
      <c r="K56" s="1088"/>
      <c r="L56" s="1088"/>
      <c r="M56" s="1088"/>
      <c r="N56" s="1088"/>
      <c r="O56" s="1088"/>
      <c r="P56" s="1089"/>
      <c r="Q56" s="1090"/>
      <c r="R56" s="1091"/>
      <c r="S56" s="1091"/>
      <c r="T56" s="1091"/>
      <c r="U56" s="1091"/>
      <c r="V56" s="1091"/>
      <c r="W56" s="1091"/>
      <c r="X56" s="1091"/>
      <c r="Y56" s="1091"/>
      <c r="Z56" s="1091"/>
      <c r="AA56" s="1091"/>
      <c r="AB56" s="1091"/>
      <c r="AC56" s="1091"/>
      <c r="AD56" s="1091"/>
      <c r="AE56" s="1092"/>
      <c r="AF56" s="1093"/>
      <c r="AG56" s="1094"/>
      <c r="AH56" s="1094"/>
      <c r="AI56" s="1094"/>
      <c r="AJ56" s="1095"/>
      <c r="AK56" s="1096"/>
      <c r="AL56" s="1091"/>
      <c r="AM56" s="1091"/>
      <c r="AN56" s="1091"/>
      <c r="AO56" s="1091"/>
      <c r="AP56" s="1091"/>
      <c r="AQ56" s="1091"/>
      <c r="AR56" s="1091"/>
      <c r="AS56" s="1091"/>
      <c r="AT56" s="1091"/>
      <c r="AU56" s="1091"/>
      <c r="AV56" s="1091"/>
      <c r="AW56" s="1091"/>
      <c r="AX56" s="1091"/>
      <c r="AY56" s="1091"/>
      <c r="AZ56" s="1097"/>
      <c r="BA56" s="1097"/>
      <c r="BB56" s="1097"/>
      <c r="BC56" s="1097"/>
      <c r="BD56" s="1097"/>
      <c r="BE56" s="1082"/>
      <c r="BF56" s="1082"/>
      <c r="BG56" s="1082"/>
      <c r="BH56" s="1082"/>
      <c r="BI56" s="1083"/>
      <c r="BJ56" s="109"/>
      <c r="BK56" s="109"/>
      <c r="BL56" s="109"/>
      <c r="BM56" s="109"/>
      <c r="BN56" s="109"/>
      <c r="BO56" s="122"/>
      <c r="BP56" s="122"/>
      <c r="BQ56" s="119">
        <v>50</v>
      </c>
      <c r="BR56" s="120"/>
      <c r="BS56" s="1072"/>
      <c r="BT56" s="1073"/>
      <c r="BU56" s="1073"/>
      <c r="BV56" s="1073"/>
      <c r="BW56" s="1073"/>
      <c r="BX56" s="1073"/>
      <c r="BY56" s="1073"/>
      <c r="BZ56" s="1073"/>
      <c r="CA56" s="1073"/>
      <c r="CB56" s="1073"/>
      <c r="CC56" s="1073"/>
      <c r="CD56" s="1073"/>
      <c r="CE56" s="1073"/>
      <c r="CF56" s="1073"/>
      <c r="CG56" s="1074"/>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103"/>
    </row>
    <row r="57" spans="1:131" s="104" customFormat="1" ht="26.25" customHeight="1" x14ac:dyDescent="0.15">
      <c r="A57" s="118">
        <v>30</v>
      </c>
      <c r="B57" s="1087"/>
      <c r="C57" s="1088"/>
      <c r="D57" s="1088"/>
      <c r="E57" s="1088"/>
      <c r="F57" s="1088"/>
      <c r="G57" s="1088"/>
      <c r="H57" s="1088"/>
      <c r="I57" s="1088"/>
      <c r="J57" s="1088"/>
      <c r="K57" s="1088"/>
      <c r="L57" s="1088"/>
      <c r="M57" s="1088"/>
      <c r="N57" s="1088"/>
      <c r="O57" s="1088"/>
      <c r="P57" s="1089"/>
      <c r="Q57" s="1090"/>
      <c r="R57" s="1091"/>
      <c r="S57" s="1091"/>
      <c r="T57" s="1091"/>
      <c r="U57" s="1091"/>
      <c r="V57" s="1091"/>
      <c r="W57" s="1091"/>
      <c r="X57" s="1091"/>
      <c r="Y57" s="1091"/>
      <c r="Z57" s="1091"/>
      <c r="AA57" s="1091"/>
      <c r="AB57" s="1091"/>
      <c r="AC57" s="1091"/>
      <c r="AD57" s="1091"/>
      <c r="AE57" s="1092"/>
      <c r="AF57" s="1093"/>
      <c r="AG57" s="1094"/>
      <c r="AH57" s="1094"/>
      <c r="AI57" s="1094"/>
      <c r="AJ57" s="1095"/>
      <c r="AK57" s="1096"/>
      <c r="AL57" s="1091"/>
      <c r="AM57" s="1091"/>
      <c r="AN57" s="1091"/>
      <c r="AO57" s="1091"/>
      <c r="AP57" s="1091"/>
      <c r="AQ57" s="1091"/>
      <c r="AR57" s="1091"/>
      <c r="AS57" s="1091"/>
      <c r="AT57" s="1091"/>
      <c r="AU57" s="1091"/>
      <c r="AV57" s="1091"/>
      <c r="AW57" s="1091"/>
      <c r="AX57" s="1091"/>
      <c r="AY57" s="1091"/>
      <c r="AZ57" s="1097"/>
      <c r="BA57" s="1097"/>
      <c r="BB57" s="1097"/>
      <c r="BC57" s="1097"/>
      <c r="BD57" s="1097"/>
      <c r="BE57" s="1082"/>
      <c r="BF57" s="1082"/>
      <c r="BG57" s="1082"/>
      <c r="BH57" s="1082"/>
      <c r="BI57" s="1083"/>
      <c r="BJ57" s="109"/>
      <c r="BK57" s="109"/>
      <c r="BL57" s="109"/>
      <c r="BM57" s="109"/>
      <c r="BN57" s="109"/>
      <c r="BO57" s="122"/>
      <c r="BP57" s="122"/>
      <c r="BQ57" s="119">
        <v>51</v>
      </c>
      <c r="BR57" s="120"/>
      <c r="BS57" s="1072"/>
      <c r="BT57" s="1073"/>
      <c r="BU57" s="1073"/>
      <c r="BV57" s="1073"/>
      <c r="BW57" s="1073"/>
      <c r="BX57" s="1073"/>
      <c r="BY57" s="1073"/>
      <c r="BZ57" s="1073"/>
      <c r="CA57" s="1073"/>
      <c r="CB57" s="1073"/>
      <c r="CC57" s="1073"/>
      <c r="CD57" s="1073"/>
      <c r="CE57" s="1073"/>
      <c r="CF57" s="1073"/>
      <c r="CG57" s="1074"/>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103"/>
    </row>
    <row r="58" spans="1:131" s="104" customFormat="1" ht="26.25" customHeight="1" x14ac:dyDescent="0.15">
      <c r="A58" s="118">
        <v>31</v>
      </c>
      <c r="B58" s="1087"/>
      <c r="C58" s="1088"/>
      <c r="D58" s="1088"/>
      <c r="E58" s="1088"/>
      <c r="F58" s="1088"/>
      <c r="G58" s="1088"/>
      <c r="H58" s="1088"/>
      <c r="I58" s="1088"/>
      <c r="J58" s="1088"/>
      <c r="K58" s="1088"/>
      <c r="L58" s="1088"/>
      <c r="M58" s="1088"/>
      <c r="N58" s="1088"/>
      <c r="O58" s="1088"/>
      <c r="P58" s="1089"/>
      <c r="Q58" s="1090"/>
      <c r="R58" s="1091"/>
      <c r="S58" s="1091"/>
      <c r="T58" s="1091"/>
      <c r="U58" s="1091"/>
      <c r="V58" s="1091"/>
      <c r="W58" s="1091"/>
      <c r="X58" s="1091"/>
      <c r="Y58" s="1091"/>
      <c r="Z58" s="1091"/>
      <c r="AA58" s="1091"/>
      <c r="AB58" s="1091"/>
      <c r="AC58" s="1091"/>
      <c r="AD58" s="1091"/>
      <c r="AE58" s="1092"/>
      <c r="AF58" s="1093"/>
      <c r="AG58" s="1094"/>
      <c r="AH58" s="1094"/>
      <c r="AI58" s="1094"/>
      <c r="AJ58" s="1095"/>
      <c r="AK58" s="1096"/>
      <c r="AL58" s="1091"/>
      <c r="AM58" s="1091"/>
      <c r="AN58" s="1091"/>
      <c r="AO58" s="1091"/>
      <c r="AP58" s="1091"/>
      <c r="AQ58" s="1091"/>
      <c r="AR58" s="1091"/>
      <c r="AS58" s="1091"/>
      <c r="AT58" s="1091"/>
      <c r="AU58" s="1091"/>
      <c r="AV58" s="1091"/>
      <c r="AW58" s="1091"/>
      <c r="AX58" s="1091"/>
      <c r="AY58" s="1091"/>
      <c r="AZ58" s="1097"/>
      <c r="BA58" s="1097"/>
      <c r="BB58" s="1097"/>
      <c r="BC58" s="1097"/>
      <c r="BD58" s="1097"/>
      <c r="BE58" s="1082"/>
      <c r="BF58" s="1082"/>
      <c r="BG58" s="1082"/>
      <c r="BH58" s="1082"/>
      <c r="BI58" s="1083"/>
      <c r="BJ58" s="109"/>
      <c r="BK58" s="109"/>
      <c r="BL58" s="109"/>
      <c r="BM58" s="109"/>
      <c r="BN58" s="109"/>
      <c r="BO58" s="122"/>
      <c r="BP58" s="122"/>
      <c r="BQ58" s="119">
        <v>52</v>
      </c>
      <c r="BR58" s="120"/>
      <c r="BS58" s="1072"/>
      <c r="BT58" s="1073"/>
      <c r="BU58" s="1073"/>
      <c r="BV58" s="1073"/>
      <c r="BW58" s="1073"/>
      <c r="BX58" s="1073"/>
      <c r="BY58" s="1073"/>
      <c r="BZ58" s="1073"/>
      <c r="CA58" s="1073"/>
      <c r="CB58" s="1073"/>
      <c r="CC58" s="1073"/>
      <c r="CD58" s="1073"/>
      <c r="CE58" s="1073"/>
      <c r="CF58" s="1073"/>
      <c r="CG58" s="1074"/>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103"/>
    </row>
    <row r="59" spans="1:131" s="104" customFormat="1" ht="26.25" customHeight="1" x14ac:dyDescent="0.15">
      <c r="A59" s="118">
        <v>32</v>
      </c>
      <c r="B59" s="1087"/>
      <c r="C59" s="1088"/>
      <c r="D59" s="1088"/>
      <c r="E59" s="1088"/>
      <c r="F59" s="1088"/>
      <c r="G59" s="1088"/>
      <c r="H59" s="1088"/>
      <c r="I59" s="1088"/>
      <c r="J59" s="1088"/>
      <c r="K59" s="1088"/>
      <c r="L59" s="1088"/>
      <c r="M59" s="1088"/>
      <c r="N59" s="1088"/>
      <c r="O59" s="1088"/>
      <c r="P59" s="1089"/>
      <c r="Q59" s="1090"/>
      <c r="R59" s="1091"/>
      <c r="S59" s="1091"/>
      <c r="T59" s="1091"/>
      <c r="U59" s="1091"/>
      <c r="V59" s="1091"/>
      <c r="W59" s="1091"/>
      <c r="X59" s="1091"/>
      <c r="Y59" s="1091"/>
      <c r="Z59" s="1091"/>
      <c r="AA59" s="1091"/>
      <c r="AB59" s="1091"/>
      <c r="AC59" s="1091"/>
      <c r="AD59" s="1091"/>
      <c r="AE59" s="1092"/>
      <c r="AF59" s="1093"/>
      <c r="AG59" s="1094"/>
      <c r="AH59" s="1094"/>
      <c r="AI59" s="1094"/>
      <c r="AJ59" s="1095"/>
      <c r="AK59" s="1096"/>
      <c r="AL59" s="1091"/>
      <c r="AM59" s="1091"/>
      <c r="AN59" s="1091"/>
      <c r="AO59" s="1091"/>
      <c r="AP59" s="1091"/>
      <c r="AQ59" s="1091"/>
      <c r="AR59" s="1091"/>
      <c r="AS59" s="1091"/>
      <c r="AT59" s="1091"/>
      <c r="AU59" s="1091"/>
      <c r="AV59" s="1091"/>
      <c r="AW59" s="1091"/>
      <c r="AX59" s="1091"/>
      <c r="AY59" s="1091"/>
      <c r="AZ59" s="1097"/>
      <c r="BA59" s="1097"/>
      <c r="BB59" s="1097"/>
      <c r="BC59" s="1097"/>
      <c r="BD59" s="1097"/>
      <c r="BE59" s="1082"/>
      <c r="BF59" s="1082"/>
      <c r="BG59" s="1082"/>
      <c r="BH59" s="1082"/>
      <c r="BI59" s="1083"/>
      <c r="BJ59" s="109"/>
      <c r="BK59" s="109"/>
      <c r="BL59" s="109"/>
      <c r="BM59" s="109"/>
      <c r="BN59" s="109"/>
      <c r="BO59" s="122"/>
      <c r="BP59" s="122"/>
      <c r="BQ59" s="119">
        <v>53</v>
      </c>
      <c r="BR59" s="120"/>
      <c r="BS59" s="1072"/>
      <c r="BT59" s="1073"/>
      <c r="BU59" s="1073"/>
      <c r="BV59" s="1073"/>
      <c r="BW59" s="1073"/>
      <c r="BX59" s="1073"/>
      <c r="BY59" s="1073"/>
      <c r="BZ59" s="1073"/>
      <c r="CA59" s="1073"/>
      <c r="CB59" s="1073"/>
      <c r="CC59" s="1073"/>
      <c r="CD59" s="1073"/>
      <c r="CE59" s="1073"/>
      <c r="CF59" s="1073"/>
      <c r="CG59" s="1074"/>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103"/>
    </row>
    <row r="60" spans="1:131" s="104" customFormat="1" ht="26.25" customHeight="1" x14ac:dyDescent="0.15">
      <c r="A60" s="118">
        <v>33</v>
      </c>
      <c r="B60" s="1087"/>
      <c r="C60" s="1088"/>
      <c r="D60" s="1088"/>
      <c r="E60" s="1088"/>
      <c r="F60" s="1088"/>
      <c r="G60" s="1088"/>
      <c r="H60" s="1088"/>
      <c r="I60" s="1088"/>
      <c r="J60" s="1088"/>
      <c r="K60" s="1088"/>
      <c r="L60" s="1088"/>
      <c r="M60" s="1088"/>
      <c r="N60" s="1088"/>
      <c r="O60" s="1088"/>
      <c r="P60" s="1089"/>
      <c r="Q60" s="1090"/>
      <c r="R60" s="1091"/>
      <c r="S60" s="1091"/>
      <c r="T60" s="1091"/>
      <c r="U60" s="1091"/>
      <c r="V60" s="1091"/>
      <c r="W60" s="1091"/>
      <c r="X60" s="1091"/>
      <c r="Y60" s="1091"/>
      <c r="Z60" s="1091"/>
      <c r="AA60" s="1091"/>
      <c r="AB60" s="1091"/>
      <c r="AC60" s="1091"/>
      <c r="AD60" s="1091"/>
      <c r="AE60" s="1092"/>
      <c r="AF60" s="1093"/>
      <c r="AG60" s="1094"/>
      <c r="AH60" s="1094"/>
      <c r="AI60" s="1094"/>
      <c r="AJ60" s="1095"/>
      <c r="AK60" s="1096"/>
      <c r="AL60" s="1091"/>
      <c r="AM60" s="1091"/>
      <c r="AN60" s="1091"/>
      <c r="AO60" s="1091"/>
      <c r="AP60" s="1091"/>
      <c r="AQ60" s="1091"/>
      <c r="AR60" s="1091"/>
      <c r="AS60" s="1091"/>
      <c r="AT60" s="1091"/>
      <c r="AU60" s="1091"/>
      <c r="AV60" s="1091"/>
      <c r="AW60" s="1091"/>
      <c r="AX60" s="1091"/>
      <c r="AY60" s="1091"/>
      <c r="AZ60" s="1097"/>
      <c r="BA60" s="1097"/>
      <c r="BB60" s="1097"/>
      <c r="BC60" s="1097"/>
      <c r="BD60" s="1097"/>
      <c r="BE60" s="1082"/>
      <c r="BF60" s="1082"/>
      <c r="BG60" s="1082"/>
      <c r="BH60" s="1082"/>
      <c r="BI60" s="1083"/>
      <c r="BJ60" s="109"/>
      <c r="BK60" s="109"/>
      <c r="BL60" s="109"/>
      <c r="BM60" s="109"/>
      <c r="BN60" s="109"/>
      <c r="BO60" s="122"/>
      <c r="BP60" s="122"/>
      <c r="BQ60" s="119">
        <v>54</v>
      </c>
      <c r="BR60" s="120"/>
      <c r="BS60" s="1072"/>
      <c r="BT60" s="1073"/>
      <c r="BU60" s="1073"/>
      <c r="BV60" s="1073"/>
      <c r="BW60" s="1073"/>
      <c r="BX60" s="1073"/>
      <c r="BY60" s="1073"/>
      <c r="BZ60" s="1073"/>
      <c r="CA60" s="1073"/>
      <c r="CB60" s="1073"/>
      <c r="CC60" s="1073"/>
      <c r="CD60" s="1073"/>
      <c r="CE60" s="1073"/>
      <c r="CF60" s="1073"/>
      <c r="CG60" s="1074"/>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103"/>
    </row>
    <row r="61" spans="1:131" s="104" customFormat="1" ht="26.25" customHeight="1" thickBot="1" x14ac:dyDescent="0.2">
      <c r="A61" s="118">
        <v>34</v>
      </c>
      <c r="B61" s="1087"/>
      <c r="C61" s="1088"/>
      <c r="D61" s="1088"/>
      <c r="E61" s="1088"/>
      <c r="F61" s="1088"/>
      <c r="G61" s="1088"/>
      <c r="H61" s="1088"/>
      <c r="I61" s="1088"/>
      <c r="J61" s="1088"/>
      <c r="K61" s="1088"/>
      <c r="L61" s="1088"/>
      <c r="M61" s="1088"/>
      <c r="N61" s="1088"/>
      <c r="O61" s="1088"/>
      <c r="P61" s="1089"/>
      <c r="Q61" s="1090"/>
      <c r="R61" s="1091"/>
      <c r="S61" s="1091"/>
      <c r="T61" s="1091"/>
      <c r="U61" s="1091"/>
      <c r="V61" s="1091"/>
      <c r="W61" s="1091"/>
      <c r="X61" s="1091"/>
      <c r="Y61" s="1091"/>
      <c r="Z61" s="1091"/>
      <c r="AA61" s="1091"/>
      <c r="AB61" s="1091"/>
      <c r="AC61" s="1091"/>
      <c r="AD61" s="1091"/>
      <c r="AE61" s="1092"/>
      <c r="AF61" s="1093"/>
      <c r="AG61" s="1094"/>
      <c r="AH61" s="1094"/>
      <c r="AI61" s="1094"/>
      <c r="AJ61" s="1095"/>
      <c r="AK61" s="1096"/>
      <c r="AL61" s="1091"/>
      <c r="AM61" s="1091"/>
      <c r="AN61" s="1091"/>
      <c r="AO61" s="1091"/>
      <c r="AP61" s="1091"/>
      <c r="AQ61" s="1091"/>
      <c r="AR61" s="1091"/>
      <c r="AS61" s="1091"/>
      <c r="AT61" s="1091"/>
      <c r="AU61" s="1091"/>
      <c r="AV61" s="1091"/>
      <c r="AW61" s="1091"/>
      <c r="AX61" s="1091"/>
      <c r="AY61" s="1091"/>
      <c r="AZ61" s="1097"/>
      <c r="BA61" s="1097"/>
      <c r="BB61" s="1097"/>
      <c r="BC61" s="1097"/>
      <c r="BD61" s="1097"/>
      <c r="BE61" s="1082"/>
      <c r="BF61" s="1082"/>
      <c r="BG61" s="1082"/>
      <c r="BH61" s="1082"/>
      <c r="BI61" s="1083"/>
      <c r="BJ61" s="109"/>
      <c r="BK61" s="109"/>
      <c r="BL61" s="109"/>
      <c r="BM61" s="109"/>
      <c r="BN61" s="109"/>
      <c r="BO61" s="122"/>
      <c r="BP61" s="122"/>
      <c r="BQ61" s="119">
        <v>55</v>
      </c>
      <c r="BR61" s="120"/>
      <c r="BS61" s="1072"/>
      <c r="BT61" s="1073"/>
      <c r="BU61" s="1073"/>
      <c r="BV61" s="1073"/>
      <c r="BW61" s="1073"/>
      <c r="BX61" s="1073"/>
      <c r="BY61" s="1073"/>
      <c r="BZ61" s="1073"/>
      <c r="CA61" s="1073"/>
      <c r="CB61" s="1073"/>
      <c r="CC61" s="1073"/>
      <c r="CD61" s="1073"/>
      <c r="CE61" s="1073"/>
      <c r="CF61" s="1073"/>
      <c r="CG61" s="1074"/>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103"/>
    </row>
    <row r="62" spans="1:131" s="104" customFormat="1" ht="26.25" customHeight="1" x14ac:dyDescent="0.15">
      <c r="A62" s="118">
        <v>35</v>
      </c>
      <c r="B62" s="1087"/>
      <c r="C62" s="1088"/>
      <c r="D62" s="1088"/>
      <c r="E62" s="1088"/>
      <c r="F62" s="1088"/>
      <c r="G62" s="1088"/>
      <c r="H62" s="1088"/>
      <c r="I62" s="1088"/>
      <c r="J62" s="1088"/>
      <c r="K62" s="1088"/>
      <c r="L62" s="1088"/>
      <c r="M62" s="1088"/>
      <c r="N62" s="1088"/>
      <c r="O62" s="1088"/>
      <c r="P62" s="1089"/>
      <c r="Q62" s="1090"/>
      <c r="R62" s="1091"/>
      <c r="S62" s="1091"/>
      <c r="T62" s="1091"/>
      <c r="U62" s="1091"/>
      <c r="V62" s="1091"/>
      <c r="W62" s="1091"/>
      <c r="X62" s="1091"/>
      <c r="Y62" s="1091"/>
      <c r="Z62" s="1091"/>
      <c r="AA62" s="1091"/>
      <c r="AB62" s="1091"/>
      <c r="AC62" s="1091"/>
      <c r="AD62" s="1091"/>
      <c r="AE62" s="1092"/>
      <c r="AF62" s="1093"/>
      <c r="AG62" s="1094"/>
      <c r="AH62" s="1094"/>
      <c r="AI62" s="1094"/>
      <c r="AJ62" s="1095"/>
      <c r="AK62" s="1096"/>
      <c r="AL62" s="1091"/>
      <c r="AM62" s="1091"/>
      <c r="AN62" s="1091"/>
      <c r="AO62" s="1091"/>
      <c r="AP62" s="1091"/>
      <c r="AQ62" s="1091"/>
      <c r="AR62" s="1091"/>
      <c r="AS62" s="1091"/>
      <c r="AT62" s="1091"/>
      <c r="AU62" s="1091"/>
      <c r="AV62" s="1091"/>
      <c r="AW62" s="1091"/>
      <c r="AX62" s="1091"/>
      <c r="AY62" s="1091"/>
      <c r="AZ62" s="1097"/>
      <c r="BA62" s="1097"/>
      <c r="BB62" s="1097"/>
      <c r="BC62" s="1097"/>
      <c r="BD62" s="1097"/>
      <c r="BE62" s="1082"/>
      <c r="BF62" s="1082"/>
      <c r="BG62" s="1082"/>
      <c r="BH62" s="1082"/>
      <c r="BI62" s="1083"/>
      <c r="BJ62" s="1084" t="s">
        <v>355</v>
      </c>
      <c r="BK62" s="1085"/>
      <c r="BL62" s="1085"/>
      <c r="BM62" s="1085"/>
      <c r="BN62" s="1086"/>
      <c r="BO62" s="122"/>
      <c r="BP62" s="122"/>
      <c r="BQ62" s="119">
        <v>56</v>
      </c>
      <c r="BR62" s="120"/>
      <c r="BS62" s="1072"/>
      <c r="BT62" s="1073"/>
      <c r="BU62" s="1073"/>
      <c r="BV62" s="1073"/>
      <c r="BW62" s="1073"/>
      <c r="BX62" s="1073"/>
      <c r="BY62" s="1073"/>
      <c r="BZ62" s="1073"/>
      <c r="CA62" s="1073"/>
      <c r="CB62" s="1073"/>
      <c r="CC62" s="1073"/>
      <c r="CD62" s="1073"/>
      <c r="CE62" s="1073"/>
      <c r="CF62" s="1073"/>
      <c r="CG62" s="1074"/>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103"/>
    </row>
    <row r="63" spans="1:131" s="104" customFormat="1" ht="26.25" customHeight="1" thickBot="1" x14ac:dyDescent="0.2">
      <c r="A63" s="121" t="s">
        <v>337</v>
      </c>
      <c r="B63" s="997" t="s">
        <v>356</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8"/>
      <c r="AF63" s="1079">
        <v>62</v>
      </c>
      <c r="AG63" s="1012"/>
      <c r="AH63" s="1012"/>
      <c r="AI63" s="1012"/>
      <c r="AJ63" s="1080"/>
      <c r="AK63" s="1081"/>
      <c r="AL63" s="1016"/>
      <c r="AM63" s="1016"/>
      <c r="AN63" s="1016"/>
      <c r="AO63" s="1016"/>
      <c r="AP63" s="1012">
        <v>3297</v>
      </c>
      <c r="AQ63" s="1012"/>
      <c r="AR63" s="1012"/>
      <c r="AS63" s="1012"/>
      <c r="AT63" s="1012"/>
      <c r="AU63" s="1012">
        <v>2974</v>
      </c>
      <c r="AV63" s="1012"/>
      <c r="AW63" s="1012"/>
      <c r="AX63" s="1012"/>
      <c r="AY63" s="1012"/>
      <c r="AZ63" s="1075"/>
      <c r="BA63" s="1075"/>
      <c r="BB63" s="1075"/>
      <c r="BC63" s="1075"/>
      <c r="BD63" s="1075"/>
      <c r="BE63" s="1013"/>
      <c r="BF63" s="1013"/>
      <c r="BG63" s="1013"/>
      <c r="BH63" s="1013"/>
      <c r="BI63" s="1014"/>
      <c r="BJ63" s="1076" t="s">
        <v>66</v>
      </c>
      <c r="BK63" s="1004"/>
      <c r="BL63" s="1004"/>
      <c r="BM63" s="1004"/>
      <c r="BN63" s="1077"/>
      <c r="BO63" s="122"/>
      <c r="BP63" s="122"/>
      <c r="BQ63" s="119">
        <v>57</v>
      </c>
      <c r="BR63" s="120"/>
      <c r="BS63" s="1072"/>
      <c r="BT63" s="1073"/>
      <c r="BU63" s="1073"/>
      <c r="BV63" s="1073"/>
      <c r="BW63" s="1073"/>
      <c r="BX63" s="1073"/>
      <c r="BY63" s="1073"/>
      <c r="BZ63" s="1073"/>
      <c r="CA63" s="1073"/>
      <c r="CB63" s="1073"/>
      <c r="CC63" s="1073"/>
      <c r="CD63" s="1073"/>
      <c r="CE63" s="1073"/>
      <c r="CF63" s="1073"/>
      <c r="CG63" s="1074"/>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72"/>
      <c r="BT64" s="1073"/>
      <c r="BU64" s="1073"/>
      <c r="BV64" s="1073"/>
      <c r="BW64" s="1073"/>
      <c r="BX64" s="1073"/>
      <c r="BY64" s="1073"/>
      <c r="BZ64" s="1073"/>
      <c r="CA64" s="1073"/>
      <c r="CB64" s="1073"/>
      <c r="CC64" s="1073"/>
      <c r="CD64" s="1073"/>
      <c r="CE64" s="1073"/>
      <c r="CF64" s="1073"/>
      <c r="CG64" s="1074"/>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103"/>
    </row>
    <row r="65" spans="1:131" s="104" customFormat="1" ht="26.25" customHeight="1" thickBot="1" x14ac:dyDescent="0.2">
      <c r="A65" s="109" t="s">
        <v>357</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72"/>
      <c r="BT65" s="1073"/>
      <c r="BU65" s="1073"/>
      <c r="BV65" s="1073"/>
      <c r="BW65" s="1073"/>
      <c r="BX65" s="1073"/>
      <c r="BY65" s="1073"/>
      <c r="BZ65" s="1073"/>
      <c r="CA65" s="1073"/>
      <c r="CB65" s="1073"/>
      <c r="CC65" s="1073"/>
      <c r="CD65" s="1073"/>
      <c r="CE65" s="1073"/>
      <c r="CF65" s="1073"/>
      <c r="CG65" s="1074"/>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103"/>
    </row>
    <row r="66" spans="1:131" s="104" customFormat="1" ht="26.25" customHeight="1" x14ac:dyDescent="0.15">
      <c r="A66" s="1059" t="s">
        <v>358</v>
      </c>
      <c r="B66" s="1060"/>
      <c r="C66" s="1060"/>
      <c r="D66" s="1060"/>
      <c r="E66" s="1060"/>
      <c r="F66" s="1060"/>
      <c r="G66" s="1060"/>
      <c r="H66" s="1060"/>
      <c r="I66" s="1060"/>
      <c r="J66" s="1060"/>
      <c r="K66" s="1060"/>
      <c r="L66" s="1060"/>
      <c r="M66" s="1060"/>
      <c r="N66" s="1060"/>
      <c r="O66" s="1060"/>
      <c r="P66" s="1061"/>
      <c r="Q66" s="1045" t="s">
        <v>341</v>
      </c>
      <c r="R66" s="1046"/>
      <c r="S66" s="1046"/>
      <c r="T66" s="1046"/>
      <c r="U66" s="1047"/>
      <c r="V66" s="1045" t="s">
        <v>342</v>
      </c>
      <c r="W66" s="1046"/>
      <c r="X66" s="1046"/>
      <c r="Y66" s="1046"/>
      <c r="Z66" s="1047"/>
      <c r="AA66" s="1045" t="s">
        <v>343</v>
      </c>
      <c r="AB66" s="1046"/>
      <c r="AC66" s="1046"/>
      <c r="AD66" s="1046"/>
      <c r="AE66" s="1047"/>
      <c r="AF66" s="1065" t="s">
        <v>344</v>
      </c>
      <c r="AG66" s="1066"/>
      <c r="AH66" s="1066"/>
      <c r="AI66" s="1066"/>
      <c r="AJ66" s="1067"/>
      <c r="AK66" s="1045" t="s">
        <v>345</v>
      </c>
      <c r="AL66" s="1060"/>
      <c r="AM66" s="1060"/>
      <c r="AN66" s="1060"/>
      <c r="AO66" s="1061"/>
      <c r="AP66" s="1045" t="s">
        <v>346</v>
      </c>
      <c r="AQ66" s="1046"/>
      <c r="AR66" s="1046"/>
      <c r="AS66" s="1046"/>
      <c r="AT66" s="1047"/>
      <c r="AU66" s="1045" t="s">
        <v>359</v>
      </c>
      <c r="AV66" s="1046"/>
      <c r="AW66" s="1046"/>
      <c r="AX66" s="1046"/>
      <c r="AY66" s="1047"/>
      <c r="AZ66" s="1045" t="s">
        <v>318</v>
      </c>
      <c r="BA66" s="1046"/>
      <c r="BB66" s="1046"/>
      <c r="BC66" s="1046"/>
      <c r="BD66" s="1051"/>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62"/>
      <c r="B67" s="1063"/>
      <c r="C67" s="1063"/>
      <c r="D67" s="1063"/>
      <c r="E67" s="1063"/>
      <c r="F67" s="1063"/>
      <c r="G67" s="1063"/>
      <c r="H67" s="1063"/>
      <c r="I67" s="1063"/>
      <c r="J67" s="1063"/>
      <c r="K67" s="1063"/>
      <c r="L67" s="1063"/>
      <c r="M67" s="1063"/>
      <c r="N67" s="1063"/>
      <c r="O67" s="1063"/>
      <c r="P67" s="1064"/>
      <c r="Q67" s="1048"/>
      <c r="R67" s="1049"/>
      <c r="S67" s="1049"/>
      <c r="T67" s="1049"/>
      <c r="U67" s="1050"/>
      <c r="V67" s="1048"/>
      <c r="W67" s="1049"/>
      <c r="X67" s="1049"/>
      <c r="Y67" s="1049"/>
      <c r="Z67" s="1050"/>
      <c r="AA67" s="1048"/>
      <c r="AB67" s="1049"/>
      <c r="AC67" s="1049"/>
      <c r="AD67" s="1049"/>
      <c r="AE67" s="1050"/>
      <c r="AF67" s="1068"/>
      <c r="AG67" s="1069"/>
      <c r="AH67" s="1069"/>
      <c r="AI67" s="1069"/>
      <c r="AJ67" s="1070"/>
      <c r="AK67" s="1071"/>
      <c r="AL67" s="1063"/>
      <c r="AM67" s="1063"/>
      <c r="AN67" s="1063"/>
      <c r="AO67" s="1064"/>
      <c r="AP67" s="1048"/>
      <c r="AQ67" s="1049"/>
      <c r="AR67" s="1049"/>
      <c r="AS67" s="1049"/>
      <c r="AT67" s="1050"/>
      <c r="AU67" s="1048"/>
      <c r="AV67" s="1049"/>
      <c r="AW67" s="1049"/>
      <c r="AX67" s="1049"/>
      <c r="AY67" s="1050"/>
      <c r="AZ67" s="1048"/>
      <c r="BA67" s="1049"/>
      <c r="BB67" s="1049"/>
      <c r="BC67" s="1049"/>
      <c r="BD67" s="1052"/>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40" t="s">
        <v>360</v>
      </c>
      <c r="C68" s="1041"/>
      <c r="D68" s="1041"/>
      <c r="E68" s="1041"/>
      <c r="F68" s="1041"/>
      <c r="G68" s="1041"/>
      <c r="H68" s="1041"/>
      <c r="I68" s="1041"/>
      <c r="J68" s="1041"/>
      <c r="K68" s="1041"/>
      <c r="L68" s="1041"/>
      <c r="M68" s="1041"/>
      <c r="N68" s="1041"/>
      <c r="O68" s="1041"/>
      <c r="P68" s="1042"/>
      <c r="Q68" s="1043">
        <v>1109</v>
      </c>
      <c r="R68" s="1044"/>
      <c r="S68" s="1044"/>
      <c r="T68" s="1044"/>
      <c r="U68" s="1044"/>
      <c r="V68" s="1044">
        <v>1105</v>
      </c>
      <c r="W68" s="1044"/>
      <c r="X68" s="1044"/>
      <c r="Y68" s="1044"/>
      <c r="Z68" s="1044"/>
      <c r="AA68" s="1044">
        <v>4</v>
      </c>
      <c r="AB68" s="1044"/>
      <c r="AC68" s="1044"/>
      <c r="AD68" s="1044"/>
      <c r="AE68" s="1044"/>
      <c r="AF68" s="1044">
        <v>4</v>
      </c>
      <c r="AG68" s="1044"/>
      <c r="AH68" s="1044"/>
      <c r="AI68" s="1044"/>
      <c r="AJ68" s="1044"/>
      <c r="AK68" s="1044" t="s">
        <v>361</v>
      </c>
      <c r="AL68" s="1044"/>
      <c r="AM68" s="1044"/>
      <c r="AN68" s="1044"/>
      <c r="AO68" s="1044"/>
      <c r="AP68" s="1035" t="s">
        <v>330</v>
      </c>
      <c r="AQ68" s="1036"/>
      <c r="AR68" s="1036"/>
      <c r="AS68" s="1036"/>
      <c r="AT68" s="1037"/>
      <c r="AU68" s="1035" t="s">
        <v>330</v>
      </c>
      <c r="AV68" s="1036"/>
      <c r="AW68" s="1036"/>
      <c r="AX68" s="1036"/>
      <c r="AY68" s="1037"/>
      <c r="AZ68" s="1038"/>
      <c r="BA68" s="1038"/>
      <c r="BB68" s="1038"/>
      <c r="BC68" s="1038"/>
      <c r="BD68" s="1039"/>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362</v>
      </c>
      <c r="C69" s="1028"/>
      <c r="D69" s="1028"/>
      <c r="E69" s="1028"/>
      <c r="F69" s="1028"/>
      <c r="G69" s="1028"/>
      <c r="H69" s="1028"/>
      <c r="I69" s="1028"/>
      <c r="J69" s="1028"/>
      <c r="K69" s="1028"/>
      <c r="L69" s="1028"/>
      <c r="M69" s="1028"/>
      <c r="N69" s="1028"/>
      <c r="O69" s="1028"/>
      <c r="P69" s="1029"/>
      <c r="Q69" s="1030">
        <v>86</v>
      </c>
      <c r="R69" s="1024"/>
      <c r="S69" s="1024"/>
      <c r="T69" s="1024"/>
      <c r="U69" s="1024"/>
      <c r="V69" s="1024">
        <v>70</v>
      </c>
      <c r="W69" s="1024"/>
      <c r="X69" s="1024"/>
      <c r="Y69" s="1024"/>
      <c r="Z69" s="1024"/>
      <c r="AA69" s="1024">
        <v>17</v>
      </c>
      <c r="AB69" s="1024"/>
      <c r="AC69" s="1024"/>
      <c r="AD69" s="1024"/>
      <c r="AE69" s="1024"/>
      <c r="AF69" s="1024">
        <v>17</v>
      </c>
      <c r="AG69" s="1024"/>
      <c r="AH69" s="1024"/>
      <c r="AI69" s="1024"/>
      <c r="AJ69" s="1024"/>
      <c r="AK69" s="1024" t="s">
        <v>361</v>
      </c>
      <c r="AL69" s="1024"/>
      <c r="AM69" s="1024"/>
      <c r="AN69" s="1024"/>
      <c r="AO69" s="1024"/>
      <c r="AP69" s="1034" t="s">
        <v>330</v>
      </c>
      <c r="AQ69" s="1032"/>
      <c r="AR69" s="1032"/>
      <c r="AS69" s="1032"/>
      <c r="AT69" s="1033"/>
      <c r="AU69" s="1034" t="s">
        <v>330</v>
      </c>
      <c r="AV69" s="1032"/>
      <c r="AW69" s="1032"/>
      <c r="AX69" s="1032"/>
      <c r="AY69" s="1033"/>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363</v>
      </c>
      <c r="C70" s="1028"/>
      <c r="D70" s="1028"/>
      <c r="E70" s="1028"/>
      <c r="F70" s="1028"/>
      <c r="G70" s="1028"/>
      <c r="H70" s="1028"/>
      <c r="I70" s="1028"/>
      <c r="J70" s="1028"/>
      <c r="K70" s="1028"/>
      <c r="L70" s="1028"/>
      <c r="M70" s="1028"/>
      <c r="N70" s="1028"/>
      <c r="O70" s="1028"/>
      <c r="P70" s="1029"/>
      <c r="Q70" s="1030">
        <v>7102</v>
      </c>
      <c r="R70" s="1024"/>
      <c r="S70" s="1024"/>
      <c r="T70" s="1024"/>
      <c r="U70" s="1024"/>
      <c r="V70" s="1024">
        <v>6921</v>
      </c>
      <c r="W70" s="1024"/>
      <c r="X70" s="1024"/>
      <c r="Y70" s="1024"/>
      <c r="Z70" s="1024"/>
      <c r="AA70" s="1024">
        <v>181</v>
      </c>
      <c r="AB70" s="1024"/>
      <c r="AC70" s="1024"/>
      <c r="AD70" s="1024"/>
      <c r="AE70" s="1024"/>
      <c r="AF70" s="1024">
        <v>181</v>
      </c>
      <c r="AG70" s="1024"/>
      <c r="AH70" s="1024"/>
      <c r="AI70" s="1024"/>
      <c r="AJ70" s="1024"/>
      <c r="AK70" s="1024" t="s">
        <v>361</v>
      </c>
      <c r="AL70" s="1024"/>
      <c r="AM70" s="1024"/>
      <c r="AN70" s="1024"/>
      <c r="AO70" s="1024"/>
      <c r="AP70" s="1034" t="s">
        <v>330</v>
      </c>
      <c r="AQ70" s="1032"/>
      <c r="AR70" s="1032"/>
      <c r="AS70" s="1032"/>
      <c r="AT70" s="1033"/>
      <c r="AU70" s="1034" t="s">
        <v>330</v>
      </c>
      <c r="AV70" s="1032"/>
      <c r="AW70" s="1032"/>
      <c r="AX70" s="1032"/>
      <c r="AY70" s="1033"/>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t="s">
        <v>364</v>
      </c>
      <c r="C71" s="1028"/>
      <c r="D71" s="1028"/>
      <c r="E71" s="1028"/>
      <c r="F71" s="1028"/>
      <c r="G71" s="1028"/>
      <c r="H71" s="1028"/>
      <c r="I71" s="1028"/>
      <c r="J71" s="1028"/>
      <c r="K71" s="1028"/>
      <c r="L71" s="1028"/>
      <c r="M71" s="1028"/>
      <c r="N71" s="1028"/>
      <c r="O71" s="1028"/>
      <c r="P71" s="1029"/>
      <c r="Q71" s="1030">
        <v>3493</v>
      </c>
      <c r="R71" s="1024"/>
      <c r="S71" s="1024"/>
      <c r="T71" s="1024"/>
      <c r="U71" s="1024"/>
      <c r="V71" s="1024">
        <v>3393</v>
      </c>
      <c r="W71" s="1024"/>
      <c r="X71" s="1024"/>
      <c r="Y71" s="1024"/>
      <c r="Z71" s="1024"/>
      <c r="AA71" s="1024">
        <v>99</v>
      </c>
      <c r="AB71" s="1024"/>
      <c r="AC71" s="1024"/>
      <c r="AD71" s="1024"/>
      <c r="AE71" s="1024"/>
      <c r="AF71" s="1024">
        <v>99</v>
      </c>
      <c r="AG71" s="1024"/>
      <c r="AH71" s="1024"/>
      <c r="AI71" s="1024"/>
      <c r="AJ71" s="1024"/>
      <c r="AK71" s="1024" t="s">
        <v>361</v>
      </c>
      <c r="AL71" s="1024"/>
      <c r="AM71" s="1024"/>
      <c r="AN71" s="1024"/>
      <c r="AO71" s="1024"/>
      <c r="AP71" s="1024">
        <v>13751</v>
      </c>
      <c r="AQ71" s="1024"/>
      <c r="AR71" s="1024"/>
      <c r="AS71" s="1024"/>
      <c r="AT71" s="1024"/>
      <c r="AU71" s="1024">
        <v>468</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t="s">
        <v>365</v>
      </c>
      <c r="C72" s="1028"/>
      <c r="D72" s="1028"/>
      <c r="E72" s="1028"/>
      <c r="F72" s="1028"/>
      <c r="G72" s="1028"/>
      <c r="H72" s="1028"/>
      <c r="I72" s="1028"/>
      <c r="J72" s="1028"/>
      <c r="K72" s="1028"/>
      <c r="L72" s="1028"/>
      <c r="M72" s="1028"/>
      <c r="N72" s="1028"/>
      <c r="O72" s="1028"/>
      <c r="P72" s="1029"/>
      <c r="Q72" s="1030">
        <v>342</v>
      </c>
      <c r="R72" s="1024"/>
      <c r="S72" s="1024"/>
      <c r="T72" s="1024"/>
      <c r="U72" s="1024"/>
      <c r="V72" s="1024">
        <v>286</v>
      </c>
      <c r="W72" s="1024"/>
      <c r="X72" s="1024"/>
      <c r="Y72" s="1024"/>
      <c r="Z72" s="1024"/>
      <c r="AA72" s="1024">
        <v>56</v>
      </c>
      <c r="AB72" s="1024"/>
      <c r="AC72" s="1024"/>
      <c r="AD72" s="1024"/>
      <c r="AE72" s="1024"/>
      <c r="AF72" s="1024">
        <v>56</v>
      </c>
      <c r="AG72" s="1024"/>
      <c r="AH72" s="1024"/>
      <c r="AI72" s="1024"/>
      <c r="AJ72" s="1024"/>
      <c r="AK72" s="1024" t="s">
        <v>361</v>
      </c>
      <c r="AL72" s="1024"/>
      <c r="AM72" s="1024"/>
      <c r="AN72" s="1024"/>
      <c r="AO72" s="1024"/>
      <c r="AP72" s="1034" t="s">
        <v>330</v>
      </c>
      <c r="AQ72" s="1032"/>
      <c r="AR72" s="1032"/>
      <c r="AS72" s="1032"/>
      <c r="AT72" s="1033"/>
      <c r="AU72" s="1034" t="s">
        <v>330</v>
      </c>
      <c r="AV72" s="1032"/>
      <c r="AW72" s="1032"/>
      <c r="AX72" s="1032"/>
      <c r="AY72" s="1033"/>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t="s">
        <v>366</v>
      </c>
      <c r="C73" s="1028"/>
      <c r="D73" s="1028"/>
      <c r="E73" s="1028"/>
      <c r="F73" s="1028"/>
      <c r="G73" s="1028"/>
      <c r="H73" s="1028"/>
      <c r="I73" s="1028"/>
      <c r="J73" s="1028"/>
      <c r="K73" s="1028"/>
      <c r="L73" s="1028"/>
      <c r="M73" s="1028"/>
      <c r="N73" s="1028"/>
      <c r="O73" s="1028"/>
      <c r="P73" s="1029"/>
      <c r="Q73" s="1030">
        <v>157056</v>
      </c>
      <c r="R73" s="1024"/>
      <c r="S73" s="1024"/>
      <c r="T73" s="1024"/>
      <c r="U73" s="1024"/>
      <c r="V73" s="1024">
        <v>149362</v>
      </c>
      <c r="W73" s="1024"/>
      <c r="X73" s="1024"/>
      <c r="Y73" s="1024"/>
      <c r="Z73" s="1024"/>
      <c r="AA73" s="1024">
        <v>7694</v>
      </c>
      <c r="AB73" s="1024"/>
      <c r="AC73" s="1024"/>
      <c r="AD73" s="1024"/>
      <c r="AE73" s="1024"/>
      <c r="AF73" s="1024">
        <v>7694</v>
      </c>
      <c r="AG73" s="1024"/>
      <c r="AH73" s="1024"/>
      <c r="AI73" s="1024"/>
      <c r="AJ73" s="1024"/>
      <c r="AK73" s="1024">
        <v>1365</v>
      </c>
      <c r="AL73" s="1024"/>
      <c r="AM73" s="1024"/>
      <c r="AN73" s="1024"/>
      <c r="AO73" s="1024"/>
      <c r="AP73" s="1034" t="s">
        <v>330</v>
      </c>
      <c r="AQ73" s="1032"/>
      <c r="AR73" s="1032"/>
      <c r="AS73" s="1032"/>
      <c r="AT73" s="1033"/>
      <c r="AU73" s="1034" t="s">
        <v>330</v>
      </c>
      <c r="AV73" s="1032"/>
      <c r="AW73" s="1032"/>
      <c r="AX73" s="1032"/>
      <c r="AY73" s="1033"/>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t="s">
        <v>367</v>
      </c>
      <c r="C74" s="1028"/>
      <c r="D74" s="1028"/>
      <c r="E74" s="1028"/>
      <c r="F74" s="1028"/>
      <c r="G74" s="1028"/>
      <c r="H74" s="1028"/>
      <c r="I74" s="1028"/>
      <c r="J74" s="1028"/>
      <c r="K74" s="1028"/>
      <c r="L74" s="1028"/>
      <c r="M74" s="1028"/>
      <c r="N74" s="1028"/>
      <c r="O74" s="1028"/>
      <c r="P74" s="1029"/>
      <c r="Q74" s="1030">
        <v>621</v>
      </c>
      <c r="R74" s="1024"/>
      <c r="S74" s="1024"/>
      <c r="T74" s="1024"/>
      <c r="U74" s="1024"/>
      <c r="V74" s="1024">
        <v>504</v>
      </c>
      <c r="W74" s="1024"/>
      <c r="X74" s="1024"/>
      <c r="Y74" s="1024"/>
      <c r="Z74" s="1024"/>
      <c r="AA74" s="1024">
        <v>117</v>
      </c>
      <c r="AB74" s="1024"/>
      <c r="AC74" s="1024"/>
      <c r="AD74" s="1024"/>
      <c r="AE74" s="1024"/>
      <c r="AF74" s="1024">
        <v>1265</v>
      </c>
      <c r="AG74" s="1024"/>
      <c r="AH74" s="1024"/>
      <c r="AI74" s="1024"/>
      <c r="AJ74" s="1024"/>
      <c r="AK74" s="1024" t="s">
        <v>361</v>
      </c>
      <c r="AL74" s="1024"/>
      <c r="AM74" s="1024"/>
      <c r="AN74" s="1024"/>
      <c r="AO74" s="1024"/>
      <c r="AP74" s="1024">
        <v>497</v>
      </c>
      <c r="AQ74" s="1024"/>
      <c r="AR74" s="1024"/>
      <c r="AS74" s="1024"/>
      <c r="AT74" s="1024"/>
      <c r="AU74" s="1024" t="s">
        <v>361</v>
      </c>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337</v>
      </c>
      <c r="B88" s="997" t="s">
        <v>368</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9316</v>
      </c>
      <c r="AG88" s="1012"/>
      <c r="AH88" s="1012"/>
      <c r="AI88" s="1012"/>
      <c r="AJ88" s="1012"/>
      <c r="AK88" s="1016"/>
      <c r="AL88" s="1016"/>
      <c r="AM88" s="1016"/>
      <c r="AN88" s="1016"/>
      <c r="AO88" s="1016"/>
      <c r="AP88" s="1012">
        <v>14248</v>
      </c>
      <c r="AQ88" s="1012"/>
      <c r="AR88" s="1012"/>
      <c r="AS88" s="1012"/>
      <c r="AT88" s="1012"/>
      <c r="AU88" s="1012">
        <v>468</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337</v>
      </c>
      <c r="BR102" s="997" t="s">
        <v>369</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52</v>
      </c>
      <c r="CS102" s="1004"/>
      <c r="CT102" s="1004"/>
      <c r="CU102" s="1004"/>
      <c r="CV102" s="1005"/>
      <c r="CW102" s="1003">
        <v>4</v>
      </c>
      <c r="CX102" s="1004"/>
      <c r="CY102" s="1004"/>
      <c r="CZ102" s="1004"/>
      <c r="DA102" s="1005"/>
      <c r="DB102" s="1003" t="s">
        <v>335</v>
      </c>
      <c r="DC102" s="1004"/>
      <c r="DD102" s="1004"/>
      <c r="DE102" s="1004"/>
      <c r="DF102" s="1005"/>
      <c r="DG102" s="1003">
        <v>116</v>
      </c>
      <c r="DH102" s="1004"/>
      <c r="DI102" s="1004"/>
      <c r="DJ102" s="1004"/>
      <c r="DK102" s="1005"/>
      <c r="DL102" s="1003" t="s">
        <v>335</v>
      </c>
      <c r="DM102" s="1004"/>
      <c r="DN102" s="1004"/>
      <c r="DO102" s="1004"/>
      <c r="DP102" s="1005"/>
      <c r="DQ102" s="1003" t="s">
        <v>335</v>
      </c>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370</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371</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372</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373</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374</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375</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376</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377</v>
      </c>
      <c r="AB109" s="947"/>
      <c r="AC109" s="947"/>
      <c r="AD109" s="947"/>
      <c r="AE109" s="948"/>
      <c r="AF109" s="949" t="s">
        <v>378</v>
      </c>
      <c r="AG109" s="947"/>
      <c r="AH109" s="947"/>
      <c r="AI109" s="947"/>
      <c r="AJ109" s="948"/>
      <c r="AK109" s="949" t="s">
        <v>246</v>
      </c>
      <c r="AL109" s="947"/>
      <c r="AM109" s="947"/>
      <c r="AN109" s="947"/>
      <c r="AO109" s="948"/>
      <c r="AP109" s="949" t="s">
        <v>379</v>
      </c>
      <c r="AQ109" s="947"/>
      <c r="AR109" s="947"/>
      <c r="AS109" s="947"/>
      <c r="AT109" s="978"/>
      <c r="AU109" s="946" t="s">
        <v>376</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377</v>
      </c>
      <c r="BR109" s="947"/>
      <c r="BS109" s="947"/>
      <c r="BT109" s="947"/>
      <c r="BU109" s="948"/>
      <c r="BV109" s="949" t="s">
        <v>378</v>
      </c>
      <c r="BW109" s="947"/>
      <c r="BX109" s="947"/>
      <c r="BY109" s="947"/>
      <c r="BZ109" s="948"/>
      <c r="CA109" s="949" t="s">
        <v>246</v>
      </c>
      <c r="CB109" s="947"/>
      <c r="CC109" s="947"/>
      <c r="CD109" s="947"/>
      <c r="CE109" s="948"/>
      <c r="CF109" s="985" t="s">
        <v>379</v>
      </c>
      <c r="CG109" s="985"/>
      <c r="CH109" s="985"/>
      <c r="CI109" s="985"/>
      <c r="CJ109" s="985"/>
      <c r="CK109" s="949" t="s">
        <v>380</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377</v>
      </c>
      <c r="DH109" s="947"/>
      <c r="DI109" s="947"/>
      <c r="DJ109" s="947"/>
      <c r="DK109" s="948"/>
      <c r="DL109" s="949" t="s">
        <v>378</v>
      </c>
      <c r="DM109" s="947"/>
      <c r="DN109" s="947"/>
      <c r="DO109" s="947"/>
      <c r="DP109" s="948"/>
      <c r="DQ109" s="949" t="s">
        <v>246</v>
      </c>
      <c r="DR109" s="947"/>
      <c r="DS109" s="947"/>
      <c r="DT109" s="947"/>
      <c r="DU109" s="948"/>
      <c r="DV109" s="949" t="s">
        <v>379</v>
      </c>
      <c r="DW109" s="947"/>
      <c r="DX109" s="947"/>
      <c r="DY109" s="947"/>
      <c r="DZ109" s="978"/>
    </row>
    <row r="110" spans="1:131" s="103" customFormat="1" ht="26.25" customHeight="1" x14ac:dyDescent="0.15">
      <c r="A110" s="849" t="s">
        <v>381</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476947</v>
      </c>
      <c r="AB110" s="940"/>
      <c r="AC110" s="940"/>
      <c r="AD110" s="940"/>
      <c r="AE110" s="941"/>
      <c r="AF110" s="942">
        <v>498408</v>
      </c>
      <c r="AG110" s="940"/>
      <c r="AH110" s="940"/>
      <c r="AI110" s="940"/>
      <c r="AJ110" s="941"/>
      <c r="AK110" s="942">
        <v>504109</v>
      </c>
      <c r="AL110" s="940"/>
      <c r="AM110" s="940"/>
      <c r="AN110" s="940"/>
      <c r="AO110" s="941"/>
      <c r="AP110" s="943">
        <v>18.2</v>
      </c>
      <c r="AQ110" s="944"/>
      <c r="AR110" s="944"/>
      <c r="AS110" s="944"/>
      <c r="AT110" s="945"/>
      <c r="AU110" s="979" t="s">
        <v>382</v>
      </c>
      <c r="AV110" s="980"/>
      <c r="AW110" s="980"/>
      <c r="AX110" s="980"/>
      <c r="AY110" s="980"/>
      <c r="AZ110" s="885" t="s">
        <v>383</v>
      </c>
      <c r="BA110" s="850"/>
      <c r="BB110" s="850"/>
      <c r="BC110" s="850"/>
      <c r="BD110" s="850"/>
      <c r="BE110" s="850"/>
      <c r="BF110" s="850"/>
      <c r="BG110" s="850"/>
      <c r="BH110" s="850"/>
      <c r="BI110" s="850"/>
      <c r="BJ110" s="850"/>
      <c r="BK110" s="850"/>
      <c r="BL110" s="850"/>
      <c r="BM110" s="850"/>
      <c r="BN110" s="850"/>
      <c r="BO110" s="850"/>
      <c r="BP110" s="851"/>
      <c r="BQ110" s="886">
        <v>5638304</v>
      </c>
      <c r="BR110" s="867"/>
      <c r="BS110" s="867"/>
      <c r="BT110" s="867"/>
      <c r="BU110" s="867"/>
      <c r="BV110" s="867">
        <v>5773317</v>
      </c>
      <c r="BW110" s="867"/>
      <c r="BX110" s="867"/>
      <c r="BY110" s="867"/>
      <c r="BZ110" s="867"/>
      <c r="CA110" s="867">
        <v>5500862</v>
      </c>
      <c r="CB110" s="867"/>
      <c r="CC110" s="867"/>
      <c r="CD110" s="867"/>
      <c r="CE110" s="867"/>
      <c r="CF110" s="911">
        <v>198.5</v>
      </c>
      <c r="CG110" s="912"/>
      <c r="CH110" s="912"/>
      <c r="CI110" s="912"/>
      <c r="CJ110" s="912"/>
      <c r="CK110" s="975" t="s">
        <v>384</v>
      </c>
      <c r="CL110" s="931"/>
      <c r="CM110" s="936" t="s">
        <v>385</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886">
        <v>372523</v>
      </c>
      <c r="DH110" s="867"/>
      <c r="DI110" s="867"/>
      <c r="DJ110" s="867"/>
      <c r="DK110" s="867"/>
      <c r="DL110" s="867" t="s">
        <v>66</v>
      </c>
      <c r="DM110" s="867"/>
      <c r="DN110" s="867"/>
      <c r="DO110" s="867"/>
      <c r="DP110" s="867"/>
      <c r="DQ110" s="867" t="s">
        <v>66</v>
      </c>
      <c r="DR110" s="867"/>
      <c r="DS110" s="867"/>
      <c r="DT110" s="867"/>
      <c r="DU110" s="867"/>
      <c r="DV110" s="868" t="s">
        <v>66</v>
      </c>
      <c r="DW110" s="868"/>
      <c r="DX110" s="868"/>
      <c r="DY110" s="868"/>
      <c r="DZ110" s="869"/>
    </row>
    <row r="111" spans="1:131" s="103" customFormat="1" ht="26.25" customHeight="1" x14ac:dyDescent="0.15">
      <c r="A111" s="816" t="s">
        <v>386</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1" t="s">
        <v>66</v>
      </c>
      <c r="AB111" s="962"/>
      <c r="AC111" s="962"/>
      <c r="AD111" s="962"/>
      <c r="AE111" s="963"/>
      <c r="AF111" s="964" t="s">
        <v>66</v>
      </c>
      <c r="AG111" s="962"/>
      <c r="AH111" s="962"/>
      <c r="AI111" s="962"/>
      <c r="AJ111" s="963"/>
      <c r="AK111" s="964" t="s">
        <v>66</v>
      </c>
      <c r="AL111" s="962"/>
      <c r="AM111" s="962"/>
      <c r="AN111" s="962"/>
      <c r="AO111" s="963"/>
      <c r="AP111" s="965" t="s">
        <v>66</v>
      </c>
      <c r="AQ111" s="966"/>
      <c r="AR111" s="966"/>
      <c r="AS111" s="966"/>
      <c r="AT111" s="967"/>
      <c r="AU111" s="981"/>
      <c r="AV111" s="982"/>
      <c r="AW111" s="982"/>
      <c r="AX111" s="982"/>
      <c r="AY111" s="982"/>
      <c r="AZ111" s="857" t="s">
        <v>387</v>
      </c>
      <c r="BA111" s="792"/>
      <c r="BB111" s="792"/>
      <c r="BC111" s="792"/>
      <c r="BD111" s="792"/>
      <c r="BE111" s="792"/>
      <c r="BF111" s="792"/>
      <c r="BG111" s="792"/>
      <c r="BH111" s="792"/>
      <c r="BI111" s="792"/>
      <c r="BJ111" s="792"/>
      <c r="BK111" s="792"/>
      <c r="BL111" s="792"/>
      <c r="BM111" s="792"/>
      <c r="BN111" s="792"/>
      <c r="BO111" s="792"/>
      <c r="BP111" s="793"/>
      <c r="BQ111" s="858">
        <v>474144</v>
      </c>
      <c r="BR111" s="859"/>
      <c r="BS111" s="859"/>
      <c r="BT111" s="859"/>
      <c r="BU111" s="859"/>
      <c r="BV111" s="859">
        <v>76392</v>
      </c>
      <c r="BW111" s="859"/>
      <c r="BX111" s="859"/>
      <c r="BY111" s="859"/>
      <c r="BZ111" s="859"/>
      <c r="CA111" s="859">
        <v>50650</v>
      </c>
      <c r="CB111" s="859"/>
      <c r="CC111" s="859"/>
      <c r="CD111" s="859"/>
      <c r="CE111" s="859"/>
      <c r="CF111" s="920">
        <v>1.8</v>
      </c>
      <c r="CG111" s="921"/>
      <c r="CH111" s="921"/>
      <c r="CI111" s="921"/>
      <c r="CJ111" s="921"/>
      <c r="CK111" s="976"/>
      <c r="CL111" s="933"/>
      <c r="CM111" s="870" t="s">
        <v>388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58" t="s">
        <v>66</v>
      </c>
      <c r="DH111" s="859"/>
      <c r="DI111" s="859"/>
      <c r="DJ111" s="859"/>
      <c r="DK111" s="859"/>
      <c r="DL111" s="859" t="s">
        <v>66</v>
      </c>
      <c r="DM111" s="859"/>
      <c r="DN111" s="859"/>
      <c r="DO111" s="859"/>
      <c r="DP111" s="859"/>
      <c r="DQ111" s="859" t="s">
        <v>66</v>
      </c>
      <c r="DR111" s="859"/>
      <c r="DS111" s="859"/>
      <c r="DT111" s="859"/>
      <c r="DU111" s="859"/>
      <c r="DV111" s="836" t="s">
        <v>66</v>
      </c>
      <c r="DW111" s="836"/>
      <c r="DX111" s="836"/>
      <c r="DY111" s="836"/>
      <c r="DZ111" s="837"/>
    </row>
    <row r="112" spans="1:131" s="103" customFormat="1" ht="26.25" customHeight="1" x14ac:dyDescent="0.15">
      <c r="A112" s="968" t="s">
        <v>389</v>
      </c>
      <c r="B112" s="969"/>
      <c r="C112" s="792" t="s">
        <v>390</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66</v>
      </c>
      <c r="AB112" s="822"/>
      <c r="AC112" s="822"/>
      <c r="AD112" s="822"/>
      <c r="AE112" s="823"/>
      <c r="AF112" s="824" t="s">
        <v>66</v>
      </c>
      <c r="AG112" s="822"/>
      <c r="AH112" s="822"/>
      <c r="AI112" s="822"/>
      <c r="AJ112" s="823"/>
      <c r="AK112" s="824" t="s">
        <v>66</v>
      </c>
      <c r="AL112" s="822"/>
      <c r="AM112" s="822"/>
      <c r="AN112" s="822"/>
      <c r="AO112" s="823"/>
      <c r="AP112" s="863" t="s">
        <v>66</v>
      </c>
      <c r="AQ112" s="864"/>
      <c r="AR112" s="864"/>
      <c r="AS112" s="864"/>
      <c r="AT112" s="865"/>
      <c r="AU112" s="981"/>
      <c r="AV112" s="982"/>
      <c r="AW112" s="982"/>
      <c r="AX112" s="982"/>
      <c r="AY112" s="982"/>
      <c r="AZ112" s="857" t="s">
        <v>391</v>
      </c>
      <c r="BA112" s="792"/>
      <c r="BB112" s="792"/>
      <c r="BC112" s="792"/>
      <c r="BD112" s="792"/>
      <c r="BE112" s="792"/>
      <c r="BF112" s="792"/>
      <c r="BG112" s="792"/>
      <c r="BH112" s="792"/>
      <c r="BI112" s="792"/>
      <c r="BJ112" s="792"/>
      <c r="BK112" s="792"/>
      <c r="BL112" s="792"/>
      <c r="BM112" s="792"/>
      <c r="BN112" s="792"/>
      <c r="BO112" s="792"/>
      <c r="BP112" s="793"/>
      <c r="BQ112" s="858">
        <v>3283574</v>
      </c>
      <c r="BR112" s="859"/>
      <c r="BS112" s="859"/>
      <c r="BT112" s="859"/>
      <c r="BU112" s="859"/>
      <c r="BV112" s="859">
        <v>3137390</v>
      </c>
      <c r="BW112" s="859"/>
      <c r="BX112" s="859"/>
      <c r="BY112" s="859"/>
      <c r="BZ112" s="859"/>
      <c r="CA112" s="859">
        <v>2973134</v>
      </c>
      <c r="CB112" s="859"/>
      <c r="CC112" s="859"/>
      <c r="CD112" s="859"/>
      <c r="CE112" s="859"/>
      <c r="CF112" s="920">
        <v>107.3</v>
      </c>
      <c r="CG112" s="921"/>
      <c r="CH112" s="921"/>
      <c r="CI112" s="921"/>
      <c r="CJ112" s="921"/>
      <c r="CK112" s="976"/>
      <c r="CL112" s="933"/>
      <c r="CM112" s="870" t="s">
        <v>392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58" t="s">
        <v>66</v>
      </c>
      <c r="DH112" s="859"/>
      <c r="DI112" s="859"/>
      <c r="DJ112" s="859"/>
      <c r="DK112" s="859"/>
      <c r="DL112" s="859" t="s">
        <v>66</v>
      </c>
      <c r="DM112" s="859"/>
      <c r="DN112" s="859"/>
      <c r="DO112" s="859"/>
      <c r="DP112" s="859"/>
      <c r="DQ112" s="859" t="s">
        <v>66</v>
      </c>
      <c r="DR112" s="859"/>
      <c r="DS112" s="859"/>
      <c r="DT112" s="859"/>
      <c r="DU112" s="859"/>
      <c r="DV112" s="836" t="s">
        <v>66</v>
      </c>
      <c r="DW112" s="836"/>
      <c r="DX112" s="836"/>
      <c r="DY112" s="836"/>
      <c r="DZ112" s="837"/>
    </row>
    <row r="113" spans="1:130" s="103" customFormat="1" ht="26.25" customHeight="1" x14ac:dyDescent="0.15">
      <c r="A113" s="970"/>
      <c r="B113" s="971"/>
      <c r="C113" s="792" t="s">
        <v>393</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1">
        <v>252578</v>
      </c>
      <c r="AB113" s="962"/>
      <c r="AC113" s="962"/>
      <c r="AD113" s="962"/>
      <c r="AE113" s="963"/>
      <c r="AF113" s="964">
        <v>248311</v>
      </c>
      <c r="AG113" s="962"/>
      <c r="AH113" s="962"/>
      <c r="AI113" s="962"/>
      <c r="AJ113" s="963"/>
      <c r="AK113" s="964">
        <v>253607</v>
      </c>
      <c r="AL113" s="962"/>
      <c r="AM113" s="962"/>
      <c r="AN113" s="962"/>
      <c r="AO113" s="963"/>
      <c r="AP113" s="965">
        <v>9.1999999999999993</v>
      </c>
      <c r="AQ113" s="966"/>
      <c r="AR113" s="966"/>
      <c r="AS113" s="966"/>
      <c r="AT113" s="967"/>
      <c r="AU113" s="981"/>
      <c r="AV113" s="982"/>
      <c r="AW113" s="982"/>
      <c r="AX113" s="982"/>
      <c r="AY113" s="982"/>
      <c r="AZ113" s="857" t="s">
        <v>394</v>
      </c>
      <c r="BA113" s="792"/>
      <c r="BB113" s="792"/>
      <c r="BC113" s="792"/>
      <c r="BD113" s="792"/>
      <c r="BE113" s="792"/>
      <c r="BF113" s="792"/>
      <c r="BG113" s="792"/>
      <c r="BH113" s="792"/>
      <c r="BI113" s="792"/>
      <c r="BJ113" s="792"/>
      <c r="BK113" s="792"/>
      <c r="BL113" s="792"/>
      <c r="BM113" s="792"/>
      <c r="BN113" s="792"/>
      <c r="BO113" s="792"/>
      <c r="BP113" s="793"/>
      <c r="BQ113" s="858">
        <v>450008</v>
      </c>
      <c r="BR113" s="859"/>
      <c r="BS113" s="859"/>
      <c r="BT113" s="859"/>
      <c r="BU113" s="859"/>
      <c r="BV113" s="859">
        <v>461306</v>
      </c>
      <c r="BW113" s="859"/>
      <c r="BX113" s="859"/>
      <c r="BY113" s="859"/>
      <c r="BZ113" s="859"/>
      <c r="CA113" s="859">
        <v>467525</v>
      </c>
      <c r="CB113" s="859"/>
      <c r="CC113" s="859"/>
      <c r="CD113" s="859"/>
      <c r="CE113" s="859"/>
      <c r="CF113" s="920">
        <v>16.899999999999999</v>
      </c>
      <c r="CG113" s="921"/>
      <c r="CH113" s="921"/>
      <c r="CI113" s="921"/>
      <c r="CJ113" s="921"/>
      <c r="CK113" s="976"/>
      <c r="CL113" s="933"/>
      <c r="CM113" s="870" t="s">
        <v>395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1" t="s">
        <v>66</v>
      </c>
      <c r="DH113" s="822"/>
      <c r="DI113" s="822"/>
      <c r="DJ113" s="822"/>
      <c r="DK113" s="823"/>
      <c r="DL113" s="824" t="s">
        <v>66</v>
      </c>
      <c r="DM113" s="822"/>
      <c r="DN113" s="822"/>
      <c r="DO113" s="822"/>
      <c r="DP113" s="823"/>
      <c r="DQ113" s="824" t="s">
        <v>66</v>
      </c>
      <c r="DR113" s="822"/>
      <c r="DS113" s="822"/>
      <c r="DT113" s="822"/>
      <c r="DU113" s="823"/>
      <c r="DV113" s="863" t="s">
        <v>66</v>
      </c>
      <c r="DW113" s="864"/>
      <c r="DX113" s="864"/>
      <c r="DY113" s="864"/>
      <c r="DZ113" s="865"/>
    </row>
    <row r="114" spans="1:130" s="103" customFormat="1" ht="26.25" customHeight="1" x14ac:dyDescent="0.15">
      <c r="A114" s="970"/>
      <c r="B114" s="971"/>
      <c r="C114" s="792" t="s">
        <v>396</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1608</v>
      </c>
      <c r="AB114" s="822"/>
      <c r="AC114" s="822"/>
      <c r="AD114" s="822"/>
      <c r="AE114" s="823"/>
      <c r="AF114" s="824">
        <v>3808</v>
      </c>
      <c r="AG114" s="822"/>
      <c r="AH114" s="822"/>
      <c r="AI114" s="822"/>
      <c r="AJ114" s="823"/>
      <c r="AK114" s="824">
        <v>16584</v>
      </c>
      <c r="AL114" s="822"/>
      <c r="AM114" s="822"/>
      <c r="AN114" s="822"/>
      <c r="AO114" s="823"/>
      <c r="AP114" s="863">
        <v>0.6</v>
      </c>
      <c r="AQ114" s="864"/>
      <c r="AR114" s="864"/>
      <c r="AS114" s="864"/>
      <c r="AT114" s="865"/>
      <c r="AU114" s="981"/>
      <c r="AV114" s="982"/>
      <c r="AW114" s="982"/>
      <c r="AX114" s="982"/>
      <c r="AY114" s="982"/>
      <c r="AZ114" s="857" t="s">
        <v>397</v>
      </c>
      <c r="BA114" s="792"/>
      <c r="BB114" s="792"/>
      <c r="BC114" s="792"/>
      <c r="BD114" s="792"/>
      <c r="BE114" s="792"/>
      <c r="BF114" s="792"/>
      <c r="BG114" s="792"/>
      <c r="BH114" s="792"/>
      <c r="BI114" s="792"/>
      <c r="BJ114" s="792"/>
      <c r="BK114" s="792"/>
      <c r="BL114" s="792"/>
      <c r="BM114" s="792"/>
      <c r="BN114" s="792"/>
      <c r="BO114" s="792"/>
      <c r="BP114" s="793"/>
      <c r="BQ114" s="858">
        <v>594377</v>
      </c>
      <c r="BR114" s="859"/>
      <c r="BS114" s="859"/>
      <c r="BT114" s="859"/>
      <c r="BU114" s="859"/>
      <c r="BV114" s="859">
        <v>563845</v>
      </c>
      <c r="BW114" s="859"/>
      <c r="BX114" s="859"/>
      <c r="BY114" s="859"/>
      <c r="BZ114" s="859"/>
      <c r="CA114" s="859">
        <v>540389</v>
      </c>
      <c r="CB114" s="859"/>
      <c r="CC114" s="859"/>
      <c r="CD114" s="859"/>
      <c r="CE114" s="859"/>
      <c r="CF114" s="920">
        <v>19.5</v>
      </c>
      <c r="CG114" s="921"/>
      <c r="CH114" s="921"/>
      <c r="CI114" s="921"/>
      <c r="CJ114" s="921"/>
      <c r="CK114" s="976"/>
      <c r="CL114" s="933"/>
      <c r="CM114" s="870" t="s">
        <v>398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1" t="s">
        <v>66</v>
      </c>
      <c r="DH114" s="822"/>
      <c r="DI114" s="822"/>
      <c r="DJ114" s="822"/>
      <c r="DK114" s="823"/>
      <c r="DL114" s="824" t="s">
        <v>66</v>
      </c>
      <c r="DM114" s="822"/>
      <c r="DN114" s="822"/>
      <c r="DO114" s="822"/>
      <c r="DP114" s="823"/>
      <c r="DQ114" s="824" t="s">
        <v>66</v>
      </c>
      <c r="DR114" s="822"/>
      <c r="DS114" s="822"/>
      <c r="DT114" s="822"/>
      <c r="DU114" s="823"/>
      <c r="DV114" s="863" t="s">
        <v>66</v>
      </c>
      <c r="DW114" s="864"/>
      <c r="DX114" s="864"/>
      <c r="DY114" s="864"/>
      <c r="DZ114" s="865"/>
    </row>
    <row r="115" spans="1:130" s="103" customFormat="1" ht="26.25" customHeight="1" x14ac:dyDescent="0.15">
      <c r="A115" s="970"/>
      <c r="B115" s="971"/>
      <c r="C115" s="792" t="s">
        <v>399</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1" t="s">
        <v>66</v>
      </c>
      <c r="AB115" s="962"/>
      <c r="AC115" s="962"/>
      <c r="AD115" s="962"/>
      <c r="AE115" s="963"/>
      <c r="AF115" s="964" t="s">
        <v>66</v>
      </c>
      <c r="AG115" s="962"/>
      <c r="AH115" s="962"/>
      <c r="AI115" s="962"/>
      <c r="AJ115" s="963"/>
      <c r="AK115" s="964" t="s">
        <v>66</v>
      </c>
      <c r="AL115" s="962"/>
      <c r="AM115" s="962"/>
      <c r="AN115" s="962"/>
      <c r="AO115" s="963"/>
      <c r="AP115" s="965" t="s">
        <v>66</v>
      </c>
      <c r="AQ115" s="966"/>
      <c r="AR115" s="966"/>
      <c r="AS115" s="966"/>
      <c r="AT115" s="967"/>
      <c r="AU115" s="981"/>
      <c r="AV115" s="982"/>
      <c r="AW115" s="982"/>
      <c r="AX115" s="982"/>
      <c r="AY115" s="982"/>
      <c r="AZ115" s="857" t="s">
        <v>400</v>
      </c>
      <c r="BA115" s="792"/>
      <c r="BB115" s="792"/>
      <c r="BC115" s="792"/>
      <c r="BD115" s="792"/>
      <c r="BE115" s="792"/>
      <c r="BF115" s="792"/>
      <c r="BG115" s="792"/>
      <c r="BH115" s="792"/>
      <c r="BI115" s="792"/>
      <c r="BJ115" s="792"/>
      <c r="BK115" s="792"/>
      <c r="BL115" s="792"/>
      <c r="BM115" s="792"/>
      <c r="BN115" s="792"/>
      <c r="BO115" s="792"/>
      <c r="BP115" s="793"/>
      <c r="BQ115" s="858">
        <v>85334</v>
      </c>
      <c r="BR115" s="859"/>
      <c r="BS115" s="859"/>
      <c r="BT115" s="859"/>
      <c r="BU115" s="859"/>
      <c r="BV115" s="859">
        <v>38527</v>
      </c>
      <c r="BW115" s="859"/>
      <c r="BX115" s="859"/>
      <c r="BY115" s="859"/>
      <c r="BZ115" s="859"/>
      <c r="CA115" s="859" t="s">
        <v>66</v>
      </c>
      <c r="CB115" s="859"/>
      <c r="CC115" s="859"/>
      <c r="CD115" s="859"/>
      <c r="CE115" s="859"/>
      <c r="CF115" s="920" t="s">
        <v>66</v>
      </c>
      <c r="CG115" s="921"/>
      <c r="CH115" s="921"/>
      <c r="CI115" s="921"/>
      <c r="CJ115" s="921"/>
      <c r="CK115" s="976"/>
      <c r="CL115" s="933"/>
      <c r="CM115" s="857" t="s">
        <v>401</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66</v>
      </c>
      <c r="DH115" s="822"/>
      <c r="DI115" s="822"/>
      <c r="DJ115" s="822"/>
      <c r="DK115" s="823"/>
      <c r="DL115" s="824" t="s">
        <v>66</v>
      </c>
      <c r="DM115" s="822"/>
      <c r="DN115" s="822"/>
      <c r="DO115" s="822"/>
      <c r="DP115" s="823"/>
      <c r="DQ115" s="824" t="s">
        <v>66</v>
      </c>
      <c r="DR115" s="822"/>
      <c r="DS115" s="822"/>
      <c r="DT115" s="822"/>
      <c r="DU115" s="823"/>
      <c r="DV115" s="863" t="s">
        <v>66</v>
      </c>
      <c r="DW115" s="864"/>
      <c r="DX115" s="864"/>
      <c r="DY115" s="864"/>
      <c r="DZ115" s="865"/>
    </row>
    <row r="116" spans="1:130" s="103" customFormat="1" ht="26.25" customHeight="1" x14ac:dyDescent="0.15">
      <c r="A116" s="972"/>
      <c r="B116" s="973"/>
      <c r="C116" s="902" t="s">
        <v>402</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21" t="s">
        <v>66</v>
      </c>
      <c r="AB116" s="822"/>
      <c r="AC116" s="822"/>
      <c r="AD116" s="822"/>
      <c r="AE116" s="823"/>
      <c r="AF116" s="824" t="s">
        <v>66</v>
      </c>
      <c r="AG116" s="822"/>
      <c r="AH116" s="822"/>
      <c r="AI116" s="822"/>
      <c r="AJ116" s="823"/>
      <c r="AK116" s="824" t="s">
        <v>66</v>
      </c>
      <c r="AL116" s="822"/>
      <c r="AM116" s="822"/>
      <c r="AN116" s="822"/>
      <c r="AO116" s="823"/>
      <c r="AP116" s="863" t="s">
        <v>66</v>
      </c>
      <c r="AQ116" s="864"/>
      <c r="AR116" s="864"/>
      <c r="AS116" s="864"/>
      <c r="AT116" s="865"/>
      <c r="AU116" s="981"/>
      <c r="AV116" s="982"/>
      <c r="AW116" s="982"/>
      <c r="AX116" s="982"/>
      <c r="AY116" s="982"/>
      <c r="AZ116" s="908" t="s">
        <v>403</v>
      </c>
      <c r="BA116" s="909"/>
      <c r="BB116" s="909"/>
      <c r="BC116" s="909"/>
      <c r="BD116" s="909"/>
      <c r="BE116" s="909"/>
      <c r="BF116" s="909"/>
      <c r="BG116" s="909"/>
      <c r="BH116" s="909"/>
      <c r="BI116" s="909"/>
      <c r="BJ116" s="909"/>
      <c r="BK116" s="909"/>
      <c r="BL116" s="909"/>
      <c r="BM116" s="909"/>
      <c r="BN116" s="909"/>
      <c r="BO116" s="909"/>
      <c r="BP116" s="910"/>
      <c r="BQ116" s="858" t="s">
        <v>66</v>
      </c>
      <c r="BR116" s="859"/>
      <c r="BS116" s="859"/>
      <c r="BT116" s="859"/>
      <c r="BU116" s="859"/>
      <c r="BV116" s="859" t="s">
        <v>66</v>
      </c>
      <c r="BW116" s="859"/>
      <c r="BX116" s="859"/>
      <c r="BY116" s="859"/>
      <c r="BZ116" s="859"/>
      <c r="CA116" s="859" t="s">
        <v>66</v>
      </c>
      <c r="CB116" s="859"/>
      <c r="CC116" s="859"/>
      <c r="CD116" s="859"/>
      <c r="CE116" s="859"/>
      <c r="CF116" s="920" t="s">
        <v>66</v>
      </c>
      <c r="CG116" s="921"/>
      <c r="CH116" s="921"/>
      <c r="CI116" s="921"/>
      <c r="CJ116" s="921"/>
      <c r="CK116" s="976"/>
      <c r="CL116" s="933"/>
      <c r="CM116" s="870" t="s">
        <v>404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1">
        <v>101621</v>
      </c>
      <c r="DH116" s="822"/>
      <c r="DI116" s="822"/>
      <c r="DJ116" s="822"/>
      <c r="DK116" s="823"/>
      <c r="DL116" s="824">
        <v>76392</v>
      </c>
      <c r="DM116" s="822"/>
      <c r="DN116" s="822"/>
      <c r="DO116" s="822"/>
      <c r="DP116" s="823"/>
      <c r="DQ116" s="824">
        <v>50650</v>
      </c>
      <c r="DR116" s="822"/>
      <c r="DS116" s="822"/>
      <c r="DT116" s="822"/>
      <c r="DU116" s="823"/>
      <c r="DV116" s="863">
        <v>1.8</v>
      </c>
      <c r="DW116" s="864"/>
      <c r="DX116" s="864"/>
      <c r="DY116" s="864"/>
      <c r="DZ116" s="865"/>
    </row>
    <row r="117" spans="1:130" s="103" customFormat="1" ht="26.25" customHeight="1" x14ac:dyDescent="0.15">
      <c r="A117" s="946" t="s">
        <v>126</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899" t="s">
        <v>405</v>
      </c>
      <c r="Z117" s="948"/>
      <c r="AA117" s="953">
        <v>731133</v>
      </c>
      <c r="AB117" s="954"/>
      <c r="AC117" s="954"/>
      <c r="AD117" s="954"/>
      <c r="AE117" s="955"/>
      <c r="AF117" s="956">
        <v>750527</v>
      </c>
      <c r="AG117" s="954"/>
      <c r="AH117" s="954"/>
      <c r="AI117" s="954"/>
      <c r="AJ117" s="955"/>
      <c r="AK117" s="956">
        <v>774300</v>
      </c>
      <c r="AL117" s="954"/>
      <c r="AM117" s="954"/>
      <c r="AN117" s="954"/>
      <c r="AO117" s="955"/>
      <c r="AP117" s="957"/>
      <c r="AQ117" s="958"/>
      <c r="AR117" s="958"/>
      <c r="AS117" s="958"/>
      <c r="AT117" s="959"/>
      <c r="AU117" s="981"/>
      <c r="AV117" s="982"/>
      <c r="AW117" s="982"/>
      <c r="AX117" s="982"/>
      <c r="AY117" s="982"/>
      <c r="AZ117" s="908" t="s">
        <v>406</v>
      </c>
      <c r="BA117" s="909"/>
      <c r="BB117" s="909"/>
      <c r="BC117" s="909"/>
      <c r="BD117" s="909"/>
      <c r="BE117" s="909"/>
      <c r="BF117" s="909"/>
      <c r="BG117" s="909"/>
      <c r="BH117" s="909"/>
      <c r="BI117" s="909"/>
      <c r="BJ117" s="909"/>
      <c r="BK117" s="909"/>
      <c r="BL117" s="909"/>
      <c r="BM117" s="909"/>
      <c r="BN117" s="909"/>
      <c r="BO117" s="909"/>
      <c r="BP117" s="910"/>
      <c r="BQ117" s="858" t="s">
        <v>66</v>
      </c>
      <c r="BR117" s="859"/>
      <c r="BS117" s="859"/>
      <c r="BT117" s="859"/>
      <c r="BU117" s="859"/>
      <c r="BV117" s="859" t="s">
        <v>66</v>
      </c>
      <c r="BW117" s="859"/>
      <c r="BX117" s="859"/>
      <c r="BY117" s="859"/>
      <c r="BZ117" s="859"/>
      <c r="CA117" s="859" t="s">
        <v>66</v>
      </c>
      <c r="CB117" s="859"/>
      <c r="CC117" s="859"/>
      <c r="CD117" s="859"/>
      <c r="CE117" s="859"/>
      <c r="CF117" s="920" t="s">
        <v>66</v>
      </c>
      <c r="CG117" s="921"/>
      <c r="CH117" s="921"/>
      <c r="CI117" s="921"/>
      <c r="CJ117" s="921"/>
      <c r="CK117" s="976"/>
      <c r="CL117" s="933"/>
      <c r="CM117" s="870" t="s">
        <v>407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1" t="s">
        <v>66</v>
      </c>
      <c r="DH117" s="822"/>
      <c r="DI117" s="822"/>
      <c r="DJ117" s="822"/>
      <c r="DK117" s="823"/>
      <c r="DL117" s="824" t="s">
        <v>66</v>
      </c>
      <c r="DM117" s="822"/>
      <c r="DN117" s="822"/>
      <c r="DO117" s="822"/>
      <c r="DP117" s="823"/>
      <c r="DQ117" s="824" t="s">
        <v>66</v>
      </c>
      <c r="DR117" s="822"/>
      <c r="DS117" s="822"/>
      <c r="DT117" s="822"/>
      <c r="DU117" s="823"/>
      <c r="DV117" s="863" t="s">
        <v>66</v>
      </c>
      <c r="DW117" s="864"/>
      <c r="DX117" s="864"/>
      <c r="DY117" s="864"/>
      <c r="DZ117" s="865"/>
    </row>
    <row r="118" spans="1:130" s="103" customFormat="1" ht="26.25" customHeight="1" x14ac:dyDescent="0.15">
      <c r="A118" s="946" t="s">
        <v>380</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377</v>
      </c>
      <c r="AB118" s="947"/>
      <c r="AC118" s="947"/>
      <c r="AD118" s="947"/>
      <c r="AE118" s="948"/>
      <c r="AF118" s="949" t="s">
        <v>378</v>
      </c>
      <c r="AG118" s="947"/>
      <c r="AH118" s="947"/>
      <c r="AI118" s="947"/>
      <c r="AJ118" s="948"/>
      <c r="AK118" s="949" t="s">
        <v>246</v>
      </c>
      <c r="AL118" s="947"/>
      <c r="AM118" s="947"/>
      <c r="AN118" s="947"/>
      <c r="AO118" s="948"/>
      <c r="AP118" s="950" t="s">
        <v>379</v>
      </c>
      <c r="AQ118" s="951"/>
      <c r="AR118" s="951"/>
      <c r="AS118" s="951"/>
      <c r="AT118" s="952"/>
      <c r="AU118" s="981"/>
      <c r="AV118" s="982"/>
      <c r="AW118" s="982"/>
      <c r="AX118" s="982"/>
      <c r="AY118" s="982"/>
      <c r="AZ118" s="901" t="s">
        <v>408</v>
      </c>
      <c r="BA118" s="902"/>
      <c r="BB118" s="902"/>
      <c r="BC118" s="902"/>
      <c r="BD118" s="902"/>
      <c r="BE118" s="902"/>
      <c r="BF118" s="902"/>
      <c r="BG118" s="902"/>
      <c r="BH118" s="902"/>
      <c r="BI118" s="902"/>
      <c r="BJ118" s="902"/>
      <c r="BK118" s="902"/>
      <c r="BL118" s="902"/>
      <c r="BM118" s="902"/>
      <c r="BN118" s="902"/>
      <c r="BO118" s="902"/>
      <c r="BP118" s="903"/>
      <c r="BQ118" s="904" t="s">
        <v>66</v>
      </c>
      <c r="BR118" s="905"/>
      <c r="BS118" s="905"/>
      <c r="BT118" s="905"/>
      <c r="BU118" s="905"/>
      <c r="BV118" s="905" t="s">
        <v>66</v>
      </c>
      <c r="BW118" s="905"/>
      <c r="BX118" s="905"/>
      <c r="BY118" s="905"/>
      <c r="BZ118" s="905"/>
      <c r="CA118" s="905" t="s">
        <v>66</v>
      </c>
      <c r="CB118" s="905"/>
      <c r="CC118" s="905"/>
      <c r="CD118" s="905"/>
      <c r="CE118" s="905"/>
      <c r="CF118" s="920" t="s">
        <v>66</v>
      </c>
      <c r="CG118" s="921"/>
      <c r="CH118" s="921"/>
      <c r="CI118" s="921"/>
      <c r="CJ118" s="921"/>
      <c r="CK118" s="976"/>
      <c r="CL118" s="933"/>
      <c r="CM118" s="870" t="s">
        <v>409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1" t="s">
        <v>66</v>
      </c>
      <c r="DH118" s="822"/>
      <c r="DI118" s="822"/>
      <c r="DJ118" s="822"/>
      <c r="DK118" s="823"/>
      <c r="DL118" s="824" t="s">
        <v>66</v>
      </c>
      <c r="DM118" s="822"/>
      <c r="DN118" s="822"/>
      <c r="DO118" s="822"/>
      <c r="DP118" s="823"/>
      <c r="DQ118" s="824" t="s">
        <v>66</v>
      </c>
      <c r="DR118" s="822"/>
      <c r="DS118" s="822"/>
      <c r="DT118" s="822"/>
      <c r="DU118" s="823"/>
      <c r="DV118" s="863" t="s">
        <v>66</v>
      </c>
      <c r="DW118" s="864"/>
      <c r="DX118" s="864"/>
      <c r="DY118" s="864"/>
      <c r="DZ118" s="865"/>
    </row>
    <row r="119" spans="1:130" s="103" customFormat="1" ht="26.25" customHeight="1" x14ac:dyDescent="0.15">
      <c r="A119" s="930" t="s">
        <v>384</v>
      </c>
      <c r="B119" s="931"/>
      <c r="C119" s="936" t="s">
        <v>385</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66</v>
      </c>
      <c r="AB119" s="940"/>
      <c r="AC119" s="940"/>
      <c r="AD119" s="940"/>
      <c r="AE119" s="941"/>
      <c r="AF119" s="942" t="s">
        <v>66</v>
      </c>
      <c r="AG119" s="940"/>
      <c r="AH119" s="940"/>
      <c r="AI119" s="940"/>
      <c r="AJ119" s="941"/>
      <c r="AK119" s="942" t="s">
        <v>66</v>
      </c>
      <c r="AL119" s="940"/>
      <c r="AM119" s="940"/>
      <c r="AN119" s="940"/>
      <c r="AO119" s="941"/>
      <c r="AP119" s="943" t="s">
        <v>66</v>
      </c>
      <c r="AQ119" s="944"/>
      <c r="AR119" s="944"/>
      <c r="AS119" s="944"/>
      <c r="AT119" s="945"/>
      <c r="AU119" s="983"/>
      <c r="AV119" s="984"/>
      <c r="AW119" s="984"/>
      <c r="AX119" s="984"/>
      <c r="AY119" s="984"/>
      <c r="AZ119" s="134" t="s">
        <v>126</v>
      </c>
      <c r="BA119" s="134"/>
      <c r="BB119" s="134"/>
      <c r="BC119" s="134"/>
      <c r="BD119" s="134"/>
      <c r="BE119" s="134"/>
      <c r="BF119" s="134"/>
      <c r="BG119" s="134"/>
      <c r="BH119" s="134"/>
      <c r="BI119" s="134"/>
      <c r="BJ119" s="134"/>
      <c r="BK119" s="134"/>
      <c r="BL119" s="134"/>
      <c r="BM119" s="134"/>
      <c r="BN119" s="134"/>
      <c r="BO119" s="899" t="s">
        <v>410</v>
      </c>
      <c r="BP119" s="900"/>
      <c r="BQ119" s="904">
        <v>10525741</v>
      </c>
      <c r="BR119" s="905"/>
      <c r="BS119" s="905"/>
      <c r="BT119" s="905"/>
      <c r="BU119" s="905"/>
      <c r="BV119" s="905">
        <v>10050777</v>
      </c>
      <c r="BW119" s="905"/>
      <c r="BX119" s="905"/>
      <c r="BY119" s="905"/>
      <c r="BZ119" s="905"/>
      <c r="CA119" s="905">
        <v>9532560</v>
      </c>
      <c r="CB119" s="905"/>
      <c r="CC119" s="905"/>
      <c r="CD119" s="905"/>
      <c r="CE119" s="905"/>
      <c r="CF119" s="788"/>
      <c r="CG119" s="789"/>
      <c r="CH119" s="789"/>
      <c r="CI119" s="789"/>
      <c r="CJ119" s="898"/>
      <c r="CK119" s="977"/>
      <c r="CL119" s="935"/>
      <c r="CM119" s="860" t="s">
        <v>411</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04" t="s">
        <v>66</v>
      </c>
      <c r="DH119" s="805"/>
      <c r="DI119" s="805"/>
      <c r="DJ119" s="805"/>
      <c r="DK119" s="806"/>
      <c r="DL119" s="807" t="s">
        <v>66</v>
      </c>
      <c r="DM119" s="805"/>
      <c r="DN119" s="805"/>
      <c r="DO119" s="805"/>
      <c r="DP119" s="806"/>
      <c r="DQ119" s="807" t="s">
        <v>66</v>
      </c>
      <c r="DR119" s="805"/>
      <c r="DS119" s="805"/>
      <c r="DT119" s="805"/>
      <c r="DU119" s="806"/>
      <c r="DV119" s="873" t="s">
        <v>66</v>
      </c>
      <c r="DW119" s="874"/>
      <c r="DX119" s="874"/>
      <c r="DY119" s="874"/>
      <c r="DZ119" s="875"/>
    </row>
    <row r="120" spans="1:130" s="103" customFormat="1" ht="26.25" customHeight="1" x14ac:dyDescent="0.15">
      <c r="A120" s="932"/>
      <c r="B120" s="933"/>
      <c r="C120" s="870" t="s">
        <v>388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1" t="s">
        <v>66</v>
      </c>
      <c r="AB120" s="822"/>
      <c r="AC120" s="822"/>
      <c r="AD120" s="822"/>
      <c r="AE120" s="823"/>
      <c r="AF120" s="824" t="s">
        <v>66</v>
      </c>
      <c r="AG120" s="822"/>
      <c r="AH120" s="822"/>
      <c r="AI120" s="822"/>
      <c r="AJ120" s="823"/>
      <c r="AK120" s="824" t="s">
        <v>66</v>
      </c>
      <c r="AL120" s="822"/>
      <c r="AM120" s="822"/>
      <c r="AN120" s="822"/>
      <c r="AO120" s="823"/>
      <c r="AP120" s="863" t="s">
        <v>66</v>
      </c>
      <c r="AQ120" s="864"/>
      <c r="AR120" s="864"/>
      <c r="AS120" s="864"/>
      <c r="AT120" s="865"/>
      <c r="AU120" s="922" t="s">
        <v>412</v>
      </c>
      <c r="AV120" s="923"/>
      <c r="AW120" s="923"/>
      <c r="AX120" s="923"/>
      <c r="AY120" s="924"/>
      <c r="AZ120" s="885" t="s">
        <v>413</v>
      </c>
      <c r="BA120" s="850"/>
      <c r="BB120" s="850"/>
      <c r="BC120" s="850"/>
      <c r="BD120" s="850"/>
      <c r="BE120" s="850"/>
      <c r="BF120" s="850"/>
      <c r="BG120" s="850"/>
      <c r="BH120" s="850"/>
      <c r="BI120" s="850"/>
      <c r="BJ120" s="850"/>
      <c r="BK120" s="850"/>
      <c r="BL120" s="850"/>
      <c r="BM120" s="850"/>
      <c r="BN120" s="850"/>
      <c r="BO120" s="850"/>
      <c r="BP120" s="851"/>
      <c r="BQ120" s="886">
        <v>1995612</v>
      </c>
      <c r="BR120" s="867"/>
      <c r="BS120" s="867"/>
      <c r="BT120" s="867"/>
      <c r="BU120" s="867"/>
      <c r="BV120" s="867">
        <v>1934112</v>
      </c>
      <c r="BW120" s="867"/>
      <c r="BX120" s="867"/>
      <c r="BY120" s="867"/>
      <c r="BZ120" s="867"/>
      <c r="CA120" s="867">
        <v>1807812</v>
      </c>
      <c r="CB120" s="867"/>
      <c r="CC120" s="867"/>
      <c r="CD120" s="867"/>
      <c r="CE120" s="867"/>
      <c r="CF120" s="911">
        <v>65.3</v>
      </c>
      <c r="CG120" s="912"/>
      <c r="CH120" s="912"/>
      <c r="CI120" s="912"/>
      <c r="CJ120" s="912"/>
      <c r="CK120" s="913" t="s">
        <v>414</v>
      </c>
      <c r="CL120" s="877"/>
      <c r="CM120" s="877"/>
      <c r="CN120" s="877"/>
      <c r="CO120" s="878"/>
      <c r="CP120" s="917" t="s">
        <v>354</v>
      </c>
      <c r="CQ120" s="918"/>
      <c r="CR120" s="918"/>
      <c r="CS120" s="918"/>
      <c r="CT120" s="918"/>
      <c r="CU120" s="918"/>
      <c r="CV120" s="918"/>
      <c r="CW120" s="918"/>
      <c r="CX120" s="918"/>
      <c r="CY120" s="918"/>
      <c r="CZ120" s="918"/>
      <c r="DA120" s="918"/>
      <c r="DB120" s="918"/>
      <c r="DC120" s="918"/>
      <c r="DD120" s="918"/>
      <c r="DE120" s="918"/>
      <c r="DF120" s="919"/>
      <c r="DG120" s="886">
        <v>3060729</v>
      </c>
      <c r="DH120" s="867"/>
      <c r="DI120" s="867"/>
      <c r="DJ120" s="867"/>
      <c r="DK120" s="867"/>
      <c r="DL120" s="867">
        <v>2932686</v>
      </c>
      <c r="DM120" s="867"/>
      <c r="DN120" s="867"/>
      <c r="DO120" s="867"/>
      <c r="DP120" s="867"/>
      <c r="DQ120" s="867">
        <v>2780617</v>
      </c>
      <c r="DR120" s="867"/>
      <c r="DS120" s="867"/>
      <c r="DT120" s="867"/>
      <c r="DU120" s="867"/>
      <c r="DV120" s="868">
        <v>100.4</v>
      </c>
      <c r="DW120" s="868"/>
      <c r="DX120" s="868"/>
      <c r="DY120" s="868"/>
      <c r="DZ120" s="869"/>
    </row>
    <row r="121" spans="1:130" s="103" customFormat="1" ht="26.25" customHeight="1" x14ac:dyDescent="0.15">
      <c r="A121" s="932"/>
      <c r="B121" s="933"/>
      <c r="C121" s="908" t="s">
        <v>415</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66</v>
      </c>
      <c r="AB121" s="822"/>
      <c r="AC121" s="822"/>
      <c r="AD121" s="822"/>
      <c r="AE121" s="823"/>
      <c r="AF121" s="824" t="s">
        <v>66</v>
      </c>
      <c r="AG121" s="822"/>
      <c r="AH121" s="822"/>
      <c r="AI121" s="822"/>
      <c r="AJ121" s="823"/>
      <c r="AK121" s="824" t="s">
        <v>66</v>
      </c>
      <c r="AL121" s="822"/>
      <c r="AM121" s="822"/>
      <c r="AN121" s="822"/>
      <c r="AO121" s="823"/>
      <c r="AP121" s="863" t="s">
        <v>66</v>
      </c>
      <c r="AQ121" s="864"/>
      <c r="AR121" s="864"/>
      <c r="AS121" s="864"/>
      <c r="AT121" s="865"/>
      <c r="AU121" s="925"/>
      <c r="AV121" s="926"/>
      <c r="AW121" s="926"/>
      <c r="AX121" s="926"/>
      <c r="AY121" s="927"/>
      <c r="AZ121" s="857" t="s">
        <v>416</v>
      </c>
      <c r="BA121" s="792"/>
      <c r="BB121" s="792"/>
      <c r="BC121" s="792"/>
      <c r="BD121" s="792"/>
      <c r="BE121" s="792"/>
      <c r="BF121" s="792"/>
      <c r="BG121" s="792"/>
      <c r="BH121" s="792"/>
      <c r="BI121" s="792"/>
      <c r="BJ121" s="792"/>
      <c r="BK121" s="792"/>
      <c r="BL121" s="792"/>
      <c r="BM121" s="792"/>
      <c r="BN121" s="792"/>
      <c r="BO121" s="792"/>
      <c r="BP121" s="793"/>
      <c r="BQ121" s="858">
        <v>16670</v>
      </c>
      <c r="BR121" s="859"/>
      <c r="BS121" s="859"/>
      <c r="BT121" s="859"/>
      <c r="BU121" s="859"/>
      <c r="BV121" s="859">
        <v>60488</v>
      </c>
      <c r="BW121" s="859"/>
      <c r="BX121" s="859"/>
      <c r="BY121" s="859"/>
      <c r="BZ121" s="859"/>
      <c r="CA121" s="859">
        <v>68863</v>
      </c>
      <c r="CB121" s="859"/>
      <c r="CC121" s="859"/>
      <c r="CD121" s="859"/>
      <c r="CE121" s="859"/>
      <c r="CF121" s="920">
        <v>2.5</v>
      </c>
      <c r="CG121" s="921"/>
      <c r="CH121" s="921"/>
      <c r="CI121" s="921"/>
      <c r="CJ121" s="921"/>
      <c r="CK121" s="914"/>
      <c r="CL121" s="880"/>
      <c r="CM121" s="880"/>
      <c r="CN121" s="880"/>
      <c r="CO121" s="881"/>
      <c r="CP121" s="889" t="s">
        <v>352</v>
      </c>
      <c r="CQ121" s="890"/>
      <c r="CR121" s="890"/>
      <c r="CS121" s="890"/>
      <c r="CT121" s="890"/>
      <c r="CU121" s="890"/>
      <c r="CV121" s="890"/>
      <c r="CW121" s="890"/>
      <c r="CX121" s="890"/>
      <c r="CY121" s="890"/>
      <c r="CZ121" s="890"/>
      <c r="DA121" s="890"/>
      <c r="DB121" s="890"/>
      <c r="DC121" s="890"/>
      <c r="DD121" s="890"/>
      <c r="DE121" s="890"/>
      <c r="DF121" s="891"/>
      <c r="DG121" s="858">
        <v>222845</v>
      </c>
      <c r="DH121" s="859"/>
      <c r="DI121" s="859"/>
      <c r="DJ121" s="859"/>
      <c r="DK121" s="859"/>
      <c r="DL121" s="859">
        <v>204704</v>
      </c>
      <c r="DM121" s="859"/>
      <c r="DN121" s="859"/>
      <c r="DO121" s="859"/>
      <c r="DP121" s="859"/>
      <c r="DQ121" s="859">
        <v>192517</v>
      </c>
      <c r="DR121" s="859"/>
      <c r="DS121" s="859"/>
      <c r="DT121" s="859"/>
      <c r="DU121" s="859"/>
      <c r="DV121" s="836">
        <v>6.9</v>
      </c>
      <c r="DW121" s="836"/>
      <c r="DX121" s="836"/>
      <c r="DY121" s="836"/>
      <c r="DZ121" s="837"/>
    </row>
    <row r="122" spans="1:130" s="103" customFormat="1" ht="26.25" customHeight="1" x14ac:dyDescent="0.15">
      <c r="A122" s="932"/>
      <c r="B122" s="933"/>
      <c r="C122" s="870" t="s">
        <v>398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1" t="s">
        <v>66</v>
      </c>
      <c r="AB122" s="822"/>
      <c r="AC122" s="822"/>
      <c r="AD122" s="822"/>
      <c r="AE122" s="823"/>
      <c r="AF122" s="824" t="s">
        <v>66</v>
      </c>
      <c r="AG122" s="822"/>
      <c r="AH122" s="822"/>
      <c r="AI122" s="822"/>
      <c r="AJ122" s="823"/>
      <c r="AK122" s="824" t="s">
        <v>66</v>
      </c>
      <c r="AL122" s="822"/>
      <c r="AM122" s="822"/>
      <c r="AN122" s="822"/>
      <c r="AO122" s="823"/>
      <c r="AP122" s="863" t="s">
        <v>66</v>
      </c>
      <c r="AQ122" s="864"/>
      <c r="AR122" s="864"/>
      <c r="AS122" s="864"/>
      <c r="AT122" s="865"/>
      <c r="AU122" s="925"/>
      <c r="AV122" s="926"/>
      <c r="AW122" s="926"/>
      <c r="AX122" s="926"/>
      <c r="AY122" s="927"/>
      <c r="AZ122" s="901" t="s">
        <v>417</v>
      </c>
      <c r="BA122" s="902"/>
      <c r="BB122" s="902"/>
      <c r="BC122" s="902"/>
      <c r="BD122" s="902"/>
      <c r="BE122" s="902"/>
      <c r="BF122" s="902"/>
      <c r="BG122" s="902"/>
      <c r="BH122" s="902"/>
      <c r="BI122" s="902"/>
      <c r="BJ122" s="902"/>
      <c r="BK122" s="902"/>
      <c r="BL122" s="902"/>
      <c r="BM122" s="902"/>
      <c r="BN122" s="902"/>
      <c r="BO122" s="902"/>
      <c r="BP122" s="903"/>
      <c r="BQ122" s="904">
        <v>5275293</v>
      </c>
      <c r="BR122" s="905"/>
      <c r="BS122" s="905"/>
      <c r="BT122" s="905"/>
      <c r="BU122" s="905"/>
      <c r="BV122" s="905">
        <v>5237782</v>
      </c>
      <c r="BW122" s="905"/>
      <c r="BX122" s="905"/>
      <c r="BY122" s="905"/>
      <c r="BZ122" s="905"/>
      <c r="CA122" s="905">
        <v>5055647</v>
      </c>
      <c r="CB122" s="905"/>
      <c r="CC122" s="905"/>
      <c r="CD122" s="905"/>
      <c r="CE122" s="905"/>
      <c r="CF122" s="906">
        <v>182.5</v>
      </c>
      <c r="CG122" s="907"/>
      <c r="CH122" s="907"/>
      <c r="CI122" s="907"/>
      <c r="CJ122" s="907"/>
      <c r="CK122" s="914"/>
      <c r="CL122" s="880"/>
      <c r="CM122" s="880"/>
      <c r="CN122" s="880"/>
      <c r="CO122" s="881"/>
      <c r="CP122" s="889"/>
      <c r="CQ122" s="890"/>
      <c r="CR122" s="890"/>
      <c r="CS122" s="890"/>
      <c r="CT122" s="890"/>
      <c r="CU122" s="890"/>
      <c r="CV122" s="890"/>
      <c r="CW122" s="890"/>
      <c r="CX122" s="890"/>
      <c r="CY122" s="890"/>
      <c r="CZ122" s="890"/>
      <c r="DA122" s="890"/>
      <c r="DB122" s="890"/>
      <c r="DC122" s="890"/>
      <c r="DD122" s="890"/>
      <c r="DE122" s="890"/>
      <c r="DF122" s="891"/>
      <c r="DG122" s="858"/>
      <c r="DH122" s="859"/>
      <c r="DI122" s="859"/>
      <c r="DJ122" s="859"/>
      <c r="DK122" s="859"/>
      <c r="DL122" s="859"/>
      <c r="DM122" s="859"/>
      <c r="DN122" s="859"/>
      <c r="DO122" s="859"/>
      <c r="DP122" s="859"/>
      <c r="DQ122" s="859"/>
      <c r="DR122" s="859"/>
      <c r="DS122" s="859"/>
      <c r="DT122" s="859"/>
      <c r="DU122" s="859"/>
      <c r="DV122" s="836"/>
      <c r="DW122" s="836"/>
      <c r="DX122" s="836"/>
      <c r="DY122" s="836"/>
      <c r="DZ122" s="837"/>
    </row>
    <row r="123" spans="1:130" s="103" customFormat="1" ht="26.25" customHeight="1" x14ac:dyDescent="0.15">
      <c r="A123" s="932"/>
      <c r="B123" s="933"/>
      <c r="C123" s="870" t="s">
        <v>404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1" t="s">
        <v>66</v>
      </c>
      <c r="AB123" s="822"/>
      <c r="AC123" s="822"/>
      <c r="AD123" s="822"/>
      <c r="AE123" s="823"/>
      <c r="AF123" s="824" t="s">
        <v>66</v>
      </c>
      <c r="AG123" s="822"/>
      <c r="AH123" s="822"/>
      <c r="AI123" s="822"/>
      <c r="AJ123" s="823"/>
      <c r="AK123" s="824" t="s">
        <v>66</v>
      </c>
      <c r="AL123" s="822"/>
      <c r="AM123" s="822"/>
      <c r="AN123" s="822"/>
      <c r="AO123" s="823"/>
      <c r="AP123" s="863" t="s">
        <v>66</v>
      </c>
      <c r="AQ123" s="864"/>
      <c r="AR123" s="864"/>
      <c r="AS123" s="864"/>
      <c r="AT123" s="865"/>
      <c r="AU123" s="928"/>
      <c r="AV123" s="929"/>
      <c r="AW123" s="929"/>
      <c r="AX123" s="929"/>
      <c r="AY123" s="929"/>
      <c r="AZ123" s="134" t="s">
        <v>126</v>
      </c>
      <c r="BA123" s="134"/>
      <c r="BB123" s="134"/>
      <c r="BC123" s="134"/>
      <c r="BD123" s="134"/>
      <c r="BE123" s="134"/>
      <c r="BF123" s="134"/>
      <c r="BG123" s="134"/>
      <c r="BH123" s="134"/>
      <c r="BI123" s="134"/>
      <c r="BJ123" s="134"/>
      <c r="BK123" s="134"/>
      <c r="BL123" s="134"/>
      <c r="BM123" s="134"/>
      <c r="BN123" s="134"/>
      <c r="BO123" s="899" t="s">
        <v>418</v>
      </c>
      <c r="BP123" s="900"/>
      <c r="BQ123" s="896">
        <v>7287575</v>
      </c>
      <c r="BR123" s="897"/>
      <c r="BS123" s="897"/>
      <c r="BT123" s="897"/>
      <c r="BU123" s="897"/>
      <c r="BV123" s="897">
        <v>7232382</v>
      </c>
      <c r="BW123" s="897"/>
      <c r="BX123" s="897"/>
      <c r="BY123" s="897"/>
      <c r="BZ123" s="897"/>
      <c r="CA123" s="897">
        <v>6932322</v>
      </c>
      <c r="CB123" s="897"/>
      <c r="CC123" s="897"/>
      <c r="CD123" s="897"/>
      <c r="CE123" s="897"/>
      <c r="CF123" s="788"/>
      <c r="CG123" s="789"/>
      <c r="CH123" s="789"/>
      <c r="CI123" s="789"/>
      <c r="CJ123" s="898"/>
      <c r="CK123" s="914"/>
      <c r="CL123" s="880"/>
      <c r="CM123" s="880"/>
      <c r="CN123" s="880"/>
      <c r="CO123" s="881"/>
      <c r="CP123" s="889"/>
      <c r="CQ123" s="890"/>
      <c r="CR123" s="890"/>
      <c r="CS123" s="890"/>
      <c r="CT123" s="890"/>
      <c r="CU123" s="890"/>
      <c r="CV123" s="890"/>
      <c r="CW123" s="890"/>
      <c r="CX123" s="890"/>
      <c r="CY123" s="890"/>
      <c r="CZ123" s="890"/>
      <c r="DA123" s="890"/>
      <c r="DB123" s="890"/>
      <c r="DC123" s="890"/>
      <c r="DD123" s="890"/>
      <c r="DE123" s="890"/>
      <c r="DF123" s="891"/>
      <c r="DG123" s="821"/>
      <c r="DH123" s="822"/>
      <c r="DI123" s="822"/>
      <c r="DJ123" s="822"/>
      <c r="DK123" s="823"/>
      <c r="DL123" s="824"/>
      <c r="DM123" s="822"/>
      <c r="DN123" s="822"/>
      <c r="DO123" s="822"/>
      <c r="DP123" s="823"/>
      <c r="DQ123" s="824"/>
      <c r="DR123" s="822"/>
      <c r="DS123" s="822"/>
      <c r="DT123" s="822"/>
      <c r="DU123" s="823"/>
      <c r="DV123" s="863"/>
      <c r="DW123" s="864"/>
      <c r="DX123" s="864"/>
      <c r="DY123" s="864"/>
      <c r="DZ123" s="865"/>
    </row>
    <row r="124" spans="1:130" s="103" customFormat="1" ht="26.25" customHeight="1" thickBot="1" x14ac:dyDescent="0.2">
      <c r="A124" s="932"/>
      <c r="B124" s="933"/>
      <c r="C124" s="870" t="s">
        <v>407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1" t="s">
        <v>419</v>
      </c>
      <c r="AB124" s="822"/>
      <c r="AC124" s="822"/>
      <c r="AD124" s="822"/>
      <c r="AE124" s="823"/>
      <c r="AF124" s="824" t="s">
        <v>65</v>
      </c>
      <c r="AG124" s="822"/>
      <c r="AH124" s="822"/>
      <c r="AI124" s="822"/>
      <c r="AJ124" s="823"/>
      <c r="AK124" s="824" t="s">
        <v>419</v>
      </c>
      <c r="AL124" s="822"/>
      <c r="AM124" s="822"/>
      <c r="AN124" s="822"/>
      <c r="AO124" s="823"/>
      <c r="AP124" s="863" t="s">
        <v>65</v>
      </c>
      <c r="AQ124" s="864"/>
      <c r="AR124" s="864"/>
      <c r="AS124" s="864"/>
      <c r="AT124" s="865"/>
      <c r="AU124" s="892" t="s">
        <v>420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125.5</v>
      </c>
      <c r="BR124" s="887"/>
      <c r="BS124" s="887"/>
      <c r="BT124" s="887"/>
      <c r="BU124" s="887"/>
      <c r="BV124" s="887">
        <v>108.3</v>
      </c>
      <c r="BW124" s="887"/>
      <c r="BX124" s="887"/>
      <c r="BY124" s="887"/>
      <c r="BZ124" s="887"/>
      <c r="CA124" s="887">
        <v>93.8</v>
      </c>
      <c r="CB124" s="887"/>
      <c r="CC124" s="887"/>
      <c r="CD124" s="887"/>
      <c r="CE124" s="887"/>
      <c r="CF124" s="766"/>
      <c r="CG124" s="767"/>
      <c r="CH124" s="767"/>
      <c r="CI124" s="767"/>
      <c r="CJ124" s="888"/>
      <c r="CK124" s="915"/>
      <c r="CL124" s="915"/>
      <c r="CM124" s="915"/>
      <c r="CN124" s="915"/>
      <c r="CO124" s="916"/>
      <c r="CP124" s="889" t="s">
        <v>421</v>
      </c>
      <c r="CQ124" s="890"/>
      <c r="CR124" s="890"/>
      <c r="CS124" s="890"/>
      <c r="CT124" s="890"/>
      <c r="CU124" s="890"/>
      <c r="CV124" s="890"/>
      <c r="CW124" s="890"/>
      <c r="CX124" s="890"/>
      <c r="CY124" s="890"/>
      <c r="CZ124" s="890"/>
      <c r="DA124" s="890"/>
      <c r="DB124" s="890"/>
      <c r="DC124" s="890"/>
      <c r="DD124" s="890"/>
      <c r="DE124" s="890"/>
      <c r="DF124" s="891"/>
      <c r="DG124" s="804" t="s">
        <v>65</v>
      </c>
      <c r="DH124" s="805"/>
      <c r="DI124" s="805"/>
      <c r="DJ124" s="805"/>
      <c r="DK124" s="806"/>
      <c r="DL124" s="807" t="s">
        <v>65</v>
      </c>
      <c r="DM124" s="805"/>
      <c r="DN124" s="805"/>
      <c r="DO124" s="805"/>
      <c r="DP124" s="806"/>
      <c r="DQ124" s="807" t="s">
        <v>65</v>
      </c>
      <c r="DR124" s="805"/>
      <c r="DS124" s="805"/>
      <c r="DT124" s="805"/>
      <c r="DU124" s="806"/>
      <c r="DV124" s="873" t="s">
        <v>422</v>
      </c>
      <c r="DW124" s="874"/>
      <c r="DX124" s="874"/>
      <c r="DY124" s="874"/>
      <c r="DZ124" s="875"/>
    </row>
    <row r="125" spans="1:130" s="103" customFormat="1" ht="26.25" customHeight="1" x14ac:dyDescent="0.15">
      <c r="A125" s="932"/>
      <c r="B125" s="933"/>
      <c r="C125" s="870" t="s">
        <v>409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1" t="s">
        <v>422</v>
      </c>
      <c r="AB125" s="822"/>
      <c r="AC125" s="822"/>
      <c r="AD125" s="822"/>
      <c r="AE125" s="823"/>
      <c r="AF125" s="824" t="s">
        <v>422</v>
      </c>
      <c r="AG125" s="822"/>
      <c r="AH125" s="822"/>
      <c r="AI125" s="822"/>
      <c r="AJ125" s="823"/>
      <c r="AK125" s="824" t="s">
        <v>65</v>
      </c>
      <c r="AL125" s="822"/>
      <c r="AM125" s="822"/>
      <c r="AN125" s="822"/>
      <c r="AO125" s="823"/>
      <c r="AP125" s="863" t="s">
        <v>65</v>
      </c>
      <c r="AQ125" s="864"/>
      <c r="AR125" s="864"/>
      <c r="AS125" s="864"/>
      <c r="AT125" s="865"/>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76" t="s">
        <v>423</v>
      </c>
      <c r="CL125" s="877"/>
      <c r="CM125" s="877"/>
      <c r="CN125" s="877"/>
      <c r="CO125" s="878"/>
      <c r="CP125" s="885" t="s">
        <v>424</v>
      </c>
      <c r="CQ125" s="850"/>
      <c r="CR125" s="850"/>
      <c r="CS125" s="850"/>
      <c r="CT125" s="850"/>
      <c r="CU125" s="850"/>
      <c r="CV125" s="850"/>
      <c r="CW125" s="850"/>
      <c r="CX125" s="850"/>
      <c r="CY125" s="850"/>
      <c r="CZ125" s="850"/>
      <c r="DA125" s="850"/>
      <c r="DB125" s="850"/>
      <c r="DC125" s="850"/>
      <c r="DD125" s="850"/>
      <c r="DE125" s="850"/>
      <c r="DF125" s="851"/>
      <c r="DG125" s="886" t="s">
        <v>65</v>
      </c>
      <c r="DH125" s="867"/>
      <c r="DI125" s="867"/>
      <c r="DJ125" s="867"/>
      <c r="DK125" s="867"/>
      <c r="DL125" s="867" t="s">
        <v>65</v>
      </c>
      <c r="DM125" s="867"/>
      <c r="DN125" s="867"/>
      <c r="DO125" s="867"/>
      <c r="DP125" s="867"/>
      <c r="DQ125" s="867" t="s">
        <v>65</v>
      </c>
      <c r="DR125" s="867"/>
      <c r="DS125" s="867"/>
      <c r="DT125" s="867"/>
      <c r="DU125" s="867"/>
      <c r="DV125" s="868" t="s">
        <v>422</v>
      </c>
      <c r="DW125" s="868"/>
      <c r="DX125" s="868"/>
      <c r="DY125" s="868"/>
      <c r="DZ125" s="869"/>
    </row>
    <row r="126" spans="1:130" s="103" customFormat="1" ht="26.25" customHeight="1" thickBot="1" x14ac:dyDescent="0.2">
      <c r="A126" s="932"/>
      <c r="B126" s="933"/>
      <c r="C126" s="870" t="s">
        <v>411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1" t="s">
        <v>422</v>
      </c>
      <c r="AB126" s="822"/>
      <c r="AC126" s="822"/>
      <c r="AD126" s="822"/>
      <c r="AE126" s="823"/>
      <c r="AF126" s="824" t="s">
        <v>65</v>
      </c>
      <c r="AG126" s="822"/>
      <c r="AH126" s="822"/>
      <c r="AI126" s="822"/>
      <c r="AJ126" s="823"/>
      <c r="AK126" s="824" t="s">
        <v>422</v>
      </c>
      <c r="AL126" s="822"/>
      <c r="AM126" s="822"/>
      <c r="AN126" s="822"/>
      <c r="AO126" s="823"/>
      <c r="AP126" s="863" t="s">
        <v>422</v>
      </c>
      <c r="AQ126" s="864"/>
      <c r="AR126" s="864"/>
      <c r="AS126" s="864"/>
      <c r="AT126" s="865"/>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79"/>
      <c r="CL126" s="880"/>
      <c r="CM126" s="880"/>
      <c r="CN126" s="880"/>
      <c r="CO126" s="881"/>
      <c r="CP126" s="857" t="s">
        <v>425</v>
      </c>
      <c r="CQ126" s="792"/>
      <c r="CR126" s="792"/>
      <c r="CS126" s="792"/>
      <c r="CT126" s="792"/>
      <c r="CU126" s="792"/>
      <c r="CV126" s="792"/>
      <c r="CW126" s="792"/>
      <c r="CX126" s="792"/>
      <c r="CY126" s="792"/>
      <c r="CZ126" s="792"/>
      <c r="DA126" s="792"/>
      <c r="DB126" s="792"/>
      <c r="DC126" s="792"/>
      <c r="DD126" s="792"/>
      <c r="DE126" s="792"/>
      <c r="DF126" s="793"/>
      <c r="DG126" s="858">
        <v>85334</v>
      </c>
      <c r="DH126" s="859"/>
      <c r="DI126" s="859"/>
      <c r="DJ126" s="859"/>
      <c r="DK126" s="859"/>
      <c r="DL126" s="859">
        <v>38527</v>
      </c>
      <c r="DM126" s="859"/>
      <c r="DN126" s="859"/>
      <c r="DO126" s="859"/>
      <c r="DP126" s="859"/>
      <c r="DQ126" s="859" t="s">
        <v>65</v>
      </c>
      <c r="DR126" s="859"/>
      <c r="DS126" s="859"/>
      <c r="DT126" s="859"/>
      <c r="DU126" s="859"/>
      <c r="DV126" s="836" t="s">
        <v>65</v>
      </c>
      <c r="DW126" s="836"/>
      <c r="DX126" s="836"/>
      <c r="DY126" s="836"/>
      <c r="DZ126" s="837"/>
    </row>
    <row r="127" spans="1:130" s="103" customFormat="1" ht="26.25" customHeight="1" x14ac:dyDescent="0.15">
      <c r="A127" s="934"/>
      <c r="B127" s="935"/>
      <c r="C127" s="860" t="s">
        <v>426</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21" t="s">
        <v>65</v>
      </c>
      <c r="AB127" s="822"/>
      <c r="AC127" s="822"/>
      <c r="AD127" s="822"/>
      <c r="AE127" s="823"/>
      <c r="AF127" s="824" t="s">
        <v>422</v>
      </c>
      <c r="AG127" s="822"/>
      <c r="AH127" s="822"/>
      <c r="AI127" s="822"/>
      <c r="AJ127" s="823"/>
      <c r="AK127" s="824" t="s">
        <v>65</v>
      </c>
      <c r="AL127" s="822"/>
      <c r="AM127" s="822"/>
      <c r="AN127" s="822"/>
      <c r="AO127" s="823"/>
      <c r="AP127" s="863" t="s">
        <v>422</v>
      </c>
      <c r="AQ127" s="864"/>
      <c r="AR127" s="864"/>
      <c r="AS127" s="864"/>
      <c r="AT127" s="865"/>
      <c r="AU127" s="139"/>
      <c r="AV127" s="139"/>
      <c r="AW127" s="139"/>
      <c r="AX127" s="866" t="s">
        <v>427</v>
      </c>
      <c r="AY127" s="854"/>
      <c r="AZ127" s="854"/>
      <c r="BA127" s="854"/>
      <c r="BB127" s="854"/>
      <c r="BC127" s="854"/>
      <c r="BD127" s="854"/>
      <c r="BE127" s="855"/>
      <c r="BF127" s="853" t="s">
        <v>428</v>
      </c>
      <c r="BG127" s="854"/>
      <c r="BH127" s="854"/>
      <c r="BI127" s="854"/>
      <c r="BJ127" s="854"/>
      <c r="BK127" s="854"/>
      <c r="BL127" s="855"/>
      <c r="BM127" s="853" t="s">
        <v>429</v>
      </c>
      <c r="BN127" s="854"/>
      <c r="BO127" s="854"/>
      <c r="BP127" s="854"/>
      <c r="BQ127" s="854"/>
      <c r="BR127" s="854"/>
      <c r="BS127" s="855"/>
      <c r="BT127" s="853" t="s">
        <v>430</v>
      </c>
      <c r="BU127" s="854"/>
      <c r="BV127" s="854"/>
      <c r="BW127" s="854"/>
      <c r="BX127" s="854"/>
      <c r="BY127" s="854"/>
      <c r="BZ127" s="856"/>
      <c r="CA127" s="139"/>
      <c r="CB127" s="139"/>
      <c r="CC127" s="139"/>
      <c r="CD127" s="140"/>
      <c r="CE127" s="140"/>
      <c r="CF127" s="140"/>
      <c r="CG127" s="137"/>
      <c r="CH127" s="137"/>
      <c r="CI127" s="137"/>
      <c r="CJ127" s="138"/>
      <c r="CK127" s="879"/>
      <c r="CL127" s="880"/>
      <c r="CM127" s="880"/>
      <c r="CN127" s="880"/>
      <c r="CO127" s="881"/>
      <c r="CP127" s="857" t="s">
        <v>431</v>
      </c>
      <c r="CQ127" s="792"/>
      <c r="CR127" s="792"/>
      <c r="CS127" s="792"/>
      <c r="CT127" s="792"/>
      <c r="CU127" s="792"/>
      <c r="CV127" s="792"/>
      <c r="CW127" s="792"/>
      <c r="CX127" s="792"/>
      <c r="CY127" s="792"/>
      <c r="CZ127" s="792"/>
      <c r="DA127" s="792"/>
      <c r="DB127" s="792"/>
      <c r="DC127" s="792"/>
      <c r="DD127" s="792"/>
      <c r="DE127" s="792"/>
      <c r="DF127" s="793"/>
      <c r="DG127" s="858" t="s">
        <v>65</v>
      </c>
      <c r="DH127" s="859"/>
      <c r="DI127" s="859"/>
      <c r="DJ127" s="859"/>
      <c r="DK127" s="859"/>
      <c r="DL127" s="859" t="s">
        <v>65</v>
      </c>
      <c r="DM127" s="859"/>
      <c r="DN127" s="859"/>
      <c r="DO127" s="859"/>
      <c r="DP127" s="859"/>
      <c r="DQ127" s="859" t="s">
        <v>422</v>
      </c>
      <c r="DR127" s="859"/>
      <c r="DS127" s="859"/>
      <c r="DT127" s="859"/>
      <c r="DU127" s="859"/>
      <c r="DV127" s="836" t="s">
        <v>65</v>
      </c>
      <c r="DW127" s="836"/>
      <c r="DX127" s="836"/>
      <c r="DY127" s="836"/>
      <c r="DZ127" s="837"/>
    </row>
    <row r="128" spans="1:130" s="103" customFormat="1" ht="26.25" customHeight="1" thickBot="1" x14ac:dyDescent="0.2">
      <c r="A128" s="838" t="s">
        <v>432</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433</v>
      </c>
      <c r="X128" s="840"/>
      <c r="Y128" s="840"/>
      <c r="Z128" s="841"/>
      <c r="AA128" s="842">
        <v>4126</v>
      </c>
      <c r="AB128" s="843"/>
      <c r="AC128" s="843"/>
      <c r="AD128" s="843"/>
      <c r="AE128" s="844"/>
      <c r="AF128" s="845">
        <v>3224</v>
      </c>
      <c r="AG128" s="843"/>
      <c r="AH128" s="843"/>
      <c r="AI128" s="843"/>
      <c r="AJ128" s="844"/>
      <c r="AK128" s="845">
        <v>6499</v>
      </c>
      <c r="AL128" s="843"/>
      <c r="AM128" s="843"/>
      <c r="AN128" s="843"/>
      <c r="AO128" s="844"/>
      <c r="AP128" s="846"/>
      <c r="AQ128" s="847"/>
      <c r="AR128" s="847"/>
      <c r="AS128" s="847"/>
      <c r="AT128" s="848"/>
      <c r="AU128" s="139"/>
      <c r="AV128" s="139"/>
      <c r="AW128" s="139"/>
      <c r="AX128" s="849" t="s">
        <v>434</v>
      </c>
      <c r="AY128" s="850"/>
      <c r="AZ128" s="850"/>
      <c r="BA128" s="850"/>
      <c r="BB128" s="850"/>
      <c r="BC128" s="850"/>
      <c r="BD128" s="850"/>
      <c r="BE128" s="851"/>
      <c r="BF128" s="828" t="s">
        <v>65</v>
      </c>
      <c r="BG128" s="829"/>
      <c r="BH128" s="829"/>
      <c r="BI128" s="829"/>
      <c r="BJ128" s="829"/>
      <c r="BK128" s="829"/>
      <c r="BL128" s="852"/>
      <c r="BM128" s="828">
        <v>15</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882"/>
      <c r="CL128" s="883"/>
      <c r="CM128" s="883"/>
      <c r="CN128" s="883"/>
      <c r="CO128" s="884"/>
      <c r="CP128" s="831" t="s">
        <v>435</v>
      </c>
      <c r="CQ128" s="770"/>
      <c r="CR128" s="770"/>
      <c r="CS128" s="770"/>
      <c r="CT128" s="770"/>
      <c r="CU128" s="770"/>
      <c r="CV128" s="770"/>
      <c r="CW128" s="770"/>
      <c r="CX128" s="770"/>
      <c r="CY128" s="770"/>
      <c r="CZ128" s="770"/>
      <c r="DA128" s="770"/>
      <c r="DB128" s="770"/>
      <c r="DC128" s="770"/>
      <c r="DD128" s="770"/>
      <c r="DE128" s="770"/>
      <c r="DF128" s="771"/>
      <c r="DG128" s="832" t="s">
        <v>422</v>
      </c>
      <c r="DH128" s="833"/>
      <c r="DI128" s="833"/>
      <c r="DJ128" s="833"/>
      <c r="DK128" s="833"/>
      <c r="DL128" s="833" t="s">
        <v>65</v>
      </c>
      <c r="DM128" s="833"/>
      <c r="DN128" s="833"/>
      <c r="DO128" s="833"/>
      <c r="DP128" s="833"/>
      <c r="DQ128" s="833" t="s">
        <v>65</v>
      </c>
      <c r="DR128" s="833"/>
      <c r="DS128" s="833"/>
      <c r="DT128" s="833"/>
      <c r="DU128" s="833"/>
      <c r="DV128" s="834" t="s">
        <v>65</v>
      </c>
      <c r="DW128" s="834"/>
      <c r="DX128" s="834"/>
      <c r="DY128" s="834"/>
      <c r="DZ128" s="835"/>
    </row>
    <row r="129" spans="1:131" s="103" customFormat="1" ht="26.25" customHeight="1" x14ac:dyDescent="0.15">
      <c r="A129" s="816" t="s">
        <v>46</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436</v>
      </c>
      <c r="X129" s="819"/>
      <c r="Y129" s="819"/>
      <c r="Z129" s="820"/>
      <c r="AA129" s="821">
        <v>2991629</v>
      </c>
      <c r="AB129" s="822"/>
      <c r="AC129" s="822"/>
      <c r="AD129" s="822"/>
      <c r="AE129" s="823"/>
      <c r="AF129" s="824">
        <v>3028209</v>
      </c>
      <c r="AG129" s="822"/>
      <c r="AH129" s="822"/>
      <c r="AI129" s="822"/>
      <c r="AJ129" s="823"/>
      <c r="AK129" s="824">
        <v>3194408</v>
      </c>
      <c r="AL129" s="822"/>
      <c r="AM129" s="822"/>
      <c r="AN129" s="822"/>
      <c r="AO129" s="823"/>
      <c r="AP129" s="825"/>
      <c r="AQ129" s="826"/>
      <c r="AR129" s="826"/>
      <c r="AS129" s="826"/>
      <c r="AT129" s="827"/>
      <c r="AU129" s="141"/>
      <c r="AV129" s="141"/>
      <c r="AW129" s="141"/>
      <c r="AX129" s="791" t="s">
        <v>437</v>
      </c>
      <c r="AY129" s="792"/>
      <c r="AZ129" s="792"/>
      <c r="BA129" s="792"/>
      <c r="BB129" s="792"/>
      <c r="BC129" s="792"/>
      <c r="BD129" s="792"/>
      <c r="BE129" s="793"/>
      <c r="BF129" s="811" t="s">
        <v>422</v>
      </c>
      <c r="BG129" s="812"/>
      <c r="BH129" s="812"/>
      <c r="BI129" s="812"/>
      <c r="BJ129" s="812"/>
      <c r="BK129" s="812"/>
      <c r="BL129" s="813"/>
      <c r="BM129" s="811">
        <v>20</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438</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439</v>
      </c>
      <c r="X130" s="819"/>
      <c r="Y130" s="819"/>
      <c r="Z130" s="820"/>
      <c r="AA130" s="821">
        <v>412725</v>
      </c>
      <c r="AB130" s="822"/>
      <c r="AC130" s="822"/>
      <c r="AD130" s="822"/>
      <c r="AE130" s="823"/>
      <c r="AF130" s="824">
        <v>427500</v>
      </c>
      <c r="AG130" s="822"/>
      <c r="AH130" s="822"/>
      <c r="AI130" s="822"/>
      <c r="AJ130" s="823"/>
      <c r="AK130" s="824">
        <v>423890</v>
      </c>
      <c r="AL130" s="822"/>
      <c r="AM130" s="822"/>
      <c r="AN130" s="822"/>
      <c r="AO130" s="823"/>
      <c r="AP130" s="825"/>
      <c r="AQ130" s="826"/>
      <c r="AR130" s="826"/>
      <c r="AS130" s="826"/>
      <c r="AT130" s="827"/>
      <c r="AU130" s="141"/>
      <c r="AV130" s="141"/>
      <c r="AW130" s="141"/>
      <c r="AX130" s="791" t="s">
        <v>440</v>
      </c>
      <c r="AY130" s="792"/>
      <c r="AZ130" s="792"/>
      <c r="BA130" s="792"/>
      <c r="BB130" s="792"/>
      <c r="BC130" s="792"/>
      <c r="BD130" s="792"/>
      <c r="BE130" s="793"/>
      <c r="BF130" s="794">
        <v>12.2</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441</v>
      </c>
      <c r="X131" s="802"/>
      <c r="Y131" s="802"/>
      <c r="Z131" s="803"/>
      <c r="AA131" s="804">
        <v>2578904</v>
      </c>
      <c r="AB131" s="805"/>
      <c r="AC131" s="805"/>
      <c r="AD131" s="805"/>
      <c r="AE131" s="806"/>
      <c r="AF131" s="807">
        <v>2600709</v>
      </c>
      <c r="AG131" s="805"/>
      <c r="AH131" s="805"/>
      <c r="AI131" s="805"/>
      <c r="AJ131" s="806"/>
      <c r="AK131" s="807">
        <v>2770518</v>
      </c>
      <c r="AL131" s="805"/>
      <c r="AM131" s="805"/>
      <c r="AN131" s="805"/>
      <c r="AO131" s="806"/>
      <c r="AP131" s="808"/>
      <c r="AQ131" s="809"/>
      <c r="AR131" s="809"/>
      <c r="AS131" s="809"/>
      <c r="AT131" s="810"/>
      <c r="AU131" s="141"/>
      <c r="AV131" s="141"/>
      <c r="AW131" s="141"/>
      <c r="AX131" s="769" t="s">
        <v>442</v>
      </c>
      <c r="AY131" s="770"/>
      <c r="AZ131" s="770"/>
      <c r="BA131" s="770"/>
      <c r="BB131" s="770"/>
      <c r="BC131" s="770"/>
      <c r="BD131" s="770"/>
      <c r="BE131" s="771"/>
      <c r="BF131" s="772">
        <v>93.8</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443</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444</v>
      </c>
      <c r="W132" s="782"/>
      <c r="X132" s="782"/>
      <c r="Y132" s="782"/>
      <c r="Z132" s="783"/>
      <c r="AA132" s="784">
        <v>12.18664983</v>
      </c>
      <c r="AB132" s="785"/>
      <c r="AC132" s="785"/>
      <c r="AD132" s="785"/>
      <c r="AE132" s="786"/>
      <c r="AF132" s="787">
        <v>12.296762149999999</v>
      </c>
      <c r="AG132" s="785"/>
      <c r="AH132" s="785"/>
      <c r="AI132" s="785"/>
      <c r="AJ132" s="786"/>
      <c r="AK132" s="787">
        <v>12.413238249999999</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445</v>
      </c>
      <c r="W133" s="761"/>
      <c r="X133" s="761"/>
      <c r="Y133" s="761"/>
      <c r="Z133" s="762"/>
      <c r="AA133" s="763">
        <v>10.5</v>
      </c>
      <c r="AB133" s="764"/>
      <c r="AC133" s="764"/>
      <c r="AD133" s="764"/>
      <c r="AE133" s="765"/>
      <c r="AF133" s="763">
        <v>11.4</v>
      </c>
      <c r="AG133" s="764"/>
      <c r="AH133" s="764"/>
      <c r="AI133" s="764"/>
      <c r="AJ133" s="765"/>
      <c r="AK133" s="763">
        <v>12.2</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Fh1NvRR2JG03t9fdSmokPbliosF2XyWmDfRqzEZWgE0n3QkSWhhUXnH3GCR9IhT5eceUkBeIY8ijZ43NkPbkDw==" saltValue="uJJ7DQSeB2F7flEWrTmm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446</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Sg1GSBOXrIsR43dXtR62m6P8O6FPamVtIrxz3MDoCi2vaE2c3e4yaoi0Y0n4TeUfIm0CtYiS+ZL/6tWaNUpOYg==" saltValue="5uFNoERgK/ertELoz61B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TW+Coqex3uORkyIv9b9S27SaGDGTilKtYbS/XISdGENJwtHC5Uw+MdNjKO3b6cPj2VsZnQftRY732oAOnGHqQ==" saltValue="wXbjd4sEFhQA/ODAoU2Q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447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448</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202" t="s">
        <v>449</v>
      </c>
      <c r="AP7" s="158"/>
      <c r="AQ7" s="159" t="s">
        <v>450</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203"/>
      <c r="AP8" s="164" t="s">
        <v>451</v>
      </c>
      <c r="AQ8" s="165" t="s">
        <v>452</v>
      </c>
      <c r="AR8" s="166" t="s">
        <v>453</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93" t="s">
        <v>454</v>
      </c>
      <c r="AL9" s="1194"/>
      <c r="AM9" s="1194"/>
      <c r="AN9" s="1195"/>
      <c r="AO9" s="167">
        <v>917371</v>
      </c>
      <c r="AP9" s="167">
        <v>83269</v>
      </c>
      <c r="AQ9" s="168">
        <v>99000</v>
      </c>
      <c r="AR9" s="169">
        <v>-15.9</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93" t="s">
        <v>455</v>
      </c>
      <c r="AL10" s="1194"/>
      <c r="AM10" s="1194"/>
      <c r="AN10" s="1195"/>
      <c r="AO10" s="170">
        <v>5528</v>
      </c>
      <c r="AP10" s="170">
        <v>502</v>
      </c>
      <c r="AQ10" s="171">
        <v>14922</v>
      </c>
      <c r="AR10" s="172">
        <v>-96.6</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93" t="s">
        <v>456</v>
      </c>
      <c r="AL11" s="1194"/>
      <c r="AM11" s="1194"/>
      <c r="AN11" s="1195"/>
      <c r="AO11" s="170" t="s">
        <v>330</v>
      </c>
      <c r="AP11" s="170" t="s">
        <v>330</v>
      </c>
      <c r="AQ11" s="171">
        <v>769</v>
      </c>
      <c r="AR11" s="172" t="s">
        <v>330</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93" t="s">
        <v>457</v>
      </c>
      <c r="AL12" s="1194"/>
      <c r="AM12" s="1194"/>
      <c r="AN12" s="1195"/>
      <c r="AO12" s="170" t="s">
        <v>330</v>
      </c>
      <c r="AP12" s="170" t="s">
        <v>330</v>
      </c>
      <c r="AQ12" s="171" t="s">
        <v>330</v>
      </c>
      <c r="AR12" s="172" t="s">
        <v>330</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93" t="s">
        <v>458</v>
      </c>
      <c r="AL13" s="1194"/>
      <c r="AM13" s="1194"/>
      <c r="AN13" s="1195"/>
      <c r="AO13" s="170">
        <v>46353</v>
      </c>
      <c r="AP13" s="170">
        <v>4207</v>
      </c>
      <c r="AQ13" s="171">
        <v>4122</v>
      </c>
      <c r="AR13" s="172">
        <v>2.1</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93" t="s">
        <v>459</v>
      </c>
      <c r="AL14" s="1194"/>
      <c r="AM14" s="1194"/>
      <c r="AN14" s="1195"/>
      <c r="AO14" s="170" t="s">
        <v>330</v>
      </c>
      <c r="AP14" s="170" t="s">
        <v>330</v>
      </c>
      <c r="AQ14" s="171">
        <v>2449</v>
      </c>
      <c r="AR14" s="172" t="s">
        <v>330</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96" t="s">
        <v>460</v>
      </c>
      <c r="AL15" s="1197"/>
      <c r="AM15" s="1197"/>
      <c r="AN15" s="1198"/>
      <c r="AO15" s="170">
        <v>-72173</v>
      </c>
      <c r="AP15" s="170">
        <v>-6551</v>
      </c>
      <c r="AQ15" s="171">
        <v>-7484</v>
      </c>
      <c r="AR15" s="172">
        <v>-12.5</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96" t="s">
        <v>126</v>
      </c>
      <c r="AL16" s="1197"/>
      <c r="AM16" s="1197"/>
      <c r="AN16" s="1198"/>
      <c r="AO16" s="170">
        <v>897079</v>
      </c>
      <c r="AP16" s="170">
        <v>81427</v>
      </c>
      <c r="AQ16" s="171">
        <v>113777</v>
      </c>
      <c r="AR16" s="172">
        <v>-28.4</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461</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462</v>
      </c>
      <c r="AP20" s="179" t="s">
        <v>463</v>
      </c>
      <c r="AQ20" s="180" t="s">
        <v>464</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9" t="s">
        <v>465</v>
      </c>
      <c r="AL21" s="1200"/>
      <c r="AM21" s="1200"/>
      <c r="AN21" s="1201"/>
      <c r="AO21" s="183">
        <v>8.44</v>
      </c>
      <c r="AP21" s="184">
        <v>10.16</v>
      </c>
      <c r="AQ21" s="185">
        <v>-1.72</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9" t="s">
        <v>466</v>
      </c>
      <c r="AL22" s="1200"/>
      <c r="AM22" s="1200"/>
      <c r="AN22" s="1201"/>
      <c r="AO22" s="188">
        <v>99</v>
      </c>
      <c r="AP22" s="189">
        <v>96.4</v>
      </c>
      <c r="AQ22" s="190">
        <v>2.6</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467</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468</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469</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202" t="s">
        <v>449</v>
      </c>
      <c r="AP30" s="158"/>
      <c r="AQ30" s="159" t="s">
        <v>450</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203"/>
      <c r="AP31" s="164" t="s">
        <v>451</v>
      </c>
      <c r="AQ31" s="165" t="s">
        <v>452</v>
      </c>
      <c r="AR31" s="166" t="s">
        <v>453</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82" t="s">
        <v>470</v>
      </c>
      <c r="AL32" s="1183"/>
      <c r="AM32" s="1183"/>
      <c r="AN32" s="1184"/>
      <c r="AO32" s="198">
        <v>504109</v>
      </c>
      <c r="AP32" s="198">
        <v>45757</v>
      </c>
      <c r="AQ32" s="199">
        <v>56454</v>
      </c>
      <c r="AR32" s="200">
        <v>-18.899999999999999</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82" t="s">
        <v>471</v>
      </c>
      <c r="AL33" s="1183"/>
      <c r="AM33" s="1183"/>
      <c r="AN33" s="1184"/>
      <c r="AO33" s="198" t="s">
        <v>330</v>
      </c>
      <c r="AP33" s="198" t="s">
        <v>330</v>
      </c>
      <c r="AQ33" s="199" t="s">
        <v>330</v>
      </c>
      <c r="AR33" s="200" t="s">
        <v>330</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82" t="s">
        <v>472</v>
      </c>
      <c r="AL34" s="1183"/>
      <c r="AM34" s="1183"/>
      <c r="AN34" s="1184"/>
      <c r="AO34" s="198" t="s">
        <v>330</v>
      </c>
      <c r="AP34" s="198" t="s">
        <v>330</v>
      </c>
      <c r="AQ34" s="199" t="s">
        <v>330</v>
      </c>
      <c r="AR34" s="200" t="s">
        <v>330</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82" t="s">
        <v>473</v>
      </c>
      <c r="AL35" s="1183"/>
      <c r="AM35" s="1183"/>
      <c r="AN35" s="1184"/>
      <c r="AO35" s="198">
        <v>253607</v>
      </c>
      <c r="AP35" s="198">
        <v>23020</v>
      </c>
      <c r="AQ35" s="199">
        <v>20776</v>
      </c>
      <c r="AR35" s="200">
        <v>10.8</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82" t="s">
        <v>474</v>
      </c>
      <c r="AL36" s="1183"/>
      <c r="AM36" s="1183"/>
      <c r="AN36" s="1184"/>
      <c r="AO36" s="198">
        <v>16584</v>
      </c>
      <c r="AP36" s="198">
        <v>1505</v>
      </c>
      <c r="AQ36" s="199">
        <v>4629</v>
      </c>
      <c r="AR36" s="200">
        <v>-67.5</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82" t="s">
        <v>475</v>
      </c>
      <c r="AL37" s="1183"/>
      <c r="AM37" s="1183"/>
      <c r="AN37" s="1184"/>
      <c r="AO37" s="198" t="s">
        <v>330</v>
      </c>
      <c r="AP37" s="198" t="s">
        <v>330</v>
      </c>
      <c r="AQ37" s="199">
        <v>590</v>
      </c>
      <c r="AR37" s="200" t="s">
        <v>330</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9" t="s">
        <v>476</v>
      </c>
      <c r="AL38" s="1180"/>
      <c r="AM38" s="1180"/>
      <c r="AN38" s="1181"/>
      <c r="AO38" s="201" t="s">
        <v>330</v>
      </c>
      <c r="AP38" s="201" t="s">
        <v>330</v>
      </c>
      <c r="AQ38" s="202">
        <v>4</v>
      </c>
      <c r="AR38" s="190" t="s">
        <v>330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9" t="s">
        <v>477</v>
      </c>
      <c r="AL39" s="1180"/>
      <c r="AM39" s="1180"/>
      <c r="AN39" s="1181"/>
      <c r="AO39" s="198">
        <v>-6499</v>
      </c>
      <c r="AP39" s="198">
        <v>-590</v>
      </c>
      <c r="AQ39" s="199">
        <v>-1455</v>
      </c>
      <c r="AR39" s="200">
        <v>-59.5</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82" t="s">
        <v>478</v>
      </c>
      <c r="AL40" s="1183"/>
      <c r="AM40" s="1183"/>
      <c r="AN40" s="1184"/>
      <c r="AO40" s="198">
        <v>-423890</v>
      </c>
      <c r="AP40" s="198">
        <v>-38476</v>
      </c>
      <c r="AQ40" s="199">
        <v>-55724</v>
      </c>
      <c r="AR40" s="200">
        <v>-31</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5" t="s">
        <v>238</v>
      </c>
      <c r="AL41" s="1186"/>
      <c r="AM41" s="1186"/>
      <c r="AN41" s="1187"/>
      <c r="AO41" s="198">
        <v>343911</v>
      </c>
      <c r="AP41" s="198">
        <v>31216</v>
      </c>
      <c r="AQ41" s="199">
        <v>25274</v>
      </c>
      <c r="AR41" s="200">
        <v>23.5</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479</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480</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481</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8" t="s">
        <v>449</v>
      </c>
      <c r="AN49" s="1190" t="s">
        <v>482</v>
      </c>
      <c r="AO49" s="1191"/>
      <c r="AP49" s="1191"/>
      <c r="AQ49" s="1191"/>
      <c r="AR49" s="1192"/>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9"/>
      <c r="AN50" s="214" t="s">
        <v>483</v>
      </c>
      <c r="AO50" s="215" t="s">
        <v>484</v>
      </c>
      <c r="AP50" s="216" t="s">
        <v>485</v>
      </c>
      <c r="AQ50" s="217" t="s">
        <v>486</v>
      </c>
      <c r="AR50" s="218" t="s">
        <v>487</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488</v>
      </c>
      <c r="AL51" s="211"/>
      <c r="AM51" s="219">
        <v>735629</v>
      </c>
      <c r="AN51" s="220">
        <v>63373</v>
      </c>
      <c r="AO51" s="221">
        <v>-67.599999999999994</v>
      </c>
      <c r="AP51" s="222">
        <v>78903</v>
      </c>
      <c r="AQ51" s="223">
        <v>-25.6</v>
      </c>
      <c r="AR51" s="224">
        <v>-42</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489</v>
      </c>
      <c r="AM52" s="227">
        <v>463614</v>
      </c>
      <c r="AN52" s="228">
        <v>39939</v>
      </c>
      <c r="AO52" s="229">
        <v>-62.9</v>
      </c>
      <c r="AP52" s="230">
        <v>49201</v>
      </c>
      <c r="AQ52" s="231">
        <v>11.1</v>
      </c>
      <c r="AR52" s="232">
        <v>-74</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490</v>
      </c>
      <c r="AL53" s="211"/>
      <c r="AM53" s="219">
        <v>495981</v>
      </c>
      <c r="AN53" s="220">
        <v>43427</v>
      </c>
      <c r="AO53" s="221">
        <v>-31.5</v>
      </c>
      <c r="AP53" s="222">
        <v>82993</v>
      </c>
      <c r="AQ53" s="223">
        <v>5.2</v>
      </c>
      <c r="AR53" s="224">
        <v>-36.700000000000003</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489</v>
      </c>
      <c r="AM54" s="227">
        <v>167302</v>
      </c>
      <c r="AN54" s="228">
        <v>14649</v>
      </c>
      <c r="AO54" s="229">
        <v>-63.3</v>
      </c>
      <c r="AP54" s="230">
        <v>46787</v>
      </c>
      <c r="AQ54" s="231">
        <v>-4.9000000000000004</v>
      </c>
      <c r="AR54" s="232">
        <v>-58.4</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491</v>
      </c>
      <c r="AL55" s="211"/>
      <c r="AM55" s="219">
        <v>171102</v>
      </c>
      <c r="AN55" s="220">
        <v>15181</v>
      </c>
      <c r="AO55" s="221">
        <v>-65</v>
      </c>
      <c r="AP55" s="222">
        <v>108252</v>
      </c>
      <c r="AQ55" s="223">
        <v>30.4</v>
      </c>
      <c r="AR55" s="224">
        <v>-95.4</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489</v>
      </c>
      <c r="AM56" s="227">
        <v>117369</v>
      </c>
      <c r="AN56" s="228">
        <v>10413</v>
      </c>
      <c r="AO56" s="229">
        <v>-28.9</v>
      </c>
      <c r="AP56" s="230">
        <v>50321</v>
      </c>
      <c r="AQ56" s="231">
        <v>7.6</v>
      </c>
      <c r="AR56" s="232">
        <v>-36.5</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492</v>
      </c>
      <c r="AL57" s="211"/>
      <c r="AM57" s="219">
        <v>867511</v>
      </c>
      <c r="AN57" s="220">
        <v>77616</v>
      </c>
      <c r="AO57" s="221">
        <v>411.3</v>
      </c>
      <c r="AP57" s="222">
        <v>93492</v>
      </c>
      <c r="AQ57" s="223">
        <v>-13.6</v>
      </c>
      <c r="AR57" s="224">
        <v>424.9</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489</v>
      </c>
      <c r="AM58" s="227">
        <v>503984</v>
      </c>
      <c r="AN58" s="228">
        <v>45091</v>
      </c>
      <c r="AO58" s="229">
        <v>333</v>
      </c>
      <c r="AP58" s="230">
        <v>53316</v>
      </c>
      <c r="AQ58" s="231">
        <v>6</v>
      </c>
      <c r="AR58" s="232">
        <v>327</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493</v>
      </c>
      <c r="AL59" s="211"/>
      <c r="AM59" s="219">
        <v>252849</v>
      </c>
      <c r="AN59" s="220">
        <v>22951</v>
      </c>
      <c r="AO59" s="221">
        <v>-70.400000000000006</v>
      </c>
      <c r="AP59" s="222">
        <v>94796</v>
      </c>
      <c r="AQ59" s="223">
        <v>1.4</v>
      </c>
      <c r="AR59" s="224">
        <v>-71.8</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489</v>
      </c>
      <c r="AM60" s="227">
        <v>97322</v>
      </c>
      <c r="AN60" s="228">
        <v>8834</v>
      </c>
      <c r="AO60" s="229">
        <v>-80.400000000000006</v>
      </c>
      <c r="AP60" s="230">
        <v>55781</v>
      </c>
      <c r="AQ60" s="231">
        <v>4.5999999999999996</v>
      </c>
      <c r="AR60" s="232">
        <v>-85</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494</v>
      </c>
      <c r="AL61" s="233"/>
      <c r="AM61" s="234">
        <v>504614</v>
      </c>
      <c r="AN61" s="235">
        <v>44510</v>
      </c>
      <c r="AO61" s="236">
        <v>35.4</v>
      </c>
      <c r="AP61" s="237">
        <v>91687</v>
      </c>
      <c r="AQ61" s="238">
        <v>-0.4</v>
      </c>
      <c r="AR61" s="224">
        <v>35.799999999999997</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489</v>
      </c>
      <c r="AM62" s="227">
        <v>269918</v>
      </c>
      <c r="AN62" s="228">
        <v>23785</v>
      </c>
      <c r="AO62" s="229">
        <v>19.5</v>
      </c>
      <c r="AP62" s="230">
        <v>51081</v>
      </c>
      <c r="AQ62" s="231">
        <v>4.9000000000000004</v>
      </c>
      <c r="AR62" s="232">
        <v>14.6</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roK8XXM9BtwvUnOYPT4rzvf9UAu0F1VEzetR8rJc1NwmPQWzUVdjV2EPvH/of1RiCZGUI86FxIcLmdupbVoJag==" saltValue="74EWRWRsdO8XsLMkaDcEu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495</v>
      </c>
    </row>
    <row r="121" spans="125:125" ht="13.5" hidden="1" customHeight="1" x14ac:dyDescent="0.15">
      <c r="DU121" s="6"/>
    </row>
  </sheetData>
  <sheetProtection algorithmName="SHA-512" hashValue="+GY/uhj9yB3b80FhLMoqHaz9a7wGsBQmqN6tK2Hc8c3dX9Lz+whUYeYRaRUkcEGWfT5jzT1b+ZZeX+gZxLi8Zg==" saltValue="yoL/u28m7ylL1QFTLzjm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iwK/JOACe077OkFMAxrB7jstKt8Y6/ZzjihVRhvfd6rnrfyRvRRWTeEJAY/JLKU85X+LXAMsobdxwv35ZDPhfw==" saltValue="E724nOIRPYhVWpa8A3oV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496</v>
      </c>
    </row>
    <row r="46" spans="2:10" ht="29.25" customHeight="1" thickBot="1" x14ac:dyDescent="0.25">
      <c r="B46" s="244" t="s">
        <v>25</v>
      </c>
      <c r="C46" s="245"/>
      <c r="D46" s="245"/>
      <c r="E46" s="246" t="s">
        <v>497</v>
      </c>
      <c r="F46" s="247" t="s">
        <v>4</v>
      </c>
      <c r="G46" s="248" t="s">
        <v>5</v>
      </c>
      <c r="H46" s="248" t="s">
        <v>6</v>
      </c>
      <c r="I46" s="248" t="s">
        <v>7</v>
      </c>
      <c r="J46" s="249" t="s">
        <v>8</v>
      </c>
    </row>
    <row r="47" spans="2:10" ht="57.75" customHeight="1" x14ac:dyDescent="0.15">
      <c r="B47" s="250"/>
      <c r="C47" s="1204" t="s">
        <v>498</v>
      </c>
      <c r="D47" s="1204"/>
      <c r="E47" s="1205"/>
      <c r="F47" s="251">
        <v>31.32</v>
      </c>
      <c r="G47" s="252">
        <v>28.53</v>
      </c>
      <c r="H47" s="252">
        <v>29.6</v>
      </c>
      <c r="I47" s="252">
        <v>28.15</v>
      </c>
      <c r="J47" s="253">
        <v>22.27</v>
      </c>
    </row>
    <row r="48" spans="2:10" ht="57.75" customHeight="1" x14ac:dyDescent="0.15">
      <c r="B48" s="254"/>
      <c r="C48" s="1206" t="s">
        <v>499</v>
      </c>
      <c r="D48" s="1206"/>
      <c r="E48" s="1207"/>
      <c r="F48" s="255">
        <v>7.43</v>
      </c>
      <c r="G48" s="256">
        <v>8.7799999999999994</v>
      </c>
      <c r="H48" s="256">
        <v>9.15</v>
      </c>
      <c r="I48" s="256">
        <v>8.9600000000000009</v>
      </c>
      <c r="J48" s="257">
        <v>12.41</v>
      </c>
    </row>
    <row r="49" spans="2:10" ht="57.75" customHeight="1" thickBot="1" x14ac:dyDescent="0.2">
      <c r="B49" s="258"/>
      <c r="C49" s="1208" t="s">
        <v>500</v>
      </c>
      <c r="D49" s="1208"/>
      <c r="E49" s="1209"/>
      <c r="F49" s="259" t="s">
        <v>501</v>
      </c>
      <c r="G49" s="260" t="s">
        <v>502</v>
      </c>
      <c r="H49" s="260">
        <v>1.27</v>
      </c>
      <c r="I49" s="260" t="s">
        <v>503</v>
      </c>
      <c r="J49" s="261" t="s">
        <v>504</v>
      </c>
    </row>
    <row r="50" spans="2:10" ht="13.5" customHeight="1" x14ac:dyDescent="0.15"/>
  </sheetData>
  <sheetProtection algorithmName="SHA-512" hashValue="ayX0i+PIsh1gFyHIeBZG19qDQbo/ZvwCIIhCUrVTpIY7/+O+DIsFx0C+LSrcHklDOFHM8+dbieaww8Aj47CKwg==" saltValue="hFB1Qq/vBS365EaqZNPZ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2022-09-16T04:42:16Z</cp:lastPrinted>
  <dcterms:created xsi:type="dcterms:W3CDTF">2022-07-27T04:21:27Z</dcterms:created>
  <dcterms:modified xsi:type="dcterms:W3CDTF">2022-12-05T04:29:54Z</dcterms:modified>
  <cp:category/>
</cp:coreProperties>
</file>