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2財政状況資料集\12 HP掲載データ（確定）\"/>
    </mc:Choice>
  </mc:AlternateContent>
  <bookViews>
    <workbookView xWindow="0" yWindow="0" windowWidth="28800" windowHeight="12120" tabRatio="8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definedNames>
    <definedName name="_xlnm.Print_Area" localSheetId="13">公会計指標分析・財政指標組合せ分析表!$A$1:$DE$85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U34" i="10"/>
  <c r="U35" i="10" s="1"/>
  <c r="C34" i="10"/>
  <c r="CO34" i="10" l="1"/>
  <c r="U36" i="10"/>
  <c r="BE34" i="10"/>
  <c r="BE35"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<sst xmlns="http://schemas.openxmlformats.org/spreadsheetml/2006/main" count="1116" uniqueCount="610">
  <si>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</si>
  <si>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</si>
  <si>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</si>
  <si>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</si>
  <si>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</si>
  <si>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</si>
  <si>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</si>
  <si>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</si>
  <si>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</si>
  <si>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</si>
  <si>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</si>
  <si>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</si>
  <si>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</si>
  <si>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</si>
  <si>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</si>
  <si>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</si>
  <si>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</si>
  <si>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</si>
  <si>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</si>
  <si>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</si>
  <si>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</si>
  <si>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</si>
  <si>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</si>
  <si>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</si>
  <si>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</si>
  <si>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</si>
  <si>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</si>
  <si>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</si>
  <si>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</si>
  <si>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</si>
  <si>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</si>
  <si>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</si>
  <si>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</si>
  <si>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</si>
  <si>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</si>
  <si>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</si>
  <si>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</si>
  <si>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</si>
  <si>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</si>
  <si>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</si>
  <si>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</si>
  <si>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</si>
  <si>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</si>
  <si>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</si>
  <si>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</si>
  <si>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</si>
  <si>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</si>
  <si>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</si>
  <si>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</si>
  <si>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</si>
  <si>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</si>
  <si>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</si>
  <si>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</si>
  <si>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</si>
  <si>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</si>
  <si>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</si>
  <si>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</si>
  <si>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</si>
  <si>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</si>
  <si>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</si>
  <si>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</si>
  <si>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</si>
  <si>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</si>
  <si>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</si>
  <si>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</si>
  <si>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</si>
  <si>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</si>
  <si>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</si>
  <si>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</si>
  <si>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</si>
  <si>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</si>
  <si>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</si>
  <si>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</si>
  <si>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</si>
  <si>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</si>
  <si>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</si>
  <si>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</si>
  <si>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</si>
  <si>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</si>
  <si>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</si>
  <si>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</si>
  <si>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</si>
  <si>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</si>
  <si>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</si>
  <si>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</si>
  <si>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</si>
  <si>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</si>
  <si>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</si>
  <si>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</si>
  <si>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</si>
  <si>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</si>
  <si>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</si>
  <si>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</si>
  <si>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</si>
  <si>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</si>
  <si>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</si>
  <si>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</si>
  <si>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</si>
  <si>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大石田町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</si>
  <si>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</si>
  <si>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</si>
  <si>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</si>
  <si>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</si>
  <si>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</si>
  <si>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</si>
  <si>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</si>
  <si>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</si>
  <si>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</si>
  <si>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</si>
  <si>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</si>
  <si>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</si>
  <si>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</si>
  <si>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</si>
  <si>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</si>
  <si>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</si>
  <si>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</si>
  <si>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</si>
  <si>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</si>
  <si>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</si>
  <si>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</si>
  <si>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</si>
  <si>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</si>
  <si>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</si>
  <si>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</si>
  <si>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</si>
  <si>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</si>
  <si>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</si>
  <si>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</si>
  <si>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</si>
  <si>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</si>
  <si>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</si>
  <si>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</si>
  <si>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</si>
  <si>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</si>
  <si>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</si>
  <si>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</si>
  <si>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</si>
  <si>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</si>
  <si>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</si>
  <si>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</si>
  <si>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</si>
  <si>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</si>
  <si>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</si>
  <si>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</si>
  <si>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</si>
  <si>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</si>
  <si>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</si>
  <si>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</si>
  <si>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</si>
  <si>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</si>
  <si>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</si>
  <si>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</si>
  <si>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</si>
  <si>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</si>
  <si>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</si>
  <si>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</si>
  <si>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</si>
  <si>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</si>
  <si>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</si>
  <si>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</si>
  <si>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</si>
  <si>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</si>
  <si>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</si>
  <si>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</si>
  <si>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</si>
  <si>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</si>
  <si>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</si>
  <si>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</si>
  <si>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</si>
  <si>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</si>
  <si>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</si>
  <si>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</si>
  <si>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</si>
  <si>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</si>
  <si>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</si>
  <si>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</si>
  <si>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</si>
  <si>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</si>
  <si>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</si>
  <si>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</si>
  <si>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</si>
  <si>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</si>
  <si>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</si>
  <si>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</si>
  <si>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</si>
  <si>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</si>
  <si>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</si>
  <si>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</si>
  <si>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</si>
  <si>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</si>
  <si>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</si>
  <si>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</si>
  <si>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</si>
  <si>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</si>
  <si>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</si>
  <si>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</si>
  <si>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</si>
  <si>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</si>
  <si>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</si>
  <si>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</si>
  <si>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</si>
  <si>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</si>
  <si>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</si>
  <si>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</si>
  <si>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</si>
  <si>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</si>
  <si>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</si>
  <si>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</si>
  <si>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</si>
  <si>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</si>
  <si>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</si>
  <si>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</si>
  <si>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</si>
  <si>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</si>
  <si>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山形県大石田町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</si>
  <si>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</si>
  <si>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</si>
  <si>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</si>
  <si>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</si>
  <si>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</si>
  <si>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</si>
  <si>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</si>
  <si>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</si>
  <si>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</si>
  <si>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</si>
  <si>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</si>
  <si>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</si>
  <si>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</si>
  <si>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</si>
  <si>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</si>
  <si>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</si>
  <si>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</si>
  <si>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</si>
  <si>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</si>
  <si>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</si>
  <si>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</si>
  <si>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</si>
  <si>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</si>
  <si>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</si>
  <si>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</si>
  <si>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</si>
  <si>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</si>
  <si>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</si>
  <si>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</si>
  <si>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</si>
  <si>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</si>
  <si>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</si>
  <si>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</si>
  <si>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</si>
  <si>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</si>
  <si>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</si>
  <si>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</si>
  <si>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</si>
  <si>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</si>
  <si>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</si>
  <si>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</si>
  <si>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</si>
  <si>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</si>
  <si>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</si>
  <si>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</si>
  <si>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</si>
  <si>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</si>
  <si>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</si>
  <si>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</si>
  <si>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</si>
  <si>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</si>
  <si>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</si>
  <si>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</si>
  <si>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</si>
  <si>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</si>
  <si>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</si>
  <si>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</si>
  <si>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</si>
  <si>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</si>
  <si>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</si>
  <si>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</si>
  <si>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</si>
  <si>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</si>
  <si>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</si>
  <si>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</si>
  <si>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</si>
  <si>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</si>
  <si>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</si>
  <si>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</si>
  <si>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</si>
  <si>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</si>
  <si>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</si>
  <si>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</si>
  <si>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</si>
  <si>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</si>
  <si>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</si>
  <si>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</si>
  <si>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</si>
  <si>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</si>
  <si>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</si>
  <si>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</si>
  <si>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</si>
  <si>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</si>
  <si>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</si>
  <si>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</si>
  <si>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</si>
  <si>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</si>
  <si>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</si>
  <si>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</si>
  <si>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</si>
  <si>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</si>
  <si>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</si>
  <si>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</si>
  <si>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</si>
  <si>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</si>
  <si>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</si>
  <si>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</si>
  <si>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</si>
  <si>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</si>
  <si>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</si>
  <si>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</si>
  <si>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</si>
  <si>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</si>
  <si>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</si>
  <si>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</si>
  <si>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</si>
  <si>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</si>
  <si>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</si>
  <si>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</si>
  <si>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</si>
  <si>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</si>
  <si>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</si>
  <si>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</si>
  <si>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</si>
  <si>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</si>
  <si>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</si>
  <si>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</si>
  <si>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</si>
  <si>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</si>
  <si>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</si>
  <si>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</si>
  <si>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</si>
  <si>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</si>
  <si>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</si>
  <si>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</si>
  <si>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</si>
  <si>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</si>
  <si>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</si>
  <si>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</si>
  <si>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</si>
  <si>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</si>
  <si>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</si>
  <si>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</si>
  <si>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</si>
  <si>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</si>
  <si>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</si>
  <si>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</si>
  <si>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</si>
  <si>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</si>
  <si>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</si>
  <si>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</si>
  <si>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</si>
  <si>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</si>
  <si>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</si>
  <si>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</si>
  <si>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</si>
  <si>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</si>
  <si>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</si>
  <si>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</si>
  <si>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</si>
  <si>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</si>
  <si>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</si>
  <si>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</si>
  <si>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</si>
  <si>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山形県大石田町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</si>
  <si>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</si>
  <si>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</si>
  <si>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</si>
  <si>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</si>
  <si>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</si>
  <si>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</si>
  <si>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</si>
  <si>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</si>
  <si>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</si>
  <si>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</si>
  <si>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</si>
  <si>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</si>
  <si>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</si>
  <si>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</si>
  <si>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</si>
  <si>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</si>
  <si>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</si>
  <si>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</si>
  <si>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</si>
  <si>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</si>
  <si>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</si>
  <si>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</si>
  <si>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</si>
  <si>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</si>
  <si>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</si>
  <si>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</si>
  <si>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</si>
  <si>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</si>
  <si>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</si>
  <si>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</si>
  <si>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</si>
  <si>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</si>
  <si>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</si>
  <si>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</si>
  <si>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</si>
  <si>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</si>
  <si>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</si>
  <si>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</si>
  <si>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次年子簡易水道特別会計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</si>
  <si>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</si>
  <si>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</si>
  <si>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</si>
  <si>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</si>
  <si>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</si>
  <si>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</si>
  <si>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</si>
  <si>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</si>
  <si>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</si>
  <si>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</si>
  <si>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</si>
  <si>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</si>
  <si>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</si>
  <si>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</si>
  <si>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</si>
  <si>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</si>
  <si>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</si>
  <si>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</si>
  <si>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</si>
  <si>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</si>
  <si>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</si>
  <si>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</si>
  <si>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</si>
  <si>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</si>
  <si>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</si>
  <si>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</si>
  <si>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</si>
  <si>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</si>
  <si>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</si>
  <si>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</si>
  <si>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</si>
  <si>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</si>
  <si>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</si>
  <si>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</si>
  <si>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</si>
  <si>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</si>
  <si>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</si>
  <si>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</si>
  <si>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</si>
  <si>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</si>
  <si>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</si>
  <si>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</si>
  <si>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</si>
  <si>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</si>
  <si>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</si>
  <si>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</si>
  <si>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</si>
  <si>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</si>
  <si>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</si>
  <si>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</si>
  <si>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</si>
  <si>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</si>
  <si>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</si>
  <si>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</si>
  <si>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</si>
  <si>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</si>
  <si>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</si>
  <si>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</si>
  <si>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</si>
  <si>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</si>
  <si>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</si>
  <si>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</si>
  <si>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次年子簡易水道特別会計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</si>
  <si>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</si>
  <si>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</si>
  <si>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</si>
  <si>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</si>
  <si>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</si>
  <si>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</si>
  <si>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</si>
  <si>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</si>
  <si>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</si>
  <si>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</si>
  <si>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</si>
  <si>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</si>
  <si>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</si>
  <si>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</si>
  <si>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</si>
  <si>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</si>
  <si>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</si>
  <si>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</si>
  <si>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</si>
  <si>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</si>
  <si>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</si>
  <si>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</si>
  <si>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</si>
  <si>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</si>
  <si>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</si>
  <si>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</si>
  <si>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</si>
  <si>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</si>
  <si>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</si>
  <si>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</si>
  <si>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</si>
  <si>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</si>
  <si>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</si>
  <si>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</si>
  <si>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</si>
  <si>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</si>
  <si>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</si>
  <si>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</si>
  <si>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</si>
  <si>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</si>
  <si>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</si>
  <si>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</si>
  <si>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</si>
  <si>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</si>
  <si>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</si>
  <si>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</si>
  <si>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</si>
  <si>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</si>
  <si>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</si>
  <si>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</si>
  <si>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</si>
  <si>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</si>
  <si>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</si>
  <si>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</si>
  <si>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</si>
  <si>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</si>
  <si>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</si>
  <si>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</si>
  <si>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</si>
  <si>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</si>
  <si>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</si>
  <si>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</si>
  <si>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</si>
  <si>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</si>
  <si>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</si>
  <si>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</si>
  <si>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</si>
  <si>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</si>
  <si>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</si>
  <si>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</si>
  <si>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</si>
  <si>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</si>
  <si>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</si>
  <si>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</si>
  <si>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</si>
  <si>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</si>
  <si>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</si>
  <si>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</si>
  <si>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</si>
  <si>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</si>
  <si>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</si>
  <si>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</si>
  <si>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</si>
  <si>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</si>
  <si>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</si>
  <si>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4.09</t>
  </si>
  <si>
    <t>▲ 2.72</t>
  </si>
  <si>
    <t>▲ 2.58</t>
  </si>
  <si>
    <t>一般会計</t>
  </si>
  <si>
    <t>国民健康保険特別会計</t>
  </si>
  <si>
    <t>介護保険特別会計</t>
  </si>
  <si>
    <t>農業集落排水事業特別会計</t>
  </si>
  <si>
    <t>後期高齢者医療特別会計</t>
  </si>
  <si>
    <t>次年子簡易水道特別会計</t>
  </si>
  <si>
    <t>学校給食事業特別会計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</si>
  <si>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</si>
  <si>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</si>
  <si>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</si>
  <si>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</si>
  <si>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</si>
  <si>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</si>
  <si>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</si>
  <si>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</si>
  <si>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</si>
  <si>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</si>
  <si>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山形県消防補償等組合</t>
    <rPh sb="0" eb="3">
      <t>ヤマガタケン</t>
    </rPh>
    <rPh sb="3" eb="5">
      <t>ショウボウ</t>
    </rPh>
    <rPh sb="5" eb="7">
      <t>ホショウ</t>
    </rPh>
    <rPh sb="7" eb="8">
      <t>トウ</t>
    </rPh>
    <rPh sb="8" eb="10">
      <t>クミアイ</t>
    </rPh>
    <phoneticPr fontId="19"/>
  </si>
  <si>
    <t>山形県自治会館管理組合</t>
    <rPh sb="0" eb="3">
      <t>ヤマガタケン</t>
    </rPh>
    <rPh sb="3" eb="5">
      <t>ジチ</t>
    </rPh>
    <rPh sb="5" eb="7">
      <t>カイカン</t>
    </rPh>
    <rPh sb="7" eb="9">
      <t>カンリ</t>
    </rPh>
    <rPh sb="9" eb="11">
      <t>クミアイ</t>
    </rPh>
    <phoneticPr fontId="19"/>
  </si>
  <si>
    <t>山形県市町村職員退職手当組合</t>
    <rPh sb="0" eb="3">
      <t>ヤマガタケン</t>
    </rPh>
    <rPh sb="3" eb="6">
      <t>シチョウソン</t>
    </rPh>
    <rPh sb="6" eb="8">
      <t>ショクイン</t>
    </rPh>
    <rPh sb="8" eb="10">
      <t>タイショク</t>
    </rPh>
    <rPh sb="10" eb="12">
      <t>テアテ</t>
    </rPh>
    <rPh sb="12" eb="14">
      <t>クミアイ</t>
    </rPh>
    <phoneticPr fontId="19"/>
  </si>
  <si>
    <t>北村山広域行政事務組合</t>
    <rPh sb="0" eb="1">
      <t>キタ</t>
    </rPh>
    <rPh sb="1" eb="3">
      <t>ムラヤマ</t>
    </rPh>
    <rPh sb="3" eb="5">
      <t>コウイキ</t>
    </rPh>
    <rPh sb="5" eb="7">
      <t>ギョウセイ</t>
    </rPh>
    <rPh sb="7" eb="9">
      <t>ジム</t>
    </rPh>
    <rPh sb="9" eb="11">
      <t>クミアイ</t>
    </rPh>
    <phoneticPr fontId="19"/>
  </si>
  <si>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9"/>
  </si>
  <si>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9"/>
  </si>
  <si>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19"/>
  </si>
  <si>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19"/>
  </si>
  <si>
    <t>法適用企業</t>
    <rPh sb="0" eb="1">
      <t>ホウ</t>
    </rPh>
    <rPh sb="1" eb="3">
      <t>テキヨウ</t>
    </rPh>
    <rPh sb="3" eb="5">
      <t>キギョウ</t>
    </rPh>
    <phoneticPr fontId="19"/>
  </si>
  <si>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19"/>
  </si>
  <si>
    <t>北村山公立病院組合</t>
    <rPh sb="0" eb="3">
      <t>キタムラヤマ</t>
    </rPh>
    <rPh sb="3" eb="5">
      <t>コウリツ</t>
    </rPh>
    <rPh sb="5" eb="7">
      <t>ビョウイン</t>
    </rPh>
    <rPh sb="7" eb="9">
      <t>クミアイ</t>
    </rPh>
    <phoneticPr fontId="19"/>
  </si>
  <si>
    <t>大石田町地域振興公社</t>
    <rPh sb="0" eb="3">
      <t>オオイシダ</t>
    </rPh>
    <rPh sb="3" eb="4">
      <t>マチ</t>
    </rPh>
    <rPh sb="4" eb="6">
      <t>チイキ</t>
    </rPh>
    <rPh sb="6" eb="8">
      <t>シンコウ</t>
    </rPh>
    <rPh sb="8" eb="10">
      <t>コウシャ</t>
    </rPh>
    <phoneticPr fontId="19"/>
  </si>
  <si>
    <t>学校建設基金</t>
    <rPh sb="0" eb="2">
      <t>ガッコウ</t>
    </rPh>
    <rPh sb="2" eb="4">
      <t>ケンセツ</t>
    </rPh>
    <rPh sb="4" eb="6">
      <t>キキン</t>
    </rPh>
    <phoneticPr fontId="5"/>
  </si>
  <si>
    <t>-</t>
    <phoneticPr fontId="2"/>
  </si>
  <si>
    <t>地域振興基金</t>
    <phoneticPr fontId="5"/>
  </si>
  <si>
    <t>温泉施設整備基金</t>
    <phoneticPr fontId="2"/>
  </si>
  <si>
    <t>大石田町水と緑のふるさと応援基金</t>
    <phoneticPr fontId="5"/>
  </si>
  <si>
    <t>公共施設整備基金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</si>
  <si>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</si>
  <si>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</si>
  <si>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</si>
  <si>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</si>
  <si>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</si>
  <si>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</si>
  <si>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</si>
  <si>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</si>
  <si>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将来負担比率、実質公債費率ともに、類似団体内平均値より高い水準で推移している。
　将来負担比率については、以前の大型公共事業の償還がここ数年で順次終了し元利償還金が年々減少したため、比率は低下傾向にある。実質公債費率についても年々減少してきたが、平成29年度完成の町民交流センター整備事業において、総事業費のおよそ8割となる24億円の地方債を発行した。そのため、平成27年度から平成29年度にかけて地方債現在高が大きく増加し、今後数年は数値の上昇が見込まれる。全体的な元利償還金の減少を目指しつつ、将来にわたり適正な財政運営が可能となるよう、町の負担縮小に努め、財政の健全化を図っていく必要がある。</t>
    <phoneticPr fontId="5"/>
  </si>
  <si>
    <t>　地方債の新規発行を抑制してきた結果、将来負担比率が低下している。有形固定資産減価償却率についても、今後の老朽化対策に積極的に取り組んでいく。</t>
    <phoneticPr fontId="5"/>
  </si>
  <si>
    <t>将来負担比率</t>
    <phoneticPr fontId="5"/>
  </si>
  <si>
    <t>有形固定資産減価償却率</t>
    <phoneticPr fontId="5"/>
  </si>
  <si>
    <t>将来負担比率</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</si>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</sst>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FF"/>
        <bgColor rgb="FF000000"/>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6" fillId="9" borderId="0" xfId="6" applyFont="1" applyFill="1" applyBorder="1" applyProtection="1">
      <protection hidden="1"/>
    </xf>
    <xf numFmtId="0" fontId="16" fillId="9" borderId="0" xfId="6" applyFont="1" applyFill="1" applyBorder="1"/>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05F0-4D34-A42B-B2922B7035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205156</c:v>
                </c:pt>
                <c:pt idx="1">
                  <c:v>184665</c:v>
                </c:pt>
                <c:pt idx="2">
                  <c:v>70103</c:v>
                </c:pt>
                <c:pt idx="3">
                  <c:v>101098</c:v>
                </c:pt>
                <c:pt idx="4">
                  <c:v>44122</c:v>
                </c:pt>
              </c:numCache>
            </c:numRef>
          </c:val>
          <c:smooth val="0"/>
          <c:extLst xmlns:c16r2="http://schemas.microsoft.com/office/drawing/2015/06/chart">
            <c:ext xmlns:c16="http://schemas.microsoft.com/office/drawing/2014/chart" uri="{C3380CC4-5D6E-409C-BE32-E72D297353CC}">
              <c16:uniqueId val="{00000001-05F0-4D34-A42B-B2922B7035EE}"/>
            </c:ext>
          </c:extLst>
        </c:ser>
        <c:dLbls>
          <c:showLegendKey val="0"/>
          <c:showVal val="0"/>
          <c:showCatName val="0"/>
          <c:showSerName val="0"/>
          <c:showPercent val="0"/>
          <c:showBubbleSize val="0"/>
        </c:dLbls>
        <c:marker val="1"/>
        <c:smooth val="0"/>
        <c:axId val="484250024"/>
        <c:axId val="484247280"/>
      </c:lineChart>
      <c:catAx>
        <c:axId val="484250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247280"/>
        <c:crosses val="autoZero"/>
        <c:auto val="1"/>
        <c:lblAlgn val="ctr"/>
        <c:lblOffset val="100"/>
        <c:tickLblSkip val="1"/>
        <c:tickMarkSkip val="1"/>
        <c:noMultiLvlLbl val="0"/>
      </c:catAx>
      <c:valAx>
        <c:axId val="4842472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250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7.72</c:v>
                </c:pt>
                <c:pt idx="1">
                  <c:v>5.86</c:v>
                </c:pt>
                <c:pt idx="2">
                  <c:v>7.07</c:v>
                </c:pt>
                <c:pt idx="3">
                  <c:v>7.81</c:v>
                </c:pt>
                <c:pt idx="4">
                  <c:v>3.95</c:v>
                </c:pt>
              </c:numCache>
            </c:numRef>
          </c:val>
          <c:extLst xmlns:c16r2="http://schemas.microsoft.com/office/drawing/2015/06/chart">
            <c:ext xmlns:c16="http://schemas.microsoft.com/office/drawing/2014/chart" uri="{C3380CC4-5D6E-409C-BE32-E72D297353CC}">
              <c16:uniqueId val="{00000000-DC37-43C6-BB0E-F58123039C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24.54</c:v>
                </c:pt>
                <c:pt idx="1">
                  <c:v>22.89</c:v>
                </c:pt>
                <c:pt idx="2">
                  <c:v>19.27</c:v>
                </c:pt>
                <c:pt idx="3">
                  <c:v>21.27</c:v>
                </c:pt>
                <c:pt idx="4">
                  <c:v>21.04</c:v>
                </c:pt>
              </c:numCache>
            </c:numRef>
          </c:val>
          <c:extLst xmlns:c16r2="http://schemas.microsoft.com/office/drawing/2015/06/chart">
            <c:ext xmlns:c16="http://schemas.microsoft.com/office/drawing/2014/chart" uri="{C3380CC4-5D6E-409C-BE32-E72D297353CC}">
              <c16:uniqueId val="{00000001-DC37-43C6-BB0E-F58123039C08}"/>
            </c:ext>
          </c:extLst>
        </c:ser>
        <c:dLbls>
          <c:showLegendKey val="0"/>
          <c:showVal val="0"/>
          <c:showCatName val="0"/>
          <c:showSerName val="0"/>
          <c:showPercent val="0"/>
          <c:showBubbleSize val="0"/>
        </c:dLbls>
        <c:gapWidth val="250"/>
        <c:overlap val="100"/>
        <c:axId val="484251200"/>
        <c:axId val="48425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1.26</c:v>
                </c:pt>
                <c:pt idx="1">
                  <c:v>-4.09</c:v>
                </c:pt>
                <c:pt idx="2">
                  <c:v>-2.72</c:v>
                </c:pt>
                <c:pt idx="3">
                  <c:v>2.48</c:v>
                </c:pt>
                <c:pt idx="4">
                  <c:v>-2.58</c:v>
                </c:pt>
              </c:numCache>
            </c:numRef>
          </c:val>
          <c:smooth val="0"/>
          <c:extLst xmlns:c16r2="http://schemas.microsoft.com/office/drawing/2015/06/chart">
            <c:ext xmlns:c16="http://schemas.microsoft.com/office/drawing/2014/chart" uri="{C3380CC4-5D6E-409C-BE32-E72D297353CC}">
              <c16:uniqueId val="{00000002-DC37-43C6-BB0E-F58123039C08}"/>
            </c:ext>
          </c:extLst>
        </c:ser>
        <c:dLbls>
          <c:showLegendKey val="0"/>
          <c:showVal val="0"/>
          <c:showCatName val="0"/>
          <c:showSerName val="0"/>
          <c:showPercent val="0"/>
          <c:showBubbleSize val="0"/>
        </c:dLbls>
        <c:marker val="1"/>
        <c:smooth val="0"/>
        <c:axId val="484251200"/>
        <c:axId val="484251984"/>
      </c:lineChart>
      <c:catAx>
        <c:axId val="4842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251984"/>
        <c:crosses val="autoZero"/>
        <c:auto val="1"/>
        <c:lblAlgn val="ctr"/>
        <c:lblOffset val="100"/>
        <c:tickLblSkip val="1"/>
        <c:tickMarkSkip val="1"/>
        <c:noMultiLvlLbl val="0"/>
      </c:catAx>
      <c:valAx>
        <c:axId val="48425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25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383-498D-9F17-07F5967E2A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383-498D-9F17-07F5967E2A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383-498D-9F17-07F5967E2A61}"/>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383-498D-9F17-07F5967E2A61}"/>
            </c:ext>
          </c:extLst>
        </c:ser>
        <c:ser>
          <c:idx val="4"/>
          <c:order val="4"/>
          <c:tx>
            <c:strRef>
              <c:f>データシート!$A$31</c:f>
              <c:strCache>
                <c:ptCount val="1"/>
                <c:pt idx="0">
                  <c:v>次年子簡易水道特別会計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383-498D-9F17-07F5967E2A6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0.02</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2383-498D-9F17-07F5967E2A61}"/>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xmlns:c16r2="http://schemas.microsoft.com/office/drawing/2015/06/chart">
            <c:ext xmlns:c16="http://schemas.microsoft.com/office/drawing/2014/chart" uri="{C3380CC4-5D6E-409C-BE32-E72D297353CC}">
              <c16:uniqueId val="{00000006-2383-498D-9F17-07F5967E2A6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c:v>
                </c:pt>
                <c:pt idx="2">
                  <c:v>#N/A</c:v>
                </c:pt>
                <c:pt idx="3">
                  <c:v>0.93</c:v>
                </c:pt>
                <c:pt idx="4">
                  <c:v>#N/A</c:v>
                </c:pt>
                <c:pt idx="5">
                  <c:v>1.78</c:v>
                </c:pt>
                <c:pt idx="6">
                  <c:v>#N/A</c:v>
                </c:pt>
                <c:pt idx="7">
                  <c:v>0.41</c:v>
                </c:pt>
                <c:pt idx="8">
                  <c:v>#N/A</c:v>
                </c:pt>
                <c:pt idx="9">
                  <c:v>0.51</c:v>
                </c:pt>
              </c:numCache>
            </c:numRef>
          </c:val>
          <c:extLst xmlns:c16r2="http://schemas.microsoft.com/office/drawing/2015/06/chart">
            <c:ext xmlns:c16="http://schemas.microsoft.com/office/drawing/2014/chart" uri="{C3380CC4-5D6E-409C-BE32-E72D297353CC}">
              <c16:uniqueId val="{00000007-2383-498D-9F17-07F5967E2A6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1.53</c:v>
                </c:pt>
                <c:pt idx="2">
                  <c:v>#N/A</c:v>
                </c:pt>
                <c:pt idx="3">
                  <c:v>3.57</c:v>
                </c:pt>
                <c:pt idx="4">
                  <c:v>#N/A</c:v>
                </c:pt>
                <c:pt idx="5">
                  <c:v>3.24</c:v>
                </c:pt>
                <c:pt idx="6">
                  <c:v>#N/A</c:v>
                </c:pt>
                <c:pt idx="7">
                  <c:v>2.72</c:v>
                </c:pt>
                <c:pt idx="8">
                  <c:v>#N/A</c:v>
                </c:pt>
                <c:pt idx="9">
                  <c:v>2.88</c:v>
                </c:pt>
              </c:numCache>
            </c:numRef>
          </c:val>
          <c:extLst xmlns:c16r2="http://schemas.microsoft.com/office/drawing/2015/06/chart">
            <c:ext xmlns:c16="http://schemas.microsoft.com/office/drawing/2014/chart" uri="{C3380CC4-5D6E-409C-BE32-E72D297353CC}">
              <c16:uniqueId val="{00000008-2383-498D-9F17-07F5967E2A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7.72</c:v>
                </c:pt>
                <c:pt idx="2">
                  <c:v>#N/A</c:v>
                </c:pt>
                <c:pt idx="3">
                  <c:v>5.85</c:v>
                </c:pt>
                <c:pt idx="4">
                  <c:v>#N/A</c:v>
                </c:pt>
                <c:pt idx="5">
                  <c:v>7.07</c:v>
                </c:pt>
                <c:pt idx="6">
                  <c:v>#N/A</c:v>
                </c:pt>
                <c:pt idx="7">
                  <c:v>7.81</c:v>
                </c:pt>
                <c:pt idx="8">
                  <c:v>#N/A</c:v>
                </c:pt>
                <c:pt idx="9">
                  <c:v>3.94</c:v>
                </c:pt>
              </c:numCache>
            </c:numRef>
          </c:val>
          <c:extLst xmlns:c16r2="http://schemas.microsoft.com/office/drawing/2015/06/chart">
            <c:ext xmlns:c16="http://schemas.microsoft.com/office/drawing/2014/chart" uri="{C3380CC4-5D6E-409C-BE32-E72D297353CC}">
              <c16:uniqueId val="{00000009-2383-498D-9F17-07F5967E2A61}"/>
            </c:ext>
          </c:extLst>
        </c:ser>
        <c:dLbls>
          <c:showLegendKey val="0"/>
          <c:showVal val="0"/>
          <c:showCatName val="0"/>
          <c:showSerName val="0"/>
          <c:showPercent val="0"/>
          <c:showBubbleSize val="0"/>
        </c:dLbls>
        <c:gapWidth val="150"/>
        <c:overlap val="100"/>
        <c:axId val="484253160"/>
        <c:axId val="484247672"/>
      </c:barChart>
      <c:catAx>
        <c:axId val="48425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247672"/>
        <c:crosses val="autoZero"/>
        <c:auto val="1"/>
        <c:lblAlgn val="ctr"/>
        <c:lblOffset val="100"/>
        <c:tickLblSkip val="1"/>
        <c:tickMarkSkip val="1"/>
        <c:noMultiLvlLbl val="0"/>
      </c:catAx>
      <c:valAx>
        <c:axId val="484247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253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528</c:v>
                </c:pt>
                <c:pt idx="5">
                  <c:v>524</c:v>
                </c:pt>
                <c:pt idx="8">
                  <c:v>496</c:v>
                </c:pt>
                <c:pt idx="11">
                  <c:v>486</c:v>
                </c:pt>
                <c:pt idx="14">
                  <c:v>522</c:v>
                </c:pt>
              </c:numCache>
            </c:numRef>
          </c:val>
          <c:extLst xmlns:c16r2="http://schemas.microsoft.com/office/drawing/2015/06/chart">
            <c:ext xmlns:c16="http://schemas.microsoft.com/office/drawing/2014/chart" uri="{C3380CC4-5D6E-409C-BE32-E72D297353CC}">
              <c16:uniqueId val="{00000000-1C82-4B79-A107-EF4F7AC1C0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82-4B79-A107-EF4F7AC1C0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C82-4B79-A107-EF4F7AC1C0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74</c:v>
                </c:pt>
                <c:pt idx="6">
                  <c:v>64</c:v>
                </c:pt>
                <c:pt idx="9">
                  <c:v>82</c:v>
                </c:pt>
                <c:pt idx="12">
                  <c:v>98</c:v>
                </c:pt>
              </c:numCache>
            </c:numRef>
          </c:val>
          <c:extLst xmlns:c16r2="http://schemas.microsoft.com/office/drawing/2015/06/chart">
            <c:ext xmlns:c16="http://schemas.microsoft.com/office/drawing/2014/chart" uri="{C3380CC4-5D6E-409C-BE32-E72D297353CC}">
              <c16:uniqueId val="{00000003-1C82-4B79-A107-EF4F7AC1C0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c:v>
                </c:pt>
                <c:pt idx="3">
                  <c:v>63</c:v>
                </c:pt>
                <c:pt idx="6">
                  <c:v>58</c:v>
                </c:pt>
                <c:pt idx="9">
                  <c:v>55</c:v>
                </c:pt>
                <c:pt idx="12">
                  <c:v>52</c:v>
                </c:pt>
              </c:numCache>
            </c:numRef>
          </c:val>
          <c:extLst xmlns:c16r2="http://schemas.microsoft.com/office/drawing/2015/06/chart">
            <c:ext xmlns:c16="http://schemas.microsoft.com/office/drawing/2014/chart" uri="{C3380CC4-5D6E-409C-BE32-E72D297353CC}">
              <c16:uniqueId val="{00000004-1C82-4B79-A107-EF4F7AC1C0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82-4B79-A107-EF4F7AC1C0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82-4B79-A107-EF4F7AC1C0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605</c:v>
                </c:pt>
                <c:pt idx="3">
                  <c:v>615</c:v>
                </c:pt>
                <c:pt idx="6">
                  <c:v>608</c:v>
                </c:pt>
                <c:pt idx="9">
                  <c:v>603</c:v>
                </c:pt>
                <c:pt idx="12">
                  <c:v>670</c:v>
                </c:pt>
              </c:numCache>
            </c:numRef>
          </c:val>
          <c:extLst xmlns:c16r2="http://schemas.microsoft.com/office/drawing/2015/06/chart">
            <c:ext xmlns:c16="http://schemas.microsoft.com/office/drawing/2014/chart" uri="{C3380CC4-5D6E-409C-BE32-E72D297353CC}">
              <c16:uniqueId val="{00000007-1C82-4B79-A107-EF4F7AC1C0DD}"/>
            </c:ext>
          </c:extLst>
        </c:ser>
        <c:dLbls>
          <c:showLegendKey val="0"/>
          <c:showVal val="0"/>
          <c:showCatName val="0"/>
          <c:showSerName val="0"/>
          <c:showPercent val="0"/>
          <c:showBubbleSize val="0"/>
        </c:dLbls>
        <c:gapWidth val="100"/>
        <c:overlap val="100"/>
        <c:axId val="484230032"/>
        <c:axId val="48422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225</c:v>
                </c:pt>
                <c:pt idx="2">
                  <c:v>#N/A</c:v>
                </c:pt>
                <c:pt idx="3">
                  <c:v>#N/A</c:v>
                </c:pt>
                <c:pt idx="4">
                  <c:v>228</c:v>
                </c:pt>
                <c:pt idx="5">
                  <c:v>#N/A</c:v>
                </c:pt>
                <c:pt idx="6">
                  <c:v>#N/A</c:v>
                </c:pt>
                <c:pt idx="7">
                  <c:v>234</c:v>
                </c:pt>
                <c:pt idx="8">
                  <c:v>#N/A</c:v>
                </c:pt>
                <c:pt idx="9">
                  <c:v>#N/A</c:v>
                </c:pt>
                <c:pt idx="10">
                  <c:v>254</c:v>
                </c:pt>
                <c:pt idx="11">
                  <c:v>#N/A</c:v>
                </c:pt>
                <c:pt idx="12">
                  <c:v>#N/A</c:v>
                </c:pt>
                <c:pt idx="13">
                  <c:v>298</c:v>
                </c:pt>
                <c:pt idx="14">
                  <c:v>#N/A</c:v>
                </c:pt>
              </c:numCache>
            </c:numRef>
          </c:val>
          <c:smooth val="0"/>
          <c:extLst xmlns:c16r2="http://schemas.microsoft.com/office/drawing/2015/06/chart">
            <c:ext xmlns:c16="http://schemas.microsoft.com/office/drawing/2014/chart" uri="{C3380CC4-5D6E-409C-BE32-E72D297353CC}">
              <c16:uniqueId val="{00000008-1C82-4B79-A107-EF4F7AC1C0DD}"/>
            </c:ext>
          </c:extLst>
        </c:ser>
        <c:dLbls>
          <c:showLegendKey val="0"/>
          <c:showVal val="0"/>
          <c:showCatName val="0"/>
          <c:showSerName val="0"/>
          <c:showPercent val="0"/>
          <c:showBubbleSize val="0"/>
        </c:dLbls>
        <c:marker val="1"/>
        <c:smooth val="0"/>
        <c:axId val="484230032"/>
        <c:axId val="484224544"/>
      </c:lineChart>
      <c:catAx>
        <c:axId val="48423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224544"/>
        <c:crosses val="autoZero"/>
        <c:auto val="1"/>
        <c:lblAlgn val="ctr"/>
        <c:lblOffset val="100"/>
        <c:tickLblSkip val="1"/>
        <c:tickMarkSkip val="1"/>
        <c:noMultiLvlLbl val="0"/>
      </c:catAx>
      <c:valAx>
        <c:axId val="48422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23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5160</c:v>
                </c:pt>
                <c:pt idx="5">
                  <c:v>5380</c:v>
                </c:pt>
                <c:pt idx="8">
                  <c:v>5225</c:v>
                </c:pt>
                <c:pt idx="11">
                  <c:v>5255</c:v>
                </c:pt>
                <c:pt idx="14">
                  <c:v>4953</c:v>
                </c:pt>
              </c:numCache>
            </c:numRef>
          </c:val>
          <c:extLst xmlns:c16r2="http://schemas.microsoft.com/office/drawing/2015/06/chart">
            <c:ext xmlns:c16="http://schemas.microsoft.com/office/drawing/2014/chart" uri="{C3380CC4-5D6E-409C-BE32-E72D297353CC}">
              <c16:uniqueId val="{00000000-B29F-48C7-BFF5-DC1CD47022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c:v>
                </c:pt>
                <c:pt idx="5">
                  <c:v>26</c:v>
                </c:pt>
                <c:pt idx="8">
                  <c:v>46</c:v>
                </c:pt>
                <c:pt idx="11">
                  <c:v>43</c:v>
                </c:pt>
                <c:pt idx="14">
                  <c:v>13</c:v>
                </c:pt>
              </c:numCache>
            </c:numRef>
          </c:val>
          <c:extLst xmlns:c16r2="http://schemas.microsoft.com/office/drawing/2015/06/chart">
            <c:ext xmlns:c16="http://schemas.microsoft.com/office/drawing/2014/chart" uri="{C3380CC4-5D6E-409C-BE32-E72D297353CC}">
              <c16:uniqueId val="{00000001-B29F-48C7-BFF5-DC1CD47022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1753</c:v>
                </c:pt>
                <c:pt idx="5">
                  <c:v>1684</c:v>
                </c:pt>
                <c:pt idx="8">
                  <c:v>1672</c:v>
                </c:pt>
                <c:pt idx="11">
                  <c:v>1826</c:v>
                </c:pt>
                <c:pt idx="14">
                  <c:v>1993</c:v>
                </c:pt>
              </c:numCache>
            </c:numRef>
          </c:val>
          <c:extLst xmlns:c16r2="http://schemas.microsoft.com/office/drawing/2015/06/chart">
            <c:ext xmlns:c16="http://schemas.microsoft.com/office/drawing/2014/chart" uri="{C3380CC4-5D6E-409C-BE32-E72D297353CC}">
              <c16:uniqueId val="{00000002-B29F-48C7-BFF5-DC1CD47022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9F-48C7-BFF5-DC1CD47022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9F-48C7-BFF5-DC1CD47022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9F-48C7-BFF5-DC1CD47022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812</c:v>
                </c:pt>
                <c:pt idx="3">
                  <c:v>736</c:v>
                </c:pt>
                <c:pt idx="6">
                  <c:v>742</c:v>
                </c:pt>
                <c:pt idx="9">
                  <c:v>727</c:v>
                </c:pt>
                <c:pt idx="12">
                  <c:v>684</c:v>
                </c:pt>
              </c:numCache>
            </c:numRef>
          </c:val>
          <c:extLst xmlns:c16r2="http://schemas.microsoft.com/office/drawing/2015/06/chart">
            <c:ext xmlns:c16="http://schemas.microsoft.com/office/drawing/2014/chart" uri="{C3380CC4-5D6E-409C-BE32-E72D297353CC}">
              <c16:uniqueId val="{00000006-B29F-48C7-BFF5-DC1CD47022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1366</c:v>
                </c:pt>
                <c:pt idx="3">
                  <c:v>1455</c:v>
                </c:pt>
                <c:pt idx="6">
                  <c:v>1467</c:v>
                </c:pt>
                <c:pt idx="9">
                  <c:v>1456</c:v>
                </c:pt>
                <c:pt idx="12">
                  <c:v>1508</c:v>
                </c:pt>
              </c:numCache>
            </c:numRef>
          </c:val>
          <c:extLst xmlns:c16r2="http://schemas.microsoft.com/office/drawing/2015/06/chart">
            <c:ext xmlns:c16="http://schemas.microsoft.com/office/drawing/2014/chart" uri="{C3380CC4-5D6E-409C-BE32-E72D297353CC}">
              <c16:uniqueId val="{00000007-B29F-48C7-BFF5-DC1CD47022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494</c:v>
                </c:pt>
                <c:pt idx="3">
                  <c:v>427</c:v>
                </c:pt>
                <c:pt idx="6">
                  <c:v>361</c:v>
                </c:pt>
                <c:pt idx="9">
                  <c:v>305</c:v>
                </c:pt>
                <c:pt idx="12">
                  <c:v>270</c:v>
                </c:pt>
              </c:numCache>
            </c:numRef>
          </c:val>
          <c:extLst xmlns:c16r2="http://schemas.microsoft.com/office/drawing/2015/06/chart">
            <c:ext xmlns:c16="http://schemas.microsoft.com/office/drawing/2014/chart" uri="{C3380CC4-5D6E-409C-BE32-E72D297353CC}">
              <c16:uniqueId val="{00000008-B29F-48C7-BFF5-DC1CD47022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29F-48C7-BFF5-DC1CD47022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6444</c:v>
                </c:pt>
                <c:pt idx="3">
                  <c:v>7004</c:v>
                </c:pt>
                <c:pt idx="6">
                  <c:v>6875</c:v>
                </c:pt>
                <c:pt idx="9">
                  <c:v>6973</c:v>
                </c:pt>
                <c:pt idx="12">
                  <c:v>6565</c:v>
                </c:pt>
              </c:numCache>
            </c:numRef>
          </c:val>
          <c:extLst xmlns:c16r2="http://schemas.microsoft.com/office/drawing/2015/06/chart">
            <c:ext xmlns:c16="http://schemas.microsoft.com/office/drawing/2014/chart" uri="{C3380CC4-5D6E-409C-BE32-E72D297353CC}">
              <c16:uniqueId val="{0000000A-B29F-48C7-BFF5-DC1CD4702237}"/>
            </c:ext>
          </c:extLst>
        </c:ser>
        <c:dLbls>
          <c:showLegendKey val="0"/>
          <c:showVal val="0"/>
          <c:showCatName val="0"/>
          <c:showSerName val="0"/>
          <c:showPercent val="0"/>
          <c:showBubbleSize val="0"/>
        </c:dLbls>
        <c:gapWidth val="100"/>
        <c:overlap val="100"/>
        <c:axId val="484229248"/>
        <c:axId val="48422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2169</c:v>
                </c:pt>
                <c:pt idx="2">
                  <c:v>#N/A</c:v>
                </c:pt>
                <c:pt idx="3">
                  <c:v>#N/A</c:v>
                </c:pt>
                <c:pt idx="4">
                  <c:v>2532</c:v>
                </c:pt>
                <c:pt idx="5">
                  <c:v>#N/A</c:v>
                </c:pt>
                <c:pt idx="6">
                  <c:v>#N/A</c:v>
                </c:pt>
                <c:pt idx="7">
                  <c:v>2502</c:v>
                </c:pt>
                <c:pt idx="8">
                  <c:v>#N/A</c:v>
                </c:pt>
                <c:pt idx="9">
                  <c:v>#N/A</c:v>
                </c:pt>
                <c:pt idx="10">
                  <c:v>2337</c:v>
                </c:pt>
                <c:pt idx="11">
                  <c:v>#N/A</c:v>
                </c:pt>
                <c:pt idx="12">
                  <c:v>#N/A</c:v>
                </c:pt>
                <c:pt idx="13">
                  <c:v>2069</c:v>
                </c:pt>
                <c:pt idx="14">
                  <c:v>#N/A</c:v>
                </c:pt>
              </c:numCache>
            </c:numRef>
          </c:val>
          <c:smooth val="0"/>
          <c:extLst xmlns:c16r2="http://schemas.microsoft.com/office/drawing/2015/06/chart">
            <c:ext xmlns:c16="http://schemas.microsoft.com/office/drawing/2014/chart" uri="{C3380CC4-5D6E-409C-BE32-E72D297353CC}">
              <c16:uniqueId val="{0000000B-B29F-48C7-BFF5-DC1CD4702237}"/>
            </c:ext>
          </c:extLst>
        </c:ser>
        <c:dLbls>
          <c:showLegendKey val="0"/>
          <c:showVal val="0"/>
          <c:showCatName val="0"/>
          <c:showSerName val="0"/>
          <c:showPercent val="0"/>
          <c:showBubbleSize val="0"/>
        </c:dLbls>
        <c:marker val="1"/>
        <c:smooth val="0"/>
        <c:axId val="484229248"/>
        <c:axId val="484223760"/>
      </c:lineChart>
      <c:catAx>
        <c:axId val="48422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223760"/>
        <c:crosses val="autoZero"/>
        <c:auto val="1"/>
        <c:lblAlgn val="ctr"/>
        <c:lblOffset val="100"/>
        <c:tickLblSkip val="1"/>
        <c:tickMarkSkip val="1"/>
        <c:noMultiLvlLbl val="0"/>
      </c:catAx>
      <c:valAx>
        <c:axId val="48422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22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548</c:v>
                </c:pt>
                <c:pt idx="1">
                  <c:v>599</c:v>
                </c:pt>
                <c:pt idx="2">
                  <c:v>625</c:v>
                </c:pt>
              </c:numCache>
            </c:numRef>
          </c:val>
          <c:extLst xmlns:c16r2="http://schemas.microsoft.com/office/drawing/2015/06/chart">
            <c:ext xmlns:c16="http://schemas.microsoft.com/office/drawing/2014/chart" uri="{C3380CC4-5D6E-409C-BE32-E72D297353CC}">
              <c16:uniqueId val="{00000000-3725-4572-B965-10A13826B3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c:v>
                </c:pt>
                <c:pt idx="1">
                  <c:v>51</c:v>
                </c:pt>
                <c:pt idx="2">
                  <c:v>51</c:v>
                </c:pt>
              </c:numCache>
            </c:numRef>
          </c:val>
          <c:extLst xmlns:c16r2="http://schemas.microsoft.com/office/drawing/2015/06/chart">
            <c:ext xmlns:c16="http://schemas.microsoft.com/office/drawing/2014/chart" uri="{C3380CC4-5D6E-409C-BE32-E72D297353CC}">
              <c16:uniqueId val="{00000001-3725-4572-B965-10A13826B3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800</c:v>
                </c:pt>
                <c:pt idx="1">
                  <c:v>833</c:v>
                </c:pt>
                <c:pt idx="2">
                  <c:v>927</c:v>
                </c:pt>
              </c:numCache>
            </c:numRef>
          </c:val>
          <c:extLst xmlns:c16r2="http://schemas.microsoft.com/office/drawing/2015/06/chart">
            <c:ext xmlns:c16="http://schemas.microsoft.com/office/drawing/2014/chart" uri="{C3380CC4-5D6E-409C-BE32-E72D297353CC}">
              <c16:uniqueId val="{00000002-3725-4572-B965-10A13826B371}"/>
            </c:ext>
          </c:extLst>
        </c:ser>
        <c:dLbls>
          <c:showLegendKey val="0"/>
          <c:showVal val="0"/>
          <c:showCatName val="0"/>
          <c:showSerName val="0"/>
          <c:showPercent val="0"/>
          <c:showBubbleSize val="0"/>
        </c:dLbls>
        <c:gapWidth val="120"/>
        <c:overlap val="100"/>
        <c:axId val="484233168"/>
        <c:axId val="484227680"/>
      </c:barChart>
      <c:catAx>
        <c:axId val="48423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227680"/>
        <c:crosses val="autoZero"/>
        <c:auto val="1"/>
        <c:lblAlgn val="ctr"/>
        <c:lblOffset val="100"/>
        <c:tickLblSkip val="1"/>
        <c:tickMarkSkip val="1"/>
        <c:noMultiLvlLbl val="0"/>
      </c:catAx>
      <c:valAx>
        <c:axId val="484227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23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66-4929-8C26-82932C287CC9}"/>
                </c:ext>
                <c:ext xmlns:c15="http://schemas.microsoft.com/office/drawing/2012/chart" uri="{CE6537A1-D6FC-4f65-9D91-7224C49458BB}">
                  <c15:dlblFieldTable>
                    <c15:dlblFTEntry>
                      <c15:txfldGUID>{2BD10307-E310-4F10-98DD-BDBD6BDB82D2}</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66-4929-8C26-82932C287CC9}"/>
                </c:ext>
                <c:ext xmlns:c15="http://schemas.microsoft.com/office/drawing/2012/chart" uri="{CE6537A1-D6FC-4f65-9D91-7224C49458BB}">
                  <c15:dlblFieldTable>
                    <c15:dlblFTEntry>
                      <c15:txfldGUID>{00F20554-FD39-4C4F-BC87-6AAA139BF62A}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66-4929-8C26-82932C287CC9}"/>
                </c:ext>
                <c:ext xmlns:c15="http://schemas.microsoft.com/office/drawing/2012/chart" uri="{CE6537A1-D6FC-4f65-9D91-7224C49458BB}">
                  <c15:dlblFieldTable>
                    <c15:dlblFTEntry>
                      <c15:txfldGUID>{A9378DDD-30CB-4793-9BFB-12D6F8E05119}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66-4929-8C26-82932C287CC9}"/>
                </c:ext>
                <c:ext xmlns:c15="http://schemas.microsoft.com/office/drawing/2012/chart" uri="{CE6537A1-D6FC-4f65-9D91-7224C49458BB}">
                  <c15:dlblFieldTable>
                    <c15:dlblFTEntry>
                      <c15:txfldGUID>{9E144B91-93B7-43B7-A871-7E2E37FBE755}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66-4929-8C26-82932C287CC9}"/>
                </c:ext>
                <c:ext xmlns:c15="http://schemas.microsoft.com/office/drawing/2012/chart" uri="{CE6537A1-D6FC-4f65-9D91-7224C49458BB}">
                  <c15:dlblFieldTable>
                    <c15:dlblFTEntry>
                      <c15:txfldGUID>{DF6AF4D4-1EE4-4E3F-AC25-A9C5E52E45F8}</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66-4929-8C26-82932C287CC9}"/>
                </c:ext>
                <c:ext xmlns:c15="http://schemas.microsoft.com/office/drawing/2012/chart" uri="{CE6537A1-D6FC-4f65-9D91-7224C49458BB}">
                  <c15:dlblFieldTable>
                    <c15:dlblFTEntry>
                      <c15:txfldGUID>{39FEDF22-4C48-4636-BA35-CF7D558BF6F7}</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66-4929-8C26-82932C287CC9}"/>
                </c:ext>
                <c:ext xmlns:c15="http://schemas.microsoft.com/office/drawing/2012/chart" uri="{CE6537A1-D6FC-4f65-9D91-7224C49458BB}">
                  <c15:dlblFieldTable>
                    <c15:dlblFTEntry>
                      <c15:txfldGUID>{13936CB2-6DE1-4886-B827-F4D09E60881A}</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66-4929-8C26-82932C287CC9}"/>
                </c:ext>
                <c:ext xmlns:c15="http://schemas.microsoft.com/office/drawing/2012/chart" uri="{CE6537A1-D6FC-4f65-9D91-7224C49458BB}">
                  <c15:dlblFieldTable>
                    <c15:dlblFTEntry>
                      <c15:txfldGUID>{30C0F82B-1425-47C2-B185-BF518735CE90}</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66-4929-8C26-82932C287CC9}"/>
                </c:ext>
                <c:ext xmlns:c15="http://schemas.microsoft.com/office/drawing/2012/chart" uri="{CE6537A1-D6FC-4f65-9D91-7224C49458BB}">
                  <c15:layout/>
                  <c15:dlblFieldTable>
                    <c15:dlblFTEntry>
                      <c15:txfldGUID>{1CAEB7AE-0818-447B-94F1-20ED6A718ECE}</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32">
                  <c:v>61.4</c:v>
                </c:pt>
              </c:numCache>
            </c:numRef>
          </c:xVal>
          <c:yVal>
            <c:numRef>
              <c:f>[1]公会計指標分析・財政指標組合せ分析表!$BP$51:$DC$51</c:f>
              <c:numCache>
                <c:formatCode>General</c:formatCode>
                <c:ptCount val="40"/>
                <c:pt idx="32">
                  <c:v>84</c:v>
                </c:pt>
              </c:numCache>
            </c:numRef>
          </c:yVal>
          <c:smooth val="0"/>
          <c:extLst xmlns:c16r2="http://schemas.microsoft.com/office/drawing/2015/06/chart">
            <c:ext xmlns:c16="http://schemas.microsoft.com/office/drawing/2014/chart" uri="{C3380CC4-5D6E-409C-BE32-E72D297353CC}">
              <c16:uniqueId val="{00000009-3A66-4929-8C26-82932C287CC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66-4929-8C26-82932C287CC9}"/>
                </c:ext>
                <c:ext xmlns:c15="http://schemas.microsoft.com/office/drawing/2012/chart" uri="{CE6537A1-D6FC-4f65-9D91-7224C49458BB}">
                  <c15:dlblFieldTable>
                    <c15:dlblFTEntry>
                      <c15:txfldGUID>{3A27B2C2-2E34-4E0C-9798-D516BEDD1E75}</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66-4929-8C26-82932C287CC9}"/>
                </c:ext>
                <c:ext xmlns:c15="http://schemas.microsoft.com/office/drawing/2012/chart" uri="{CE6537A1-D6FC-4f65-9D91-7224C49458BB}">
                  <c15:dlblFieldTable>
                    <c15:dlblFTEntry>
                      <c15:txfldGUID>{5C13BEF5-927E-423D-BB61-77219553AB0B}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66-4929-8C26-82932C287CC9}"/>
                </c:ext>
                <c:ext xmlns:c15="http://schemas.microsoft.com/office/drawing/2012/chart" uri="{CE6537A1-D6FC-4f65-9D91-7224C49458BB}">
                  <c15:dlblFieldTable>
                    <c15:dlblFTEntry>
                      <c15:txfldGUID>{0D59E218-AB89-4DB3-8DE5-260F7C96487B}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66-4929-8C26-82932C287CC9}"/>
                </c:ext>
                <c:ext xmlns:c15="http://schemas.microsoft.com/office/drawing/2012/chart" uri="{CE6537A1-D6FC-4f65-9D91-7224C49458BB}">
                  <c15:dlblFieldTable>
                    <c15:dlblFTEntry>
                      <c15:txfldGUID>{1F325F18-8E5F-43AC-BB16-F4920A6DFFC8}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66-4929-8C26-82932C287CC9}"/>
                </c:ext>
                <c:ext xmlns:c15="http://schemas.microsoft.com/office/drawing/2012/chart" uri="{CE6537A1-D6FC-4f65-9D91-7224C49458BB}">
                  <c15:dlblFieldTable>
                    <c15:dlblFTEntry>
                      <c15:txfldGUID>{05B40280-51BE-4949-A71B-DB6D304612C8}</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66-4929-8C26-82932C287CC9}"/>
                </c:ext>
                <c:ext xmlns:c15="http://schemas.microsoft.com/office/drawing/2012/chart" uri="{CE6537A1-D6FC-4f65-9D91-7224C49458BB}">
                  <c15:dlblFieldTable>
                    <c15:dlblFTEntry>
                      <c15:txfldGUID>{684DC7FC-EE42-415E-9081-569680EDA7C3}</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66-4929-8C26-82932C287CC9}"/>
                </c:ext>
                <c:ext xmlns:c15="http://schemas.microsoft.com/office/drawing/2012/chart" uri="{CE6537A1-D6FC-4f65-9D91-7224C49458BB}">
                  <c15:dlblFieldTable>
                    <c15:dlblFTEntry>
                      <c15:txfldGUID>{EE27E3E1-B401-43B7-85F9-06868FE0827F}</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66-4929-8C26-82932C287CC9}"/>
                </c:ext>
                <c:ext xmlns:c15="http://schemas.microsoft.com/office/drawing/2012/chart" uri="{CE6537A1-D6FC-4f65-9D91-7224C49458BB}">
                  <c15:dlblFieldTable>
                    <c15:dlblFTEntry>
                      <c15:txfldGUID>{79EE8DA0-2C7A-4743-A28A-54A58027A177}</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66-4929-8C26-82932C287CC9}"/>
                </c:ext>
                <c:ext xmlns:c15="http://schemas.microsoft.com/office/drawing/2012/chart" uri="{CE6537A1-D6FC-4f65-9D91-7224C49458BB}">
                  <c15:layout/>
                  <c15:dlblFieldTable>
                    <c15:dlblFTEntry>
                      <c15:txfldGUID>{A6B573FE-1B4C-4143-A8A7-2FBE01310E56}</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32">
                  <c:v>64.2</c:v>
                </c:pt>
              </c:numCache>
            </c:numRef>
          </c:xVal>
          <c:yVal>
            <c:numRef>
              <c:f>[1]公会計指標分析・財政指標組合せ分析表!$BP$55:$DC$55</c:f>
              <c:numCache>
                <c:formatCode>General</c:formatCode>
                <c:ptCount val="40"/>
                <c:pt idx="32">
                  <c:v>0</c:v>
                </c:pt>
              </c:numCache>
            </c:numRef>
          </c:yVal>
          <c:smooth val="0"/>
          <c:extLst xmlns:c16r2="http://schemas.microsoft.com/office/drawing/2015/06/chart">
            <c:ext xmlns:c16="http://schemas.microsoft.com/office/drawing/2014/chart" uri="{C3380CC4-5D6E-409C-BE32-E72D297353CC}">
              <c16:uniqueId val="{00000013-3A66-4929-8C26-82932C287CC9}"/>
            </c:ext>
          </c:extLst>
        </c:ser>
        <c:dLbls>
          <c:showLegendKey val="0"/>
          <c:showVal val="1"/>
          <c:showCatName val="0"/>
          <c:showSerName val="0"/>
          <c:showPercent val="0"/>
          <c:showBubbleSize val="0"/>
        </c:dLbls>
        <c:axId val="484231600"/>
        <c:axId val="484221016"/>
      </c:scatterChart>
      <c:valAx>
        <c:axId val="484231600"/>
        <c:scaling>
          <c:orientation val="maxMin"/>
          <c:max val="65"/>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221016"/>
        <c:crosses val="autoZero"/>
        <c:crossBetween val="midCat"/>
      </c:valAx>
      <c:valAx>
        <c:axId val="484221016"/>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423160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18A-4AEF-B388-899A9D5299F7}"/>
                </c:ext>
                <c:ext xmlns:c15="http://schemas.microsoft.com/office/drawing/2012/chart" uri="{CE6537A1-D6FC-4f65-9D91-7224C49458BB}">
                  <c15:layout/>
                  <c15:dlblFieldTable>
                    <c15:dlblFTEntry>
                      <c15:txfldGUID>{DF119B7C-C6FF-46CD-9137-C3F025F7BFB9}</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18A-4AEF-B388-899A9D5299F7}"/>
                </c:ext>
                <c:ext xmlns:c15="http://schemas.microsoft.com/office/drawing/2012/chart" uri="{CE6537A1-D6FC-4f65-9D91-7224C49458BB}">
                  <c15:dlblFieldTable>
                    <c15:dlblFTEntry>
                      <c15:txfldGUID>{5C4D4112-64DD-468F-816F-3A1B3A5DA4B8}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18A-4AEF-B388-899A9D5299F7}"/>
                </c:ext>
                <c:ext xmlns:c15="http://schemas.microsoft.com/office/drawing/2012/chart" uri="{CE6537A1-D6FC-4f65-9D91-7224C49458BB}">
                  <c15:dlblFieldTable>
                    <c15:dlblFTEntry>
                      <c15:txfldGUID>{DF6458B6-AFFE-4458-BE35-F811C93C4D7A}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18A-4AEF-B388-899A9D5299F7}"/>
                </c:ext>
                <c:ext xmlns:c15="http://schemas.microsoft.com/office/drawing/2012/chart" uri="{CE6537A1-D6FC-4f65-9D91-7224C49458BB}">
                  <c15:dlblFieldTable>
                    <c15:dlblFTEntry>
                      <c15:txfldGUID>{076268BD-41C9-4B6B-85C0-3F65FEA13ADC}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18A-4AEF-B388-899A9D5299F7}"/>
                </c:ext>
                <c:ext xmlns:c15="http://schemas.microsoft.com/office/drawing/2012/chart" uri="{CE6537A1-D6FC-4f65-9D91-7224C49458BB}">
                  <c15:dlblFieldTable>
                    <c15:dlblFTEntry>
                      <c15:txfldGUID>{A9896FA0-B411-4910-92F9-404F6ACB47E9}</c15:txfldGUID>
                      <c15:f>#REF!</c15:f>
                      <c15:dlblFieldTableCache>
                        <c:ptCount val="1"/>
                        <c:pt idx="0">
                          <c:v>#REF!</c:v>
                        </c:pt>
                      </c15:dlblFieldTableCache>
                    </c15:dlblFTEntry>
                  </c15:dlblFieldTable>
                  <c15:showDataLabelsRange val="0"/>
                </c:ext>
              </c:extLst>
            </c:dLbl>
            <c:dLbl>
              <c:idx val="8"/>
              <c:layout>
                <c:manualLayout>
                  <c:x val="-4.5096530706953748E-2"/>
                  <c:y val="-6.2416647087793951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18A-4AEF-B388-899A9D5299F7}"/>
                </c:ext>
                <c:ext xmlns:c15="http://schemas.microsoft.com/office/drawing/2012/chart" uri="{CE6537A1-D6FC-4f65-9D91-7224C49458BB}">
                  <c15:layout/>
                  <c15:dlblFieldTable>
                    <c15:dlblFTEntry>
                      <c15:txfldGUID>{212305B4-A094-4F8D-B602-F90959C10A05}</c15:txfldGUID>
                      <c15:f>[1]公会計指標分析・財政指標組合せ分析表!$BX$72</c15:f>
                      <c15:dlblFieldTableCache>
                        <c:ptCount val="1"/>
                        <c:pt idx="0">
                          <c:v>H29</c:v>
                        </c:pt>
                      </c15:dlblFieldTableCache>
                    </c15:dlblFTEntry>
                  </c15:dlblFieldTable>
                  <c15:showDataLabelsRange val="0"/>
                </c:ext>
              </c:extLst>
            </c:dLbl>
            <c:dLbl>
              <c:idx val="16"/>
              <c:layout/>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18A-4AEF-B388-899A9D5299F7}"/>
                </c:ext>
                <c:ext xmlns:c15="http://schemas.microsoft.com/office/drawing/2012/chart" uri="{CE6537A1-D6FC-4f65-9D91-7224C49458BB}">
                  <c15:layout/>
                  <c15:dlblFieldTable>
                    <c15:dlblFTEntry>
                      <c15:txfldGUID>{45C02DA9-81B7-4A02-BEBB-23DE486D6746}</c15:txfldGUID>
                      <c15:f>[1]公会計指標分析・財政指標組合せ分析表!$CF$72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6.2416647087793951E-2"/>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18A-4AEF-B388-899A9D5299F7}"/>
                </c:ext>
                <c:ext xmlns:c15="http://schemas.microsoft.com/office/drawing/2012/chart" uri="{CE6537A1-D6FC-4f65-9D91-7224C49458BB}">
                  <c15:layout/>
                  <c15:dlblFieldTable>
                    <c15:dlblFTEntry>
                      <c15:txfldGUID>{476C2F97-0434-40D5-9364-979C563D205E}</c15:txfldGUID>
                      <c15:f>[1]公会計指標分析・財政指標組合せ分析表!$CN$72</c15:f>
                      <c15:dlblFieldTableCache>
                        <c:ptCount val="1"/>
                        <c:pt idx="0">
                          <c:v>R01</c:v>
                        </c:pt>
                      </c15:dlblFieldTableCache>
                    </c15:dlblFTEntry>
                  </c15:dlblFieldTable>
                  <c15:showDataLabelsRange val="0"/>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18A-4AEF-B388-899A9D5299F7}"/>
                </c:ext>
                <c:ext xmlns:c15="http://schemas.microsoft.com/office/drawing/2012/chart" uri="{CE6537A1-D6FC-4f65-9D91-7224C49458BB}">
                  <c15:layout/>
                  <c15:dlblFieldTable>
                    <c15:dlblFTEntry>
                      <c15:txfldGUID>{86C32F62-3CFF-4D40-88E2-8BDC2333F16D}</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11.1</c:v>
                </c:pt>
                <c:pt idx="8">
                  <c:v>10.1</c:v>
                </c:pt>
                <c:pt idx="16">
                  <c:v>9.6</c:v>
                </c:pt>
                <c:pt idx="24">
                  <c:v>10.1</c:v>
                </c:pt>
                <c:pt idx="32">
                  <c:v>10.9</c:v>
                </c:pt>
              </c:numCache>
            </c:numRef>
          </c:xVal>
          <c:yVal>
            <c:numRef>
              <c:f>[1]公会計指標分析・財政指標組合せ分析表!$BP$73:$DC$73</c:f>
              <c:numCache>
                <c:formatCode>General</c:formatCode>
                <c:ptCount val="40"/>
                <c:pt idx="0">
                  <c:v>89.7</c:v>
                </c:pt>
                <c:pt idx="8">
                  <c:v>106.7</c:v>
                </c:pt>
                <c:pt idx="16">
                  <c:v>105.9</c:v>
                </c:pt>
                <c:pt idx="24">
                  <c:v>99.6</c:v>
                </c:pt>
                <c:pt idx="32">
                  <c:v>84</c:v>
                </c:pt>
              </c:numCache>
            </c:numRef>
          </c:yVal>
          <c:smooth val="0"/>
          <c:extLst xmlns:c16r2="http://schemas.microsoft.com/office/drawing/2015/06/chart">
            <c:ext xmlns:c16="http://schemas.microsoft.com/office/drawing/2014/chart" uri="{C3380CC4-5D6E-409C-BE32-E72D297353CC}">
              <c16:uniqueId val="{00000009-F18A-4AEF-B388-899A9D5299F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9.7893050721724051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18A-4AEF-B388-899A9D5299F7}"/>
                </c:ext>
                <c:ext xmlns:c15="http://schemas.microsoft.com/office/drawing/2012/chart" uri="{CE6537A1-D6FC-4f65-9D91-7224C49458BB}">
                  <c15:layout/>
                  <c15:dlblFieldTable>
                    <c15:dlblFTEntry>
                      <c15:txfldGUID>{66F921CB-FC0A-4316-BFBF-DF8EE9510E2A}</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18A-4AEF-B388-899A9D5299F7}"/>
                </c:ext>
                <c:ext xmlns:c15="http://schemas.microsoft.com/office/drawing/2012/chart" uri="{CE6537A1-D6FC-4f65-9D91-7224C49458BB}">
                  <c15:dlblFieldTable>
                    <c15:dlblFTEntry>
                      <c15:txfldGUID>{E282221D-0458-433F-B900-8169D4551CEE}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18A-4AEF-B388-899A9D5299F7}"/>
                </c:ext>
                <c:ext xmlns:c15="http://schemas.microsoft.com/office/drawing/2012/chart" uri="{CE6537A1-D6FC-4f65-9D91-7224C49458BB}">
                  <c15:dlblFieldTable>
                    <c15:dlblFTEntry>
                      <c15:txfldGUID>{7EAAD371-4640-4666-A36C-07CC6E791F8C}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18A-4AEF-B388-899A9D5299F7}"/>
                </c:ext>
                <c:ext xmlns:c15="http://schemas.microsoft.com/office/drawing/2012/chart" uri="{CE6537A1-D6FC-4f65-9D91-7224C49458BB}">
                  <c15:dlblFieldTable>
                    <c15:dlblFTEntry>
                      <c15:txfldGUID>{867943F7-9D8A-430A-B643-84F7D9AC37BC}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18A-4AEF-B388-899A9D5299F7}"/>
                </c:ext>
                <c:ext xmlns:c15="http://schemas.microsoft.com/office/drawing/2012/chart" uri="{CE6537A1-D6FC-4f65-9D91-7224C49458BB}">
                  <c15:dlblFieldTable>
                    <c15:dlblFTEntry>
                      <c15:txfldGUID>{B9101256-3C34-44C3-9C20-BD8A6F9951AD}</c15:txfldGUID>
                      <c15:f>#REF!</c15:f>
                      <c15:dlblFieldTableCache>
                        <c:ptCount val="1"/>
                        <c:pt idx="0">
                          <c:v>#REF!</c:v>
                        </c:pt>
                      </c15:dlblFieldTableCache>
                    </c15:dlblFTEntry>
                  </c15:dlblFieldTable>
                  <c15:showDataLabelsRange val="0"/>
                </c:ext>
              </c:extLst>
            </c:dLbl>
            <c:dLbl>
              <c:idx val="8"/>
              <c:layout>
                <c:manualLayout>
                  <c:x val="-2.5298388263998016E-2"/>
                  <c:y val="-6.3598914177409926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18A-4AEF-B388-899A9D5299F7}"/>
                </c:ext>
                <c:ext xmlns:c15="http://schemas.microsoft.com/office/drawing/2012/chart" uri="{CE6537A1-D6FC-4f65-9D91-7224C49458BB}">
                  <c15:layout/>
                  <c15:dlblFieldTable>
                    <c15:dlblFTEntry>
                      <c15:txfldGUID>{E51B5A22-01E1-4F0A-8E95-E5D43C2E320F}</c15:txfldGUID>
                      <c15:f>[1]公会計指標分析・財政指標組合せ分析表!$BX$72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2.575746263289376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18A-4AEF-B388-899A9D5299F7}"/>
                </c:ext>
                <c:ext xmlns:c15="http://schemas.microsoft.com/office/drawing/2012/chart" uri="{CE6537A1-D6FC-4f65-9D91-7224C49458BB}">
                  <c15:layout/>
                  <c15:dlblFieldTable>
                    <c15:dlblFTEntry>
                      <c15:txfldGUID>{9A02D0BA-49FB-4E91-B561-D3E39CA5FD92}</c15:txfldGUID>
                      <c15:f>[1]公会計指標分析・財政指標組合せ分析表!$CF$72</c15:f>
                      <c15:dlblFieldTableCache>
                        <c:ptCount val="1"/>
                        <c:pt idx="0">
                          <c:v>H30</c:v>
                        </c:pt>
                      </c15:dlblFieldTableCache>
                    </c15:dlblFTEntry>
                  </c15:dlblFieldTable>
                  <c15:showDataLabelsRange val="0"/>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18A-4AEF-B388-899A9D5299F7}"/>
                </c:ext>
                <c:ext xmlns:c15="http://schemas.microsoft.com/office/drawing/2012/chart" uri="{CE6537A1-D6FC-4f65-9D91-7224C49458BB}">
                  <c15:layout/>
                  <c15:dlblFieldTable>
                    <c15:dlblFTEntry>
                      <c15:txfldGUID>{CD9F6ED5-713F-49D1-8D71-DC88E56F4754}</c15:txfldGUID>
                      <c15:f>[1]公会計指標分析・財政指標組合せ分析表!$CN$72</c15:f>
                      <c15:dlblFieldTableCache>
                        <c:ptCount val="1"/>
                        <c:pt idx="0">
                          <c:v>R01</c:v>
                        </c:pt>
                      </c15:dlblFieldTableCache>
                    </c15:dlblFTEntry>
                  </c15:dlblFieldTable>
                  <c15:showDataLabelsRange val="0"/>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18A-4AEF-B388-899A9D5299F7}"/>
                </c:ext>
                <c:ext xmlns:c15="http://schemas.microsoft.com/office/drawing/2012/chart" uri="{CE6537A1-D6FC-4f65-9D91-7224C49458BB}">
                  <c15:layout/>
                  <c15:dlblFieldTable>
                    <c15:dlblFTEntry>
                      <c15:txfldGUID>{ADE4033C-6B9C-427C-BBB6-1B4D1ED9F904}</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7.3</c:v>
                </c:pt>
                <c:pt idx="8">
                  <c:v>7.2</c:v>
                </c:pt>
                <c:pt idx="16">
                  <c:v>7.2</c:v>
                </c:pt>
                <c:pt idx="24">
                  <c:v>7.7</c:v>
                </c:pt>
                <c:pt idx="32">
                  <c:v>8</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18A-4AEF-B388-899A9D5299F7}"/>
            </c:ext>
          </c:extLst>
        </c:ser>
        <c:dLbls>
          <c:showLegendKey val="0"/>
          <c:showVal val="1"/>
          <c:showCatName val="0"/>
          <c:showSerName val="0"/>
          <c:showPercent val="0"/>
          <c:showBubbleSize val="0"/>
        </c:dLbls>
        <c:axId val="484226112"/>
        <c:axId val="484226504"/>
      </c:scatterChart>
      <c:valAx>
        <c:axId val="484226112"/>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226504"/>
        <c:crosses val="autoZero"/>
        <c:crossBetween val="midCat"/>
      </c:valAx>
      <c:valAx>
        <c:axId val="484226504"/>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4226112"/>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次大石田町総合振興計画に基づいて大型公共事業を実施してきた結果、その地方債の償還により元利償還金は高止まりの状況が続いてきた。平成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年度に開校した大石田中学校建設事業についても平成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年度にかけて本体工事分の大きな償還が始まり、平成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年度には前年度を上回る元利償還金となったが、以前の大型公共事業の償還がここ数年で順次終了していることや、行財政改革以降、年間償還元金の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を新規地方債発行の上限に設定してきたことにより、ピーク時には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億円を超える金額であった元利償還金が年々減少し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てきた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しかし、平成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年度にかけて町民交流センター整備事業に対し多額の地方債を発行したこと、加えて、令和元年度に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尾花沢市消防署大石田分署を整備するため、さらに地方債を発行したことから、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年度決算に基づく実質公債費比率は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統合中学校にかかる償還が始まった平成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年度に減債基金を充当して以来、年間償還元金の</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を新規地方債発行の上限に設定してきたことにより、元利償還金が年々減少してきたため、減債基金は充当せずに公債費の管理を行ってきた。今後も同様の考えの中、減債基金を確保し管理していく。</a:t>
          </a:r>
          <a:endParaRPr kumimoji="1" lang="ja-JP" altLang="en-US" sz="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dk1"/>
              </a:solidFill>
              <a:effectLst/>
              <a:latin typeface="+mn-lt"/>
              <a:ea typeface="+mn-ea"/>
              <a:cs typeface="+mn-cs"/>
            </a:rPr>
            <a:t>   </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将来負担額のおよそ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割は地方債残高であるが、これは、第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％を占める臨時財政対策債も大きく影響している。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近年では、平成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年度に開校した大石田中学校の建設事業において多額の地方債を発行したために平成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年度に一時的に現在高が増加したが、それ以降は年々減少してきた。しかし、平成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年に完成した町民交流センター</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建設事業</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の財源として多額の地方債を発行し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年度にかけて、地方債残高が大きく上昇した。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加えて、令和元年度に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尾花沢市消防署大石田分署の整備を行い、更に地方債の発行を行った</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こと</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が数値の増加の要因である。</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年度で終了となったが、公共下水道事業（一部事務組合）や農業集落排水事業の地方債残高に対する一般会計の負担が当面高い水準で推移すると見込まれる。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これらを踏まえ、将来にわたり適正な財政運営が可能となるよう、町の負担縮小に努め、財政の健全化を図る。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山形県大石田町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基本として財政調整基金から繰り入れを行い財源を確保してきた。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また、これまで</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町立小中学校の統合に伴い、廃校かつ耐震性を満たしていない複数の校舎等の解体工事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、町民交流センターの整備、</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尾花沢市消防署大石田分署の整備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に取り組んできたが、決算剰余金等を各種基金に積み立て、必要に応じて繰り入れを行いながら事業を行ってきたため、年度間において基金の増減が発生している。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決算剰余金等を優先順位を考慮した上で各種基金に積み立てていく。また、必要に応じ、特定目的基金からの繰り入れを行い、財政調整基金を予算編成に対する不足財源として確保できる額を積み立てながら必要に応じ活用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・公共施設整備基金：公共施設の大幅な改築や修繕を行う際に充当。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・大石田町水と緑のふるさと応援基金：自然と文化を後世に残していくために行われる事業に充当。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・公共施設整備基金：公共施設の大幅な改築や修繕に充当。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年度は駅舎都市施設部分の改築のため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・大石田町水と緑のふるさと応援基金：返礼及び事務に係る経費を除いた寄附額をまちづくりの費用に充当した残額を毎年積み立てたことに</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よる増加。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・学校建設基金：小学校の統合に向け基金は減少させず増加させる必要があるため、利子等運用額のみ増加している。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・学校建設基金：小学校の統合に向け、起債の償還を行いながら決算剰余金等を積み立てていく。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扶助費の増額による財源の確保と町の大規模プロジェクトとして町民交流センターの建設に取り組んできたことにより減少していたが、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大雪による除排雪経費の大幅な増加に加え豪雨災害に対応した経費が増え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、特別交付税が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増額された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ことを受け想定額程度まで繰り戻すことが出来た。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億円程度を維持しながら不慮の財源に備えてきたが、平成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の国の緊急経済対策による臨時交付金を活用できたことで、その期間は財政調整基金を取り崩さずに財政運営を行うことができた。しかし、それ以降は、町立小中学校の統合に伴い、廃校となりかつ耐震性を満たしていない複数の校舎等の解体工事を行ったことなどもあり、自主財源の確保が厳しい中で各種事業を実施するため、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年度以降は毎年度財政調整基金を取り崩しながら対応している状況である。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年度は災害対応のため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億円程の補正予算が発生し交付金等の財源充当があったが、財政調整基金の重要性を再認識した年度であった。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億円程度を維持しながら</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不測の事態が発生した際</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の財源に備えていきたい。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近年は施策として具体的な減債対策を行っていないため、利子等運用額のみ増加している。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繰り上げ償還等不測の事態に備え、現積立額を維持していく。</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年度まで減債基金を活用して繰上償還を実施してきており、その後、地方債の発行を抑制することによって減債を図ってきた。原則として地方債の新規発行を償還元金の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分の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以内とするルールを設定している。また、平成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年度にかけては、減債基金や借換債を活用して、公的資金保証金免除繰上償還を行うなどの減債対策を実施してきた。平成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に完成した町民交流センターの整備と令和元年度に完成した尾花沢市消防署大石田分署により地方債残高は大きく増加したが、今後は、振興実施計画を基本として計画的な事業実施を図るほか、将来的な減債対策に対応できるよう財政状況を見ながら減債基金を積み立てることも必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1E98382-3E23-44D1-BF1F-A2DB28DB7D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E0CB72A9-23B7-4D1B-9D75-A21E55C25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F1EBAF6F-9EF7-4D52-A195-F1329788261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87F4209B-4400-4397-B310-AA7077606CC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CA32C8BD-6B7D-48F8-B52B-62AFE2422B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13B91C17-FC22-40F2-9B24-0103B12FFE4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A164F0CF-F41E-4CC1-A53B-81931AC79CA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6352F5EF-C55B-4828-AEEC-0113404BC20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890011EE-564D-480B-92EB-CC4B13FA8BF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316BD920-77A5-4F50-8665-0ACBE0D2AB2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A9E8208F-792C-4B66-AAF4-24409EA098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AFCF683-18F3-4D77-92DF-4696A9A59BB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2A2B2E1-06E0-4593-903D-C6DCC93E347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F8F3E63-1783-4029-896E-D9E661589EA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FA5E07C1-3466-4B48-88A7-741309F957F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FEFE17AB-20F5-4AEF-8C8B-0A344E8F42B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F23C418D-7CEF-423A-9763-D29500F0E9A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9873E00-2F38-4200-A58C-0962D1E6617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94C1B5B6-D72D-4872-A5DD-01B0BCD3F0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651C9F04-ABD1-4D67-BF9A-C1A3F53976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E625B0F5-4154-4DA7-BC80-78F94DF0417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F52C7127-A715-4B25-A2DA-B6DE90D3996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62DA1943-6B9D-4261-A4A7-0F5037BF19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B2BDCBCB-3214-4B02-8EC2-7A686BDC17D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4B712220-1064-43B3-8080-DCB50C77306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6BEDD3FB-06A6-4C95-A77C-0BE6D1C5791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D5A77BB-CAEA-4107-82D3-F95E8A10129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45781D2-CC9A-4632-B0BA-E54CE50A506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15164996-686A-4689-A056-0430400FDD4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5F4AFE1C-E093-4607-81B1-359F631A734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30003C4E-89C5-4332-949D-C51D074D4BD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24C848DB-A15C-4109-8233-81A3FF8CFEE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B2FE14F9-6E2A-4901-A6E1-597D8ED873E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DF9B6CB-05F1-47B4-8AB6-03369A19A1D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45E945CC-D785-44A2-A7E1-5C3565FC164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1ACFBC3F-B000-412C-B3FB-2C73AE6620C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D03816F6-AADB-498F-803E-4B158C7B69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6413AEDB-CFE7-400F-92A8-5C7AC23D39A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62D3AAC4-AE4A-45F7-A27D-99DB25243C3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E06B940D-703D-4344-BB28-53A03B0F25F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8F5DDD91-66E8-4056-BC55-4D1203929B1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469BFF14-485B-4245-9686-134CBB131C0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31A48298-3806-4B86-B2C9-E19439CBDF0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8C5E599B-9AF0-46E9-BE2D-7CB90DE09D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D89B7BED-CB30-4F33-B7EC-CB2BD68A8CF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FC577990-503F-4E84-B29C-85DE1FECB11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D49C495-90E7-4B11-B1E3-CD5CB0753A5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ほぼ類似団体平均程度となっている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それぞれの公共施設について個別施設計画を策定済みであり、当該計画に基づいた施設の維持管理を適切に進めていく。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A22BC3AA-079B-472C-AC59-A10D382D45B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91C6FDC2-85C3-409E-B061-60A323CC790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91CC82D7-903F-4092-A46D-1DF782E286C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4D1031BD-5994-4546-B5FB-D55AD39AF3F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xmlns="" id="{584764EF-6284-41CE-A041-39CCA8235C4F}"/>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568FF749-85E4-4DC1-AE35-06F5F75255C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1190501B-FDC0-45C2-85B2-6865B41355D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3AC80684-9194-49D8-B27E-EC60498280D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82631DAB-E524-4854-9B84-4BB64A1A016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380FA220-D205-4A57-A80E-ED755BADE4E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E256E91B-8B78-4A7A-A9B3-E647E735AF8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A74DAED4-EF92-48CD-A0EC-282D6044ADC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66717EA0-AE4C-4C3E-B680-022789E9AD2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B1300743-36D0-40C8-AD89-821259E859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xmlns="" id="{24365694-8691-4B92-966C-783860DD993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C857C688-EDFA-43A5-8767-C6257CD54D4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xmlns="" id="{5467139A-06EE-44E5-92FA-E0A2FE5E75C5}"/>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xmlns="" id="{693983F6-0D2D-4CFA-9ABE-F3C46A2745A9}"/>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xmlns="" id="{958B397F-EC07-4A04-8E1A-C954BE8CD389}"/>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xmlns="" id="{4C031320-000B-4D1E-BAD7-7A28DB8DABD4}"/>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xmlns="" id="{B4919334-954A-4717-BE5C-2108F3A0EC4A}"/>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xmlns="" id="{AAD93578-4882-46AB-BDCC-0B75FBB2B48F}"/>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xmlns="" id="{A5C36EEB-3BD7-45A8-B824-AF3D1BDB4BB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xmlns="" id="{D6A13AC3-E62C-410D-BD04-F58CA83D126C}"/>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xmlns="" id="{ABA98986-B35B-4076-8CD8-350817A98A1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xmlns="" id="{8646066F-56C4-4938-BB58-D4A07F80B0D2}"/>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xmlns="" id="{410A146A-FC3C-412F-B4B2-01699C5532D7}"/>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1E01E751-9139-4962-8D8C-57FC6C7A02F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ABAC1F46-8847-4F4B-AAF7-5382CCF29DA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213BC270-9085-4DB4-858C-F122CDBA922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A9FEFA0F-1143-41CE-8C5B-01B87F53A88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FF15F792-B135-438D-B2A9-B279B474FB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1" name="楕円 80">
          <a:extLst>
            <a:ext uri="{FF2B5EF4-FFF2-40B4-BE49-F238E27FC236}">
              <a16:creationId xmlns:a16="http://schemas.microsoft.com/office/drawing/2014/main" xmlns="" id="{3AA84416-825F-42D1-A71F-CBFF1EBF63BA}"/>
            </a:ext>
          </a:extLst>
        </xdr:cNvPr>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2" name="有形固定資産減価償却率該当値テキスト">
          <a:extLst>
            <a:ext uri="{FF2B5EF4-FFF2-40B4-BE49-F238E27FC236}">
              <a16:creationId xmlns:a16="http://schemas.microsoft.com/office/drawing/2014/main" xmlns="" id="{BCD16B74-E331-491B-B2E7-C1887C2008E7}"/>
            </a:ext>
          </a:extLst>
        </xdr:cNvPr>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65528</xdr:rowOff>
    </xdr:from>
    <xdr:ext cx="405111" cy="259045"/>
    <xdr:sp macro="" textlink="">
      <xdr:nvSpPr>
        <xdr:cNvPr id="83" name="n_1aveValue有形固定資産減価償却率">
          <a:extLst>
            <a:ext uri="{FF2B5EF4-FFF2-40B4-BE49-F238E27FC236}">
              <a16:creationId xmlns:a16="http://schemas.microsoft.com/office/drawing/2014/main" xmlns="" id="{0F7CD5A5-2D04-4989-B779-0E0708E952A4}"/>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4" name="n_2aveValue有形固定資産減価償却率">
          <a:extLst>
            <a:ext uri="{FF2B5EF4-FFF2-40B4-BE49-F238E27FC236}">
              <a16:creationId xmlns:a16="http://schemas.microsoft.com/office/drawing/2014/main" xmlns="" id="{3544E664-D1DA-47DF-92F7-64639B7B5108}"/>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85" name="n_3aveValue有形固定資産減価償却率">
          <a:extLst>
            <a:ext uri="{FF2B5EF4-FFF2-40B4-BE49-F238E27FC236}">
              <a16:creationId xmlns:a16="http://schemas.microsoft.com/office/drawing/2014/main" xmlns="" id="{291A0D03-25DA-4596-89A3-51FCE44F2728}"/>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86" name="n_4aveValue有形固定資産減価償却率">
          <a:extLst>
            <a:ext uri="{FF2B5EF4-FFF2-40B4-BE49-F238E27FC236}">
              <a16:creationId xmlns:a16="http://schemas.microsoft.com/office/drawing/2014/main" xmlns="" id="{EFA1802F-D4AE-48E4-A51F-FD9608760EDB}"/>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xmlns="" id="{5A7EAF5E-BBD2-4AB8-A4C6-A1C7C47E551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xmlns="" id="{CFC64076-835A-4129-8C2B-87615ED527C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xmlns="" id="{048344ED-6D66-4145-9461-F774719F753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xmlns="" id="{885834C9-1C90-4AB4-AD54-1BF74216A2B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xmlns="" id="{9C46E496-621B-4B18-89E7-C1F0FF397FC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xmlns="" id="{166C5662-411C-46E4-9B72-B45BE41BEDC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xmlns="" id="{D50B0844-4415-4C4A-AEEA-5AE8AA9994F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xmlns="" id="{5F0505D3-DB2C-404B-B3CE-78E92C0BE9C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xmlns="" id="{52F41B30-C9C5-47EF-A08E-3C326F8CDF7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xmlns="" id="{0BE01B0B-C806-4C04-9140-7741BDB8174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xmlns="" id="{6ED13301-BFE0-4BD6-BA87-52640C8E089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xmlns="" id="{1EEDFDD9-0AAF-4018-862D-E54F0AA221B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xmlns="" id="{FD0A33C4-9EDA-4990-8615-D5BBB87426B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以前の大型公共事業の償還がここ数年で順次終了し元利償還金が年々減少してきたが、平成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年度完成の町民交流センター整備事業において、総事業費のおよそ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割となる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億円の地方債を発行したため地方債現在高が大きく増加した。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その元金償還も令和元年度から始まったことで、今後、更なる実質公債費比率の上昇が見込まれるため、全体的な元利償還金の減少を目指しつつ、町の負担縮小に努めて財政の健全化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xmlns="" id="{1B14C2DA-0607-48ED-A199-B6FB64B9F23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xmlns="" id="{651CDDE9-3CDA-4521-84BF-0E84D83101F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a:extLst>
            <a:ext uri="{FF2B5EF4-FFF2-40B4-BE49-F238E27FC236}">
              <a16:creationId xmlns:a16="http://schemas.microsoft.com/office/drawing/2014/main" xmlns="" id="{F42E555C-9608-4AD2-8276-DDBDCED3BF6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xmlns="" id="{2B037552-343F-46E2-8057-E6C152B2258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a:extLst>
            <a:ext uri="{FF2B5EF4-FFF2-40B4-BE49-F238E27FC236}">
              <a16:creationId xmlns:a16="http://schemas.microsoft.com/office/drawing/2014/main" xmlns="" id="{0570DCDB-011A-47E0-8AB1-A88FD76EB5A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xmlns="" id="{DDF45589-0D92-449D-ACB3-837B4EDEFB0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xmlns="" id="{5A06325E-E002-481E-85E4-799A036D02A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xmlns="" id="{FFC9DE1D-0D77-4DEF-9163-30A31141F4D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xmlns="" id="{1C10FBBC-343E-422E-AC13-3587A5482FC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xmlns="" id="{92ABD6EC-F12D-4CCC-B728-B6B79060106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xmlns="" id="{54C24046-35FB-4AB9-A9C2-4ECD5436A10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xmlns="" id="{CEEFDFC8-592F-4E8F-8A1C-058829555FA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xmlns="" id="{B01BB59E-755A-4A6A-BC95-E10E10B3B5C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xmlns="" id="{BA8583B9-B283-46EA-B14A-44AA1C0E59F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a:extLst>
            <a:ext uri="{FF2B5EF4-FFF2-40B4-BE49-F238E27FC236}">
              <a16:creationId xmlns:a16="http://schemas.microsoft.com/office/drawing/2014/main" xmlns="" id="{363D4DEF-2816-4F70-8DE9-FF1B853A2A9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7C19642B-7DBD-46A5-BA5A-D9A2406ADA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xmlns="" id="{43200E23-B409-444D-A3E4-89C17B2CE06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17" name="直線コネクタ 116">
          <a:extLst>
            <a:ext uri="{FF2B5EF4-FFF2-40B4-BE49-F238E27FC236}">
              <a16:creationId xmlns:a16="http://schemas.microsoft.com/office/drawing/2014/main" xmlns="" id="{619104F7-9EA6-4CD8-B202-2101935253EF}"/>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18" name="債務償還比率最小値テキスト">
          <a:extLst>
            <a:ext uri="{FF2B5EF4-FFF2-40B4-BE49-F238E27FC236}">
              <a16:creationId xmlns:a16="http://schemas.microsoft.com/office/drawing/2014/main" xmlns="" id="{C458A656-D3E3-47AE-A593-A3B10523FA8E}"/>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19" name="直線コネクタ 118">
          <a:extLst>
            <a:ext uri="{FF2B5EF4-FFF2-40B4-BE49-F238E27FC236}">
              <a16:creationId xmlns:a16="http://schemas.microsoft.com/office/drawing/2014/main" xmlns="" id="{74CC6D53-236B-4422-8264-2A8B78DD9229}"/>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0" name="債務償還比率最大値テキスト">
          <a:extLst>
            <a:ext uri="{FF2B5EF4-FFF2-40B4-BE49-F238E27FC236}">
              <a16:creationId xmlns:a16="http://schemas.microsoft.com/office/drawing/2014/main" xmlns="" id="{BC75D1D7-1E21-4184-98A7-EBFB92DC604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1" name="直線コネクタ 120">
          <a:extLst>
            <a:ext uri="{FF2B5EF4-FFF2-40B4-BE49-F238E27FC236}">
              <a16:creationId xmlns:a16="http://schemas.microsoft.com/office/drawing/2014/main" xmlns="" id="{25272BA7-30B6-4C35-8474-C50B290EC4B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22" name="債務償還比率平均値テキスト">
          <a:extLst>
            <a:ext uri="{FF2B5EF4-FFF2-40B4-BE49-F238E27FC236}">
              <a16:creationId xmlns:a16="http://schemas.microsoft.com/office/drawing/2014/main" xmlns="" id="{4A9AC478-FFE7-4438-98FF-EAE9AED77162}"/>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23" name="フローチャート: 判断 122">
          <a:extLst>
            <a:ext uri="{FF2B5EF4-FFF2-40B4-BE49-F238E27FC236}">
              <a16:creationId xmlns:a16="http://schemas.microsoft.com/office/drawing/2014/main" xmlns="" id="{466C6772-CFC5-427A-9C5B-DCD812E271FB}"/>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24" name="フローチャート: 判断 123">
          <a:extLst>
            <a:ext uri="{FF2B5EF4-FFF2-40B4-BE49-F238E27FC236}">
              <a16:creationId xmlns:a16="http://schemas.microsoft.com/office/drawing/2014/main" xmlns="" id="{DF5BA236-3F52-4C0E-8204-E861FEBE8D7F}"/>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25" name="フローチャート: 判断 124">
          <a:extLst>
            <a:ext uri="{FF2B5EF4-FFF2-40B4-BE49-F238E27FC236}">
              <a16:creationId xmlns:a16="http://schemas.microsoft.com/office/drawing/2014/main" xmlns="" id="{A284A842-5142-4DAC-88E1-FE84EF9127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26" name="フローチャート: 判断 125">
          <a:extLst>
            <a:ext uri="{FF2B5EF4-FFF2-40B4-BE49-F238E27FC236}">
              <a16:creationId xmlns:a16="http://schemas.microsoft.com/office/drawing/2014/main" xmlns="" id="{AA580ED6-5FB0-4396-BEFF-406CDAF8670B}"/>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27" name="フローチャート: 判断 126">
          <a:extLst>
            <a:ext uri="{FF2B5EF4-FFF2-40B4-BE49-F238E27FC236}">
              <a16:creationId xmlns:a16="http://schemas.microsoft.com/office/drawing/2014/main" xmlns="" id="{B078588D-4B6F-4103-9040-13387477C9E2}"/>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58266D44-0607-4C72-AF4C-5E0309FAFD7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9DA62AB3-C9A8-410B-B393-A9DF5DC0894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564E632B-0D6C-4DD7-88FF-5ADBDB8EDCC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A9830D38-21E7-4480-A7E8-FC28982307C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FAC16E26-129F-4487-8431-63B6E30F9F5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30816</xdr:rowOff>
    </xdr:from>
    <xdr:to>
      <xdr:col>76</xdr:col>
      <xdr:colOff>73025</xdr:colOff>
      <xdr:row>32</xdr:row>
      <xdr:rowOff>132416</xdr:rowOff>
    </xdr:to>
    <xdr:sp macro="" textlink="">
      <xdr:nvSpPr>
        <xdr:cNvPr id="133" name="楕円 132">
          <a:extLst>
            <a:ext uri="{FF2B5EF4-FFF2-40B4-BE49-F238E27FC236}">
              <a16:creationId xmlns:a16="http://schemas.microsoft.com/office/drawing/2014/main" xmlns="" id="{AFC5046E-9AEE-4FD0-88FC-E1767D085271}"/>
            </a:ext>
          </a:extLst>
        </xdr:cNvPr>
        <xdr:cNvSpPr/>
      </xdr:nvSpPr>
      <xdr:spPr>
        <a:xfrm>
          <a:off x="14744700" y="62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9243</xdr:rowOff>
    </xdr:from>
    <xdr:ext cx="469744" cy="259045"/>
    <xdr:sp macro="" textlink="">
      <xdr:nvSpPr>
        <xdr:cNvPr id="134" name="債務償還比率該当値テキスト">
          <a:extLst>
            <a:ext uri="{FF2B5EF4-FFF2-40B4-BE49-F238E27FC236}">
              <a16:creationId xmlns:a16="http://schemas.microsoft.com/office/drawing/2014/main" xmlns="" id="{F22AD2D4-BF3F-4B59-85B8-E788094227A2}"/>
            </a:ext>
          </a:extLst>
        </xdr:cNvPr>
        <xdr:cNvSpPr txBox="1"/>
      </xdr:nvSpPr>
      <xdr:spPr>
        <a:xfrm>
          <a:off x="14846300" y="626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135219</xdr:rowOff>
    </xdr:from>
    <xdr:to>
      <xdr:col>72</xdr:col>
      <xdr:colOff>123825</xdr:colOff>
      <xdr:row>33</xdr:row>
      <xdr:rowOff>65369</xdr:rowOff>
    </xdr:to>
    <xdr:sp macro="" textlink="">
      <xdr:nvSpPr>
        <xdr:cNvPr id="135" name="楕円 134">
          <a:extLst>
            <a:ext uri="{FF2B5EF4-FFF2-40B4-BE49-F238E27FC236}">
              <a16:creationId xmlns:a16="http://schemas.microsoft.com/office/drawing/2014/main" xmlns="" id="{172A4EA9-1A14-4D5F-99C2-7ABDFE41BD11}"/>
            </a:ext>
          </a:extLst>
        </xdr:cNvPr>
        <xdr:cNvSpPr/>
      </xdr:nvSpPr>
      <xdr:spPr>
        <a:xfrm>
          <a:off x="14033500" y="63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81616</xdr:rowOff>
    </xdr:from>
    <xdr:to>
      <xdr:col>76</xdr:col>
      <xdr:colOff>22225</xdr:colOff>
      <xdr:row>33</xdr:row>
      <xdr:rowOff>14569</xdr:rowOff>
    </xdr:to>
    <xdr:cxnSp macro="">
      <xdr:nvCxnSpPr>
        <xdr:cNvPr id="136" name="直線コネクタ 135">
          <a:extLst>
            <a:ext uri="{FF2B5EF4-FFF2-40B4-BE49-F238E27FC236}">
              <a16:creationId xmlns:a16="http://schemas.microsoft.com/office/drawing/2014/main" xmlns="" id="{305E85E8-6D22-4A08-AC57-72AE14666B54}"/>
            </a:ext>
          </a:extLst>
        </xdr:cNvPr>
        <xdr:cNvCxnSpPr/>
      </xdr:nvCxnSpPr>
      <xdr:spPr>
        <a:xfrm flipV="1">
          <a:off x="14084300" y="6339541"/>
          <a:ext cx="711200" cy="10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35170</xdr:rowOff>
    </xdr:from>
    <xdr:to>
      <xdr:col>68</xdr:col>
      <xdr:colOff>123825</xdr:colOff>
      <xdr:row>33</xdr:row>
      <xdr:rowOff>136770</xdr:rowOff>
    </xdr:to>
    <xdr:sp macro="" textlink="">
      <xdr:nvSpPr>
        <xdr:cNvPr id="137" name="楕円 136">
          <a:extLst>
            <a:ext uri="{FF2B5EF4-FFF2-40B4-BE49-F238E27FC236}">
              <a16:creationId xmlns:a16="http://schemas.microsoft.com/office/drawing/2014/main" xmlns="" id="{756C2639-8DEA-474D-9176-84D8522BF86E}"/>
            </a:ext>
          </a:extLst>
        </xdr:cNvPr>
        <xdr:cNvSpPr/>
      </xdr:nvSpPr>
      <xdr:spPr>
        <a:xfrm>
          <a:off x="13271500" y="64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14569</xdr:rowOff>
    </xdr:from>
    <xdr:to>
      <xdr:col>72</xdr:col>
      <xdr:colOff>73025</xdr:colOff>
      <xdr:row>33</xdr:row>
      <xdr:rowOff>85970</xdr:rowOff>
    </xdr:to>
    <xdr:cxnSp macro="">
      <xdr:nvCxnSpPr>
        <xdr:cNvPr id="138" name="直線コネクタ 137">
          <a:extLst>
            <a:ext uri="{FF2B5EF4-FFF2-40B4-BE49-F238E27FC236}">
              <a16:creationId xmlns:a16="http://schemas.microsoft.com/office/drawing/2014/main" xmlns="" id="{90AA3FC1-1D3B-4426-84B7-0274D2FAB5EE}"/>
            </a:ext>
          </a:extLst>
        </xdr:cNvPr>
        <xdr:cNvCxnSpPr/>
      </xdr:nvCxnSpPr>
      <xdr:spPr>
        <a:xfrm flipV="1">
          <a:off x="13322300" y="6443944"/>
          <a:ext cx="762000" cy="7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62003</xdr:rowOff>
    </xdr:from>
    <xdr:to>
      <xdr:col>64</xdr:col>
      <xdr:colOff>123825</xdr:colOff>
      <xdr:row>33</xdr:row>
      <xdr:rowOff>163603</xdr:rowOff>
    </xdr:to>
    <xdr:sp macro="" textlink="">
      <xdr:nvSpPr>
        <xdr:cNvPr id="139" name="楕円 138">
          <a:extLst>
            <a:ext uri="{FF2B5EF4-FFF2-40B4-BE49-F238E27FC236}">
              <a16:creationId xmlns:a16="http://schemas.microsoft.com/office/drawing/2014/main" xmlns="" id="{B0B45972-8EB7-472B-8B8E-562AB5599A42}"/>
            </a:ext>
          </a:extLst>
        </xdr:cNvPr>
        <xdr:cNvSpPr/>
      </xdr:nvSpPr>
      <xdr:spPr>
        <a:xfrm>
          <a:off x="12509500" y="64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85970</xdr:rowOff>
    </xdr:from>
    <xdr:to>
      <xdr:col>68</xdr:col>
      <xdr:colOff>73025</xdr:colOff>
      <xdr:row>33</xdr:row>
      <xdr:rowOff>112803</xdr:rowOff>
    </xdr:to>
    <xdr:cxnSp macro="">
      <xdr:nvCxnSpPr>
        <xdr:cNvPr id="140" name="直線コネクタ 139">
          <a:extLst>
            <a:ext uri="{FF2B5EF4-FFF2-40B4-BE49-F238E27FC236}">
              <a16:creationId xmlns:a16="http://schemas.microsoft.com/office/drawing/2014/main" xmlns="" id="{98B84798-1D3A-4CA1-9D89-82B101DD9FC6}"/>
            </a:ext>
          </a:extLst>
        </xdr:cNvPr>
        <xdr:cNvCxnSpPr/>
      </xdr:nvCxnSpPr>
      <xdr:spPr>
        <a:xfrm flipV="1">
          <a:off x="12560300" y="6515345"/>
          <a:ext cx="7620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154305</xdr:rowOff>
    </xdr:from>
    <xdr:to>
      <xdr:col>60</xdr:col>
      <xdr:colOff>123825</xdr:colOff>
      <xdr:row>32</xdr:row>
      <xdr:rowOff>84455</xdr:rowOff>
    </xdr:to>
    <xdr:sp macro="" textlink="">
      <xdr:nvSpPr>
        <xdr:cNvPr id="141" name="楕円 140">
          <a:extLst>
            <a:ext uri="{FF2B5EF4-FFF2-40B4-BE49-F238E27FC236}">
              <a16:creationId xmlns:a16="http://schemas.microsoft.com/office/drawing/2014/main" xmlns="" id="{50FA961D-07C9-492B-9A39-263FF9A9620C}"/>
            </a:ext>
          </a:extLst>
        </xdr:cNvPr>
        <xdr:cNvSpPr/>
      </xdr:nvSpPr>
      <xdr:spPr>
        <a:xfrm>
          <a:off x="11747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33655</xdr:rowOff>
    </xdr:from>
    <xdr:to>
      <xdr:col>64</xdr:col>
      <xdr:colOff>73025</xdr:colOff>
      <xdr:row>33</xdr:row>
      <xdr:rowOff>112803</xdr:rowOff>
    </xdr:to>
    <xdr:cxnSp macro="">
      <xdr:nvCxnSpPr>
        <xdr:cNvPr id="142" name="直線コネクタ 141">
          <a:extLst>
            <a:ext uri="{FF2B5EF4-FFF2-40B4-BE49-F238E27FC236}">
              <a16:creationId xmlns:a16="http://schemas.microsoft.com/office/drawing/2014/main" xmlns="" id="{4B558C86-B9A9-42B3-9ACB-DA600DC65B42}"/>
            </a:ext>
          </a:extLst>
        </xdr:cNvPr>
        <xdr:cNvCxnSpPr/>
      </xdr:nvCxnSpPr>
      <xdr:spPr>
        <a:xfrm>
          <a:off x="11798300" y="6291580"/>
          <a:ext cx="762000" cy="25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43" name="n_1aveValue債務償還比率">
          <a:extLst>
            <a:ext uri="{FF2B5EF4-FFF2-40B4-BE49-F238E27FC236}">
              <a16:creationId xmlns:a16="http://schemas.microsoft.com/office/drawing/2014/main" xmlns="" id="{82354870-7E5C-49E7-915C-9BEC3F4B2A0A}"/>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44" name="n_2aveValue債務償還比率">
          <a:extLst>
            <a:ext uri="{FF2B5EF4-FFF2-40B4-BE49-F238E27FC236}">
              <a16:creationId xmlns:a16="http://schemas.microsoft.com/office/drawing/2014/main" xmlns="" id="{0E6A8580-B13D-4DA4-8B43-827EE4ABBDEB}"/>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45" name="n_3aveValue債務償還比率">
          <a:extLst>
            <a:ext uri="{FF2B5EF4-FFF2-40B4-BE49-F238E27FC236}">
              <a16:creationId xmlns:a16="http://schemas.microsoft.com/office/drawing/2014/main" xmlns="" id="{E85937AB-35E3-4685-BBC1-1FD684173F9D}"/>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46" name="n_4aveValue債務償還比率">
          <a:extLst>
            <a:ext uri="{FF2B5EF4-FFF2-40B4-BE49-F238E27FC236}">
              <a16:creationId xmlns:a16="http://schemas.microsoft.com/office/drawing/2014/main" xmlns="" id="{FCCE70E5-1C3A-436C-8F2C-E74C5B023192}"/>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56496</xdr:rowOff>
    </xdr:from>
    <xdr:ext cx="469744" cy="259045"/>
    <xdr:sp macro="" textlink="">
      <xdr:nvSpPr>
        <xdr:cNvPr id="147" name="n_1mainValue債務償還比率">
          <a:extLst>
            <a:ext uri="{FF2B5EF4-FFF2-40B4-BE49-F238E27FC236}">
              <a16:creationId xmlns:a16="http://schemas.microsoft.com/office/drawing/2014/main" xmlns="" id="{E55139D3-D563-4FAF-898F-21D7AAB1C590}"/>
            </a:ext>
          </a:extLst>
        </xdr:cNvPr>
        <xdr:cNvSpPr txBox="1"/>
      </xdr:nvSpPr>
      <xdr:spPr>
        <a:xfrm>
          <a:off x="13836727" y="648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127897</xdr:rowOff>
    </xdr:from>
    <xdr:ext cx="469744" cy="259045"/>
    <xdr:sp macro="" textlink="">
      <xdr:nvSpPr>
        <xdr:cNvPr id="148" name="n_2mainValue債務償還比率">
          <a:extLst>
            <a:ext uri="{FF2B5EF4-FFF2-40B4-BE49-F238E27FC236}">
              <a16:creationId xmlns:a16="http://schemas.microsoft.com/office/drawing/2014/main" xmlns="" id="{95D45FD9-2989-4A4C-8E85-77AB22BBC367}"/>
            </a:ext>
          </a:extLst>
        </xdr:cNvPr>
        <xdr:cNvSpPr txBox="1"/>
      </xdr:nvSpPr>
      <xdr:spPr>
        <a:xfrm>
          <a:off x="13087427" y="655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154730</xdr:rowOff>
    </xdr:from>
    <xdr:ext cx="469744" cy="259045"/>
    <xdr:sp macro="" textlink="">
      <xdr:nvSpPr>
        <xdr:cNvPr id="149" name="n_3mainValue債務償還比率">
          <a:extLst>
            <a:ext uri="{FF2B5EF4-FFF2-40B4-BE49-F238E27FC236}">
              <a16:creationId xmlns:a16="http://schemas.microsoft.com/office/drawing/2014/main" xmlns="" id="{C6C24FB6-43B1-48F6-B89B-AF8CB54AC65D}"/>
            </a:ext>
          </a:extLst>
        </xdr:cNvPr>
        <xdr:cNvSpPr txBox="1"/>
      </xdr:nvSpPr>
      <xdr:spPr>
        <a:xfrm>
          <a:off x="12325427" y="65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75582</xdr:rowOff>
    </xdr:from>
    <xdr:ext cx="469744" cy="259045"/>
    <xdr:sp macro="" textlink="">
      <xdr:nvSpPr>
        <xdr:cNvPr id="150" name="n_4mainValue債務償還比率">
          <a:extLst>
            <a:ext uri="{FF2B5EF4-FFF2-40B4-BE49-F238E27FC236}">
              <a16:creationId xmlns:a16="http://schemas.microsoft.com/office/drawing/2014/main" xmlns="" id="{5FC1700B-0450-4E66-A6CB-6E56C7C22CD0}"/>
            </a:ext>
          </a:extLst>
        </xdr:cNvPr>
        <xdr:cNvSpPr txBox="1"/>
      </xdr:nvSpPr>
      <xdr:spPr>
        <a:xfrm>
          <a:off x="11563427"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CE7F768D-8B47-4782-95A3-384F8713F4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07F79782-7E04-4CB2-92CA-89EA4CDAAC4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F5A74CCC-0998-48CE-931B-5491857EA9D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10D16FD2-1505-44DA-B99C-84B465311D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F5832630-8EF2-4E3B-95B4-4A944B1DD18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1473E87A-FA74-497A-B343-B89A17ABEC6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F3C76F1-7EE2-4F94-8757-6A8AAC658E74}"/>
            </a:ext>
          </a:extLst>
        </xdr:cNvPr>
        <xdr:cNvSpPr/>
      </xdr:nvSpPr>
      <xdr:spPr>
        <a:xfrm>
          <a:off x="635000" y="127000"/>
          <a:ext cx="12700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E5C6ABF-A1A1-4985-B7F3-E3D5B32DE40B}"/>
            </a:ext>
          </a:extLst>
        </xdr:cNvPr>
        <xdr:cNvSpPr/>
      </xdr:nvSpPr>
      <xdr:spPr>
        <a:xfrm>
          <a:off x="19050000" y="190500"/>
          <a:ext cx="396240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A10E0E8-ABA5-4193-99D6-B581E685835F}"/>
            </a:ext>
          </a:extLst>
        </xdr:cNvPr>
        <xdr:cNvSpPr/>
      </xdr:nvSpPr>
      <xdr:spPr>
        <a:xfrm>
          <a:off x="19069050" y="215900"/>
          <a:ext cx="391795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3D61E2D-68A5-47CA-A6F5-3A3A9F0781B2}"/>
            </a:ext>
          </a:extLst>
        </xdr:cNvPr>
        <xdr:cNvSpPr/>
      </xdr:nvSpPr>
      <xdr:spPr>
        <a:xfrm>
          <a:off x="19094450" y="241300"/>
          <a:ext cx="3860800" cy="4445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404686A-FEFD-4DF9-BE7B-8B6346B3B832}"/>
            </a:ext>
          </a:extLst>
        </xdr:cNvPr>
        <xdr:cNvSpPr/>
      </xdr:nvSpPr>
      <xdr:spPr>
        <a:xfrm>
          <a:off x="16256000" y="190500"/>
          <a:ext cx="266065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E77050A-8BC3-46E8-82AF-169404C0BAE3}"/>
            </a:ext>
          </a:extLst>
        </xdr:cNvPr>
        <xdr:cNvSpPr/>
      </xdr:nvSpPr>
      <xdr:spPr>
        <a:xfrm>
          <a:off x="16281400" y="215900"/>
          <a:ext cx="261620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E9F681A-2947-4BFA-B6D2-9488471467DA}"/>
            </a:ext>
          </a:extLst>
        </xdr:cNvPr>
        <xdr:cNvSpPr/>
      </xdr:nvSpPr>
      <xdr:spPr>
        <a:xfrm>
          <a:off x="16306800" y="241300"/>
          <a:ext cx="2559050" cy="457200"/>
        </a:xfrm>
        <a:prstGeom prst="rect">
          <a:avLst/>
        </a:prstGeom>
        <a:solidFill>
          <a:srgbClr val="FF0000"/>
        </a:solidFill>
        <a:ln w="317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6A6410A-8162-405D-BCCE-817FF9B86B62}"/>
            </a:ext>
          </a:extLst>
        </xdr:cNvPr>
        <xdr:cNvSpPr/>
      </xdr:nvSpPr>
      <xdr:spPr>
        <a:xfrm>
          <a:off x="762000" y="889000"/>
          <a:ext cx="10096500" cy="1778000"/>
        </a:xfrm>
        <a:prstGeom prst="rect">
          <a:avLst/>
        </a:prstGeom>
        <a:solidFill>
          <a:srgbClr val="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3AD95D1-19FD-4C3E-A40B-B970BDB7D92E}"/>
            </a:ext>
          </a:extLst>
        </xdr:cNvPr>
        <xdr:cNvSpPr/>
      </xdr:nvSpPr>
      <xdr:spPr>
        <a:xfrm>
          <a:off x="889000" y="920750"/>
          <a:ext cx="1397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02C9DD4-A44C-4455-80C8-815A209DC1D4}"/>
            </a:ext>
          </a:extLst>
        </xdr:cNvPr>
        <xdr:cNvSpPr/>
      </xdr:nvSpPr>
      <xdr:spPr>
        <a:xfrm>
          <a:off x="2222500" y="920750"/>
          <a:ext cx="13335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6,716
6,647
79.54
6,889,016
6,600,209
117,229
2,969,192
6,564,691</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E64E9FC-B3D5-4C1A-981A-F8BD0132B8A3}"/>
            </a:ext>
          </a:extLst>
        </xdr:cNvPr>
        <xdr:cNvSpPr/>
      </xdr:nvSpPr>
      <xdr:spPr>
        <a:xfrm>
          <a:off x="3556000" y="920750"/>
          <a:ext cx="1524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(R3.1.1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(R3.1.1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C770D7D-6855-442F-8599-BDF117A53711}"/>
            </a:ext>
          </a:extLst>
        </xdr:cNvPr>
        <xdr:cNvSpPr/>
      </xdr:nvSpPr>
      <xdr:spPr>
        <a:xfrm>
          <a:off x="5080000" y="939800"/>
          <a:ext cx="2032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38A3BFB-4288-4497-B11E-DA78B465B9FB}"/>
            </a:ext>
          </a:extLst>
        </xdr:cNvPr>
        <xdr:cNvSpPr/>
      </xdr:nvSpPr>
      <xdr:spPr>
        <a:xfrm>
          <a:off x="7112000" y="939800"/>
          <a:ext cx="1270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10.9
84.0</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24E9132-D9EB-4E6F-8CC0-6F515DF50338}"/>
            </a:ext>
          </a:extLst>
        </xdr:cNvPr>
        <xdr:cNvSpPr/>
      </xdr:nvSpPr>
      <xdr:spPr>
        <a:xfrm>
          <a:off x="8445500" y="952500"/>
          <a:ext cx="635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94327E6-43EC-4A33-A22F-77043F45E485}"/>
            </a:ext>
          </a:extLst>
        </xdr:cNvPr>
        <xdr:cNvSpPr/>
      </xdr:nvSpPr>
      <xdr:spPr>
        <a:xfrm>
          <a:off x="5080000" y="1714500"/>
          <a:ext cx="2032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市町村類型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年度毎</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598A589-EA62-4811-B4D0-C2EED4C8F972}"/>
            </a:ext>
          </a:extLst>
        </xdr:cNvPr>
        <xdr:cNvSpPr/>
      </xdr:nvSpPr>
      <xdr:spPr>
        <a:xfrm>
          <a:off x="7175500" y="1714500"/>
          <a:ext cx="3683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H28  Ⅱ</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H29  Ⅱ</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H30  Ⅱ</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R01  Ⅱ</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R02  Ⅱ</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5C2E8B6-8C04-4F92-8153-D6D1FE0A0274}"/>
            </a:ext>
          </a:extLst>
        </xdr:cNvPr>
        <xdr:cNvSpPr/>
      </xdr:nvSpPr>
      <xdr:spPr>
        <a:xfrm>
          <a:off x="11074400" y="889000"/>
          <a:ext cx="1524000" cy="1270000"/>
        </a:xfrm>
        <a:prstGeom prst="roundRect">
          <a:avLst>
            <a:gd name="adj" fmla="val 0"/>
          </a:avLst>
        </a:prstGeom>
        <a:solidFill>
          <a:sysClr val="window" lastClr="FFFFFF"/>
        </a:solidFill>
        <a:ln w="19050" cap="flat" cmpd="sng" algn="ctr">
          <a:solidFill>
            <a:sysClr val="windowText" lastClr="000000"/>
          </a:solidFill>
          <a:prstDash val="solid"/>
          <a:miter lim="800000"/>
        </a:ln>
        <a:effectLst>
          <a:outerShdw dist="37357" dir="2700000" rotWithShape="0">
            <a:scrgbClr r="0" g="0" b="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4BD892F-0232-4ED1-90AD-922085D69E9A}"/>
            </a:ext>
          </a:extLst>
        </xdr:cNvPr>
        <xdr:cNvSpPr/>
      </xdr:nvSpPr>
      <xdr:spPr>
        <a:xfrm>
          <a:off x="11334750" y="9525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6D42C08-F948-4317-A138-2903E255AD4B}"/>
            </a:ext>
          </a:extLst>
        </xdr:cNvPr>
        <xdr:cNvSpPr/>
      </xdr:nvSpPr>
      <xdr:spPr>
        <a:xfrm>
          <a:off x="11334750" y="12192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4EA7EC3-6F96-4013-9257-59C1A5CD4058}"/>
            </a:ext>
          </a:extLst>
        </xdr:cNvPr>
        <xdr:cNvSpPr/>
      </xdr:nvSpPr>
      <xdr:spPr>
        <a:xfrm>
          <a:off x="11334750" y="1549400"/>
          <a:ext cx="14605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E15AB40-1D62-4BD6-B37B-990DAA5478BF}"/>
            </a:ext>
          </a:extLst>
        </xdr:cNvPr>
        <xdr:cNvCxnSpPr/>
      </xdr:nvCxnSpPr>
      <xdr:spPr>
        <a:xfrm flipH="1">
          <a:off x="11156950" y="1041400"/>
          <a:ext cx="209550" cy="0"/>
        </a:xfrm>
        <a:prstGeom prst="line">
          <a:avLst/>
        </a:prstGeom>
        <a:noFill/>
        <a:ln w="6350" cap="flat" cmpd="sng" algn="ctr">
          <a:solidFill>
            <a:srgbClr val="FF0000"/>
          </a:solidFill>
          <a:prstDash val="solid"/>
          <a:miter lim="800000"/>
        </a:ln>
        <a:effectLst/>
      </xdr:spPr>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E64EDDE-739E-4B75-8C36-3BEFEB562D18}"/>
            </a:ext>
          </a:extLst>
        </xdr:cNvPr>
        <xdr:cNvSpPr/>
      </xdr:nvSpPr>
      <xdr:spPr>
        <a:xfrm>
          <a:off x="11210925" y="9906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B4B4F48-FF07-4361-8B04-95D18E75578D}"/>
            </a:ext>
          </a:extLst>
        </xdr:cNvPr>
        <xdr:cNvSpPr/>
      </xdr:nvSpPr>
      <xdr:spPr>
        <a:xfrm>
          <a:off x="11210925" y="12573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90F9176-3009-4D26-85C4-988733C452E6}"/>
            </a:ext>
          </a:extLst>
        </xdr:cNvPr>
        <xdr:cNvCxnSpPr/>
      </xdr:nvCxnSpPr>
      <xdr:spPr>
        <a:xfrm>
          <a:off x="11255375" y="1524000"/>
          <a:ext cx="0" cy="139700"/>
        </a:xfrm>
        <a:prstGeom prst="line">
          <a:avLst/>
        </a:prstGeom>
        <a:noFill/>
        <a:ln w="31750" cap="flat" cmpd="sng" algn="ctr">
          <a:solidFill>
            <a:srgbClr val="808080"/>
          </a:solidFill>
          <a:prstDash val="solid"/>
          <a:miter lim="800000"/>
        </a:ln>
        <a:effectLst/>
      </xdr:spPr>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72DA42D-12FC-4A6A-8A20-46323F5BD02C}"/>
            </a:ext>
          </a:extLst>
        </xdr:cNvPr>
        <xdr:cNvCxnSpPr/>
      </xdr:nvCxnSpPr>
      <xdr:spPr>
        <a:xfrm>
          <a:off x="11176000" y="1524000"/>
          <a:ext cx="171450" cy="0"/>
        </a:xfrm>
        <a:prstGeom prst="line">
          <a:avLst/>
        </a:prstGeom>
        <a:noFill/>
        <a:ln w="15875" cap="flat" cmpd="sng" algn="ctr">
          <a:solidFill>
            <a:srgbClr val="000000"/>
          </a:solidFill>
          <a:prstDash val="solid"/>
          <a:miter lim="800000"/>
        </a:ln>
        <a:effectLst/>
      </xdr:spPr>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EF7BE38-D45B-4448-8B2A-469D4D5ECCE2}"/>
            </a:ext>
          </a:extLst>
        </xdr:cNvPr>
        <xdr:cNvCxnSpPr/>
      </xdr:nvCxnSpPr>
      <xdr:spPr>
        <a:xfrm flipV="1">
          <a:off x="11255375" y="1762125"/>
          <a:ext cx="0" cy="139700"/>
        </a:xfrm>
        <a:prstGeom prst="line">
          <a:avLst/>
        </a:prstGeom>
        <a:noFill/>
        <a:ln w="31750" cap="flat" cmpd="sng" algn="ctr">
          <a:solidFill>
            <a:srgbClr val="808080"/>
          </a:solidFill>
          <a:prstDash val="solid"/>
          <a:miter lim="800000"/>
        </a:ln>
        <a:effectLst/>
      </xdr:spPr>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3BF3B0F-141B-4510-8132-360B24803AB9}"/>
            </a:ext>
          </a:extLst>
        </xdr:cNvPr>
        <xdr:cNvCxnSpPr/>
      </xdr:nvCxnSpPr>
      <xdr:spPr>
        <a:xfrm>
          <a:off x="11176000" y="1905000"/>
          <a:ext cx="171450" cy="0"/>
        </a:xfrm>
        <a:prstGeom prst="line">
          <a:avLst/>
        </a:prstGeom>
        <a:noFill/>
        <a:ln w="15875" cap="flat" cmpd="sng" algn="ctr">
          <a:solidFill>
            <a:srgbClr val="000000"/>
          </a:solidFill>
          <a:prstDash val="solid"/>
          <a:miter lim="800000"/>
        </a:ln>
        <a:effectLst/>
      </xdr:spPr>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C1C5B2B-4C82-473A-9669-D068E4BAC105}"/>
            </a:ext>
          </a:extLst>
        </xdr:cNvPr>
        <xdr:cNvSpPr txBox="1"/>
      </xdr:nvSpPr>
      <xdr:spPr>
        <a:xfrm>
          <a:off x="698500" y="2794000"/>
          <a:ext cx="8896666"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市町村類型とは、人口および産業構造等により全国の市町村を</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16C0169-4604-473E-8478-ED39FC285C62}"/>
            </a:ext>
          </a:extLst>
        </xdr:cNvPr>
        <xdr:cNvSpPr txBox="1"/>
      </xdr:nvSpPr>
      <xdr:spPr>
        <a:xfrm>
          <a:off x="698500" y="3111500"/>
          <a:ext cx="604633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人口については、各調査対象年度の</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EAD230CE-E965-4701-95CB-83E5F3555CCD}"/>
            </a:ext>
          </a:extLst>
        </xdr:cNvPr>
        <xdr:cNvSpPr txBox="1"/>
      </xdr:nvSpPr>
      <xdr:spPr>
        <a:xfrm>
          <a:off x="698500" y="3429000"/>
          <a:ext cx="823180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類似団体内順位、全国平均、各都道府県平均は、令和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84E8C43-00C8-4366-97DD-A88785820F3A}"/>
            </a:ext>
          </a:extLst>
        </xdr:cNvPr>
        <xdr:cNvSpPr txBox="1"/>
      </xdr:nvSpPr>
      <xdr:spPr>
        <a:xfrm>
          <a:off x="698500" y="3746500"/>
          <a:ext cx="4433650"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EC39839-F6C5-443D-BEFF-530972C8BDD5}"/>
            </a:ext>
          </a:extLst>
        </xdr:cNvPr>
        <xdr:cNvSpPr/>
      </xdr:nvSpPr>
      <xdr:spPr>
        <a:xfrm>
          <a:off x="762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84E99CD-59C7-45F2-A68E-85E4743BEB8C}"/>
            </a:ext>
          </a:extLst>
        </xdr:cNvPr>
        <xdr:cNvSpPr/>
      </xdr:nvSpPr>
      <xdr:spPr>
        <a:xfrm>
          <a:off x="889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3D98701-6905-40E4-BE94-7BB7FA7273FA}"/>
            </a:ext>
          </a:extLst>
        </xdr:cNvPr>
        <xdr:cNvSpPr/>
      </xdr:nvSpPr>
      <xdr:spPr>
        <a:xfrm>
          <a:off x="889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48/73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A3C4DEA-07B5-4544-81C2-F96442453738}"/>
            </a:ext>
          </a:extLst>
        </xdr:cNvPr>
        <xdr:cNvSpPr/>
      </xdr:nvSpPr>
      <xdr:spPr>
        <a:xfrm>
          <a:off x="1905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98789F0-E89B-4BD1-8CCD-4C874CBEE887}"/>
            </a:ext>
          </a:extLst>
        </xdr:cNvPr>
        <xdr:cNvSpPr/>
      </xdr:nvSpPr>
      <xdr:spPr>
        <a:xfrm>
          <a:off x="1905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63.2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4EB0888-DD71-4454-B6A5-510A00E4CDEE}"/>
            </a:ext>
          </a:extLst>
        </xdr:cNvPr>
        <xdr:cNvSpPr/>
      </xdr:nvSpPr>
      <xdr:spPr>
        <a:xfrm>
          <a:off x="3048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E1AE3BE-3FB5-4383-9680-A0E374354276}"/>
            </a:ext>
          </a:extLst>
        </xdr:cNvPr>
        <xdr:cNvSpPr/>
      </xdr:nvSpPr>
      <xdr:spPr>
        <a:xfrm>
          <a:off x="3048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62.6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B51707A-3CD0-4436-BEC2-474F0F9519AA}"/>
            </a:ext>
          </a:extLst>
        </xdr:cNvPr>
        <xdr:cNvSpPr/>
      </xdr:nvSpPr>
      <xdr:spPr>
        <a:xfrm>
          <a:off x="762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2DAD3EB-5B8C-482F-86D9-24D788E01FC8}"/>
            </a:ext>
          </a:extLst>
        </xdr:cNvPr>
        <xdr:cNvSpPr txBox="1"/>
      </xdr:nvSpPr>
      <xdr:spPr>
        <a:xfrm>
          <a:off x="723900" y="514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6BC34B3-C9BE-42A1-BF5B-043CE4C44741}"/>
            </a:ext>
          </a:extLst>
        </xdr:cNvPr>
        <xdr:cNvCxnSpPr/>
      </xdr:nvCxnSpPr>
      <xdr:spPr>
        <a:xfrm>
          <a:off x="762000" y="762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6CA8685-9C35-4844-A59F-AB618ED47712}"/>
            </a:ext>
          </a:extLst>
        </xdr:cNvPr>
        <xdr:cNvSpPr txBox="1"/>
      </xdr:nvSpPr>
      <xdr:spPr>
        <a:xfrm>
          <a:off x="294821" y="747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AE207375-5D97-44FF-807D-0A798DCA88D0}"/>
            </a:ext>
          </a:extLst>
        </xdr:cNvPr>
        <xdr:cNvCxnSpPr/>
      </xdr:nvCxnSpPr>
      <xdr:spPr>
        <a:xfrm>
          <a:off x="762000" y="7239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B8F7F52D-8F97-455D-BECB-99608804409B}"/>
            </a:ext>
          </a:extLst>
        </xdr:cNvPr>
        <xdr:cNvSpPr txBox="1"/>
      </xdr:nvSpPr>
      <xdr:spPr>
        <a:xfrm>
          <a:off x="294821" y="709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31C4DD59-70CA-47B6-B05F-28C69A69FA2B}"/>
            </a:ext>
          </a:extLst>
        </xdr:cNvPr>
        <xdr:cNvCxnSpPr/>
      </xdr:nvCxnSpPr>
      <xdr:spPr>
        <a:xfrm>
          <a:off x="762000" y="6858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EF2D602-EEB9-4E47-BD6F-E009504B20EF}"/>
            </a:ext>
          </a:extLst>
        </xdr:cNvPr>
        <xdr:cNvSpPr txBox="1"/>
      </xdr:nvSpPr>
      <xdr:spPr>
        <a:xfrm>
          <a:off x="358941" y="671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7AF15DC-9B84-44EA-97E7-1058E481141A}"/>
            </a:ext>
          </a:extLst>
        </xdr:cNvPr>
        <xdr:cNvCxnSpPr/>
      </xdr:nvCxnSpPr>
      <xdr:spPr>
        <a:xfrm>
          <a:off x="762000" y="6477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AD736EFD-0B73-40D2-AF6F-88ACA9D58126}"/>
            </a:ext>
          </a:extLst>
        </xdr:cNvPr>
        <xdr:cNvSpPr txBox="1"/>
      </xdr:nvSpPr>
      <xdr:spPr>
        <a:xfrm>
          <a:off x="358941" y="633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7C0B5057-ECE8-4BFE-84C1-4996BE3CBD48}"/>
            </a:ext>
          </a:extLst>
        </xdr:cNvPr>
        <xdr:cNvCxnSpPr/>
      </xdr:nvCxnSpPr>
      <xdr:spPr>
        <a:xfrm>
          <a:off x="762000" y="6096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7F9C73B3-6286-4B42-8B5F-651D6A999D57}"/>
            </a:ext>
          </a:extLst>
        </xdr:cNvPr>
        <xdr:cNvSpPr txBox="1"/>
      </xdr:nvSpPr>
      <xdr:spPr>
        <a:xfrm>
          <a:off x="358941" y="595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4EB16614-C909-479C-90BE-72DB98E33AAB}"/>
            </a:ext>
          </a:extLst>
        </xdr:cNvPr>
        <xdr:cNvCxnSpPr/>
      </xdr:nvCxnSpPr>
      <xdr:spPr>
        <a:xfrm>
          <a:off x="762000" y="5715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3AF2F572-BDD9-4342-AF77-721EC8BF5C5E}"/>
            </a:ext>
          </a:extLst>
        </xdr:cNvPr>
        <xdr:cNvSpPr txBox="1"/>
      </xdr:nvSpPr>
      <xdr:spPr>
        <a:xfrm>
          <a:off x="358941" y="557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D1D880A-8192-4286-BBFB-A5756F824670}"/>
            </a:ext>
          </a:extLst>
        </xdr:cNvPr>
        <xdr:cNvCxnSpPr/>
      </xdr:nvCxnSpPr>
      <xdr:spPr>
        <a:xfrm>
          <a:off x="762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3F4F05EC-ED1B-4CC1-8519-349F14E96BEE}"/>
            </a:ext>
          </a:extLst>
        </xdr:cNvPr>
        <xdr:cNvSpPr txBox="1"/>
      </xdr:nvSpPr>
      <xdr:spPr>
        <a:xfrm>
          <a:off x="423061" y="519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64C6869-BD32-4677-9117-A5088DAD6EC0}"/>
            </a:ext>
          </a:extLst>
        </xdr:cNvPr>
        <xdr:cNvSpPr/>
      </xdr:nvSpPr>
      <xdr:spPr>
        <a:xfrm>
          <a:off x="762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10643A93-546A-4E39-9AA2-222A8F09D422}"/>
            </a:ext>
          </a:extLst>
        </xdr:cNvPr>
        <xdr:cNvCxnSpPr/>
      </xdr:nvCxnSpPr>
      <xdr:spPr>
        <a:xfrm flipV="1">
          <a:off x="4634865" y="5602605"/>
          <a:ext cx="0" cy="1626870"/>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3EA6B918-5CDF-4049-9D74-1F7D52EFEAB6}"/>
            </a:ext>
          </a:extLst>
        </xdr:cNvPr>
        <xdr:cNvSpPr txBox="1"/>
      </xdr:nvSpPr>
      <xdr:spPr>
        <a:xfrm>
          <a:off x="4673600" y="723330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54334BF6-9153-42F8-80B9-62239F5560A9}"/>
            </a:ext>
          </a:extLst>
        </xdr:cNvPr>
        <xdr:cNvCxnSpPr/>
      </xdr:nvCxnSpPr>
      <xdr:spPr>
        <a:xfrm>
          <a:off x="4546600" y="722947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C438E092-D4B1-4483-940A-9FF446299B25}"/>
            </a:ext>
          </a:extLst>
        </xdr:cNvPr>
        <xdr:cNvSpPr txBox="1"/>
      </xdr:nvSpPr>
      <xdr:spPr>
        <a:xfrm>
          <a:off x="4673600" y="537783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xmlns="" id="{E4624720-B234-4F55-866F-2025B00AAEE4}"/>
            </a:ext>
          </a:extLst>
        </xdr:cNvPr>
        <xdr:cNvCxnSpPr/>
      </xdr:nvCxnSpPr>
      <xdr:spPr>
        <a:xfrm>
          <a:off x="4546600" y="560260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D8DCD4EE-08B7-4D89-B9EA-CB1522EF46AD}"/>
            </a:ext>
          </a:extLst>
        </xdr:cNvPr>
        <xdr:cNvSpPr txBox="1"/>
      </xdr:nvSpPr>
      <xdr:spPr>
        <a:xfrm>
          <a:off x="4673600" y="637668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65.2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08F4BDC3-39D7-4642-B723-349AEF74272C}"/>
            </a:ext>
          </a:extLst>
        </xdr:cNvPr>
        <xdr:cNvSpPr/>
      </xdr:nvSpPr>
      <xdr:spPr>
        <a:xfrm>
          <a:off x="4584700" y="652526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xmlns="" id="{6690C203-BA36-41A5-BC3E-AA8D0DFC1288}"/>
            </a:ext>
          </a:extLst>
        </xdr:cNvPr>
        <xdr:cNvSpPr/>
      </xdr:nvSpPr>
      <xdr:spPr>
        <a:xfrm>
          <a:off x="3746500" y="653478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xmlns="" id="{50DB25F1-8D35-4506-AE7E-73FA06E4CAF4}"/>
            </a:ext>
          </a:extLst>
        </xdr:cNvPr>
        <xdr:cNvSpPr/>
      </xdr:nvSpPr>
      <xdr:spPr>
        <a:xfrm>
          <a:off x="2857500" y="650621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xmlns="" id="{D231530A-11AC-42E2-8D26-6A1692AC34B9}"/>
            </a:ext>
          </a:extLst>
        </xdr:cNvPr>
        <xdr:cNvSpPr/>
      </xdr:nvSpPr>
      <xdr:spPr>
        <a:xfrm>
          <a:off x="1968500" y="646620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xmlns="" id="{0B4BF37E-B95E-4E65-92F9-2BD9B6C72967}"/>
            </a:ext>
          </a:extLst>
        </xdr:cNvPr>
        <xdr:cNvSpPr/>
      </xdr:nvSpPr>
      <xdr:spPr>
        <a:xfrm>
          <a:off x="1079500" y="645477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F3CD585E-BF38-4373-938F-002711C58717}"/>
            </a:ext>
          </a:extLst>
        </xdr:cNvPr>
        <xdr:cNvSpPr txBox="1"/>
      </xdr:nvSpPr>
      <xdr:spPr>
        <a:xfrm>
          <a:off x="4445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2E514EA-210D-4AA7-918E-95D8B05A40F3}"/>
            </a:ext>
          </a:extLst>
        </xdr:cNvPr>
        <xdr:cNvSpPr txBox="1"/>
      </xdr:nvSpPr>
      <xdr:spPr>
        <a:xfrm>
          <a:off x="3606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EDBCA2D-5834-4174-9097-C2B51EBD4479}"/>
            </a:ext>
          </a:extLst>
        </xdr:cNvPr>
        <xdr:cNvSpPr txBox="1"/>
      </xdr:nvSpPr>
      <xdr:spPr>
        <a:xfrm>
          <a:off x="2717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A6275EC-FB84-48A8-8C40-E4F6D053D546}"/>
            </a:ext>
          </a:extLst>
        </xdr:cNvPr>
        <xdr:cNvSpPr txBox="1"/>
      </xdr:nvSpPr>
      <xdr:spPr>
        <a:xfrm>
          <a:off x="1828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C9B53132-388D-4C55-B889-5A8A0EC4AA0F}"/>
            </a:ext>
          </a:extLst>
        </xdr:cNvPr>
        <xdr:cNvSpPr txBox="1"/>
      </xdr:nvSpPr>
      <xdr:spPr>
        <a:xfrm>
          <a:off x="939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73" name="楕円 72">
          <a:extLst>
            <a:ext uri="{FF2B5EF4-FFF2-40B4-BE49-F238E27FC236}">
              <a16:creationId xmlns:a16="http://schemas.microsoft.com/office/drawing/2014/main" xmlns="" id="{FC0D98C5-72AA-4512-B7C4-3F4F4D053A19}"/>
            </a:ext>
          </a:extLst>
        </xdr:cNvPr>
        <xdr:cNvSpPr/>
      </xdr:nvSpPr>
      <xdr:spPr>
        <a:xfrm>
          <a:off x="4584700" y="655955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38</xdr:row>
      <xdr:rowOff>22877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5CF0AF6-9556-4A5B-A163-6F2008FE8356}"/>
            </a:ext>
          </a:extLst>
        </xdr:cNvPr>
        <xdr:cNvSpPr txBox="1"/>
      </xdr:nvSpPr>
      <xdr:spPr>
        <a:xfrm>
          <a:off x="4673600" y="653797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67.0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36</xdr:row>
      <xdr:rowOff>137812</xdr:rowOff>
    </xdr:from>
    <xdr:ext cx="405111" cy="259045"/>
    <xdr:sp macro="" textlink="">
      <xdr:nvSpPr>
        <xdr:cNvPr id="75" name="n_1aveValue【道路】&#10;有形固定資産減価償却率">
          <a:extLst>
            <a:ext uri="{FF2B5EF4-FFF2-40B4-BE49-F238E27FC236}">
              <a16:creationId xmlns:a16="http://schemas.microsoft.com/office/drawing/2014/main" xmlns="" id="{40428119-2FFE-48A1-B9C2-DD5ED992FCDC}"/>
            </a:ext>
          </a:extLst>
        </xdr:cNvPr>
        <xdr:cNvSpPr txBox="1"/>
      </xdr:nvSpPr>
      <xdr:spPr>
        <a:xfrm>
          <a:off x="3582044" y="631001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65.7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36</xdr:row>
      <xdr:rowOff>109237</xdr:rowOff>
    </xdr:from>
    <xdr:ext cx="405111" cy="259045"/>
    <xdr:sp macro="" textlink="">
      <xdr:nvSpPr>
        <xdr:cNvPr id="76" name="n_2aveValue【道路】&#10;有形固定資産減価償却率">
          <a:extLst>
            <a:ext uri="{FF2B5EF4-FFF2-40B4-BE49-F238E27FC236}">
              <a16:creationId xmlns:a16="http://schemas.microsoft.com/office/drawing/2014/main" xmlns="" id="{10079481-36FC-4487-B2C0-208B94DCBB86}"/>
            </a:ext>
          </a:extLst>
        </xdr:cNvPr>
        <xdr:cNvSpPr txBox="1"/>
      </xdr:nvSpPr>
      <xdr:spPr>
        <a:xfrm>
          <a:off x="2705744" y="628143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64.2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36</xdr:row>
      <xdr:rowOff>69232</xdr:rowOff>
    </xdr:from>
    <xdr:ext cx="405111" cy="259045"/>
    <xdr:sp macro="" textlink="">
      <xdr:nvSpPr>
        <xdr:cNvPr id="77" name="n_3aveValue【道路】&#10;有形固定資産減価償却率">
          <a:extLst>
            <a:ext uri="{FF2B5EF4-FFF2-40B4-BE49-F238E27FC236}">
              <a16:creationId xmlns:a16="http://schemas.microsoft.com/office/drawing/2014/main" xmlns="" id="{7C11F866-85E6-433E-BB11-C97783219A74}"/>
            </a:ext>
          </a:extLst>
        </xdr:cNvPr>
        <xdr:cNvSpPr txBox="1"/>
      </xdr:nvSpPr>
      <xdr:spPr>
        <a:xfrm>
          <a:off x="1816744" y="624143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36</xdr:row>
      <xdr:rowOff>57802</xdr:rowOff>
    </xdr:from>
    <xdr:ext cx="405111" cy="259045"/>
    <xdr:sp macro="" textlink="">
      <xdr:nvSpPr>
        <xdr:cNvPr id="78" name="n_4aveValue【道路】&#10;有形固定資産減価償却率">
          <a:extLst>
            <a:ext uri="{FF2B5EF4-FFF2-40B4-BE49-F238E27FC236}">
              <a16:creationId xmlns:a16="http://schemas.microsoft.com/office/drawing/2014/main" xmlns="" id="{1D7984A7-7500-4A9E-A0A8-D2D5E781C0B6}"/>
            </a:ext>
          </a:extLst>
        </xdr:cNvPr>
        <xdr:cNvSpPr txBox="1"/>
      </xdr:nvSpPr>
      <xdr:spPr>
        <a:xfrm>
          <a:off x="927744" y="623000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xmlns="" id="{9C7EE523-AF96-4234-9C19-2C697BA2C580}"/>
            </a:ext>
          </a:extLst>
        </xdr:cNvPr>
        <xdr:cNvSpPr/>
      </xdr:nvSpPr>
      <xdr:spPr>
        <a:xfrm>
          <a:off x="6604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xmlns="" id="{32049338-8EE8-4D8B-939D-A9187C856641}"/>
            </a:ext>
          </a:extLst>
        </xdr:cNvPr>
        <xdr:cNvSpPr/>
      </xdr:nvSpPr>
      <xdr:spPr>
        <a:xfrm>
          <a:off x="6731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xmlns="" id="{6B9EB555-CB1E-4572-A5B8-B3EE2E1A98A8}"/>
            </a:ext>
          </a:extLst>
        </xdr:cNvPr>
        <xdr:cNvSpPr/>
      </xdr:nvSpPr>
      <xdr:spPr>
        <a:xfrm>
          <a:off x="6731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54/74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xmlns="" id="{B0FCFF06-3AA9-460F-9118-AADD71F25D19}"/>
            </a:ext>
          </a:extLst>
        </xdr:cNvPr>
        <xdr:cNvSpPr/>
      </xdr:nvSpPr>
      <xdr:spPr>
        <a:xfrm>
          <a:off x="7747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xmlns="" id="{98F0F382-528D-499A-A740-31FE15D98D6D}"/>
            </a:ext>
          </a:extLst>
        </xdr:cNvPr>
        <xdr:cNvSpPr/>
      </xdr:nvSpPr>
      <xdr:spPr>
        <a:xfrm>
          <a:off x="7747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9.862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xmlns="" id="{4CE13241-F5B2-45E2-B38B-C1C733C28E92}"/>
            </a:ext>
          </a:extLst>
        </xdr:cNvPr>
        <xdr:cNvSpPr/>
      </xdr:nvSpPr>
      <xdr:spPr>
        <a:xfrm>
          <a:off x="8890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xmlns="" id="{67BFB7E1-528D-4A23-9F8C-492F1697B005}"/>
            </a:ext>
          </a:extLst>
        </xdr:cNvPr>
        <xdr:cNvSpPr/>
      </xdr:nvSpPr>
      <xdr:spPr>
        <a:xfrm>
          <a:off x="8890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13.678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xmlns="" id="{B760C5A3-696C-4A2B-BE54-2E0D7AC10C91}"/>
            </a:ext>
          </a:extLst>
        </xdr:cNvPr>
        <xdr:cNvSpPr/>
      </xdr:nvSpPr>
      <xdr:spPr>
        <a:xfrm>
          <a:off x="6604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xmlns="" id="{E12E90F6-1A40-4AA1-B104-9D25259E99EC}"/>
            </a:ext>
          </a:extLst>
        </xdr:cNvPr>
        <xdr:cNvSpPr txBox="1"/>
      </xdr:nvSpPr>
      <xdr:spPr>
        <a:xfrm>
          <a:off x="6565900" y="5143500"/>
          <a:ext cx="343427"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ｍ</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xmlns="" id="{623DFEF8-83A2-47D9-B034-BA5C7915E2C1}"/>
            </a:ext>
          </a:extLst>
        </xdr:cNvPr>
        <xdr:cNvCxnSpPr/>
      </xdr:nvCxnSpPr>
      <xdr:spPr>
        <a:xfrm>
          <a:off x="6604000" y="762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xmlns="" id="{C1152352-3D29-44F3-AB18-0E0179884D46}"/>
            </a:ext>
          </a:extLst>
        </xdr:cNvPr>
        <xdr:cNvCxnSpPr/>
      </xdr:nvCxnSpPr>
      <xdr:spPr>
        <a:xfrm>
          <a:off x="6604000" y="7239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xmlns="" id="{BCEAD81A-04C4-4B2E-A918-F9DE9EDA860D}"/>
            </a:ext>
          </a:extLst>
        </xdr:cNvPr>
        <xdr:cNvSpPr txBox="1"/>
      </xdr:nvSpPr>
      <xdr:spPr>
        <a:xfrm>
          <a:off x="6136821" y="709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xmlns="" id="{96387150-8902-4FF1-BA0E-44972839DB2F}"/>
            </a:ext>
          </a:extLst>
        </xdr:cNvPr>
        <xdr:cNvCxnSpPr/>
      </xdr:nvCxnSpPr>
      <xdr:spPr>
        <a:xfrm>
          <a:off x="6604000" y="68580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39</xdr:row>
      <xdr:rowOff>29227</xdr:rowOff>
    </xdr:from>
    <xdr:ext cx="685572" cy="259045"/>
    <xdr:sp macro="" textlink="">
      <xdr:nvSpPr>
        <xdr:cNvPr id="92" name="テキスト ボックス 91">
          <a:extLst>
            <a:ext uri="{FF2B5EF4-FFF2-40B4-BE49-F238E27FC236}">
              <a16:creationId xmlns:a16="http://schemas.microsoft.com/office/drawing/2014/main" xmlns="" id="{AF5FB944-FEF6-4F3C-88D0-00A941DE507C}"/>
            </a:ext>
          </a:extLst>
        </xdr:cNvPr>
        <xdr:cNvSpPr txBox="1"/>
      </xdr:nvSpPr>
      <xdr:spPr>
        <a:xfrm>
          <a:off x="5918428" y="67157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xmlns="" id="{01CA6AC5-A8D4-417B-9499-8D8CA8E6B9E3}"/>
            </a:ext>
          </a:extLst>
        </xdr:cNvPr>
        <xdr:cNvCxnSpPr/>
      </xdr:nvCxnSpPr>
      <xdr:spPr>
        <a:xfrm>
          <a:off x="6604000" y="64770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36</xdr:row>
      <xdr:rowOff>162577</xdr:rowOff>
    </xdr:from>
    <xdr:ext cx="685572" cy="259045"/>
    <xdr:sp macro="" textlink="">
      <xdr:nvSpPr>
        <xdr:cNvPr id="94" name="テキスト ボックス 93">
          <a:extLst>
            <a:ext uri="{FF2B5EF4-FFF2-40B4-BE49-F238E27FC236}">
              <a16:creationId xmlns:a16="http://schemas.microsoft.com/office/drawing/2014/main" xmlns="" id="{F16A3EFE-B202-476D-8E37-F88717768BDF}"/>
            </a:ext>
          </a:extLst>
        </xdr:cNvPr>
        <xdr:cNvSpPr txBox="1"/>
      </xdr:nvSpPr>
      <xdr:spPr>
        <a:xfrm>
          <a:off x="5918428" y="63347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xmlns="" id="{B9BA7E56-9D40-4C12-BE0B-58EF5C7A6436}"/>
            </a:ext>
          </a:extLst>
        </xdr:cNvPr>
        <xdr:cNvCxnSpPr/>
      </xdr:nvCxnSpPr>
      <xdr:spPr>
        <a:xfrm>
          <a:off x="6604000" y="60960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34</xdr:row>
      <xdr:rowOff>124477</xdr:rowOff>
    </xdr:from>
    <xdr:ext cx="685572" cy="259045"/>
    <xdr:sp macro="" textlink="">
      <xdr:nvSpPr>
        <xdr:cNvPr id="96" name="テキスト ボックス 95">
          <a:extLst>
            <a:ext uri="{FF2B5EF4-FFF2-40B4-BE49-F238E27FC236}">
              <a16:creationId xmlns:a16="http://schemas.microsoft.com/office/drawing/2014/main" xmlns="" id="{F716E991-F10B-4AB7-8FB5-CA79A39996F3}"/>
            </a:ext>
          </a:extLst>
        </xdr:cNvPr>
        <xdr:cNvSpPr txBox="1"/>
      </xdr:nvSpPr>
      <xdr:spPr>
        <a:xfrm>
          <a:off x="5918428" y="59537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xmlns="" id="{9011C2C9-99AD-4E3F-96D7-86C1FFBC8848}"/>
            </a:ext>
          </a:extLst>
        </xdr:cNvPr>
        <xdr:cNvCxnSpPr/>
      </xdr:nvCxnSpPr>
      <xdr:spPr>
        <a:xfrm>
          <a:off x="6604000" y="57150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32</xdr:row>
      <xdr:rowOff>86377</xdr:rowOff>
    </xdr:from>
    <xdr:ext cx="685572" cy="259045"/>
    <xdr:sp macro="" textlink="">
      <xdr:nvSpPr>
        <xdr:cNvPr id="98" name="テキスト ボックス 97">
          <a:extLst>
            <a:ext uri="{FF2B5EF4-FFF2-40B4-BE49-F238E27FC236}">
              <a16:creationId xmlns:a16="http://schemas.microsoft.com/office/drawing/2014/main" xmlns="" id="{8C537A49-C262-40BF-A55C-B76A52B8F613}"/>
            </a:ext>
          </a:extLst>
        </xdr:cNvPr>
        <xdr:cNvSpPr txBox="1"/>
      </xdr:nvSpPr>
      <xdr:spPr>
        <a:xfrm>
          <a:off x="5918428" y="55727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C698FCE4-A335-4719-9E70-D03457DDF0AF}"/>
            </a:ext>
          </a:extLst>
        </xdr:cNvPr>
        <xdr:cNvCxnSpPr/>
      </xdr:nvCxnSpPr>
      <xdr:spPr>
        <a:xfrm>
          <a:off x="6604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30</xdr:col>
      <xdr:colOff>139308</xdr:colOff>
      <xdr:row>30</xdr:row>
      <xdr:rowOff>48277</xdr:rowOff>
    </xdr:from>
    <xdr:ext cx="749692" cy="259045"/>
    <xdr:sp macro="" textlink="">
      <xdr:nvSpPr>
        <xdr:cNvPr id="100" name="テキスト ボックス 99">
          <a:extLst>
            <a:ext uri="{FF2B5EF4-FFF2-40B4-BE49-F238E27FC236}">
              <a16:creationId xmlns:a16="http://schemas.microsoft.com/office/drawing/2014/main" xmlns="" id="{F0E7B042-A88D-4E8C-B41E-F0D0235E0086}"/>
            </a:ext>
          </a:extLst>
        </xdr:cNvPr>
        <xdr:cNvSpPr txBox="1"/>
      </xdr:nvSpPr>
      <xdr:spPr>
        <a:xfrm>
          <a:off x="5854308" y="5191777"/>
          <a:ext cx="74969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xmlns="" id="{E6D4B210-C26B-45D6-B967-9A9AA1BDC09C}"/>
            </a:ext>
          </a:extLst>
        </xdr:cNvPr>
        <xdr:cNvSpPr/>
      </xdr:nvSpPr>
      <xdr:spPr>
        <a:xfrm>
          <a:off x="6604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2" name="直線コネクタ 101">
          <a:extLst>
            <a:ext uri="{FF2B5EF4-FFF2-40B4-BE49-F238E27FC236}">
              <a16:creationId xmlns:a16="http://schemas.microsoft.com/office/drawing/2014/main" xmlns="" id="{99671808-5114-4501-8EB8-1CB776A8AA92}"/>
            </a:ext>
          </a:extLst>
        </xdr:cNvPr>
        <xdr:cNvCxnSpPr/>
      </xdr:nvCxnSpPr>
      <xdr:spPr>
        <a:xfrm flipV="1">
          <a:off x="10476865" y="5681901"/>
          <a:ext cx="0" cy="1557030"/>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42</xdr:row>
      <xdr:rowOff>64128</xdr:rowOff>
    </xdr:from>
    <xdr:ext cx="469744" cy="259045"/>
    <xdr:sp macro="" textlink="">
      <xdr:nvSpPr>
        <xdr:cNvPr id="103" name="【道路】&#10;一人当たり延長最小値テキスト">
          <a:extLst>
            <a:ext uri="{FF2B5EF4-FFF2-40B4-BE49-F238E27FC236}">
              <a16:creationId xmlns:a16="http://schemas.microsoft.com/office/drawing/2014/main" xmlns="" id="{80667362-4FF6-4ADA-8FA4-FB8F791E6C74}"/>
            </a:ext>
          </a:extLst>
        </xdr:cNvPr>
        <xdr:cNvSpPr txBox="1"/>
      </xdr:nvSpPr>
      <xdr:spPr>
        <a:xfrm>
          <a:off x="10515600" y="7265028"/>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0.364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4" name="直線コネクタ 103">
          <a:extLst>
            <a:ext uri="{FF2B5EF4-FFF2-40B4-BE49-F238E27FC236}">
              <a16:creationId xmlns:a16="http://schemas.microsoft.com/office/drawing/2014/main" xmlns="" id="{3FAE427F-249B-45B1-8C43-AF76B18721EA}"/>
            </a:ext>
          </a:extLst>
        </xdr:cNvPr>
        <xdr:cNvCxnSpPr/>
      </xdr:nvCxnSpPr>
      <xdr:spPr>
        <a:xfrm>
          <a:off x="10388600" y="723893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31</xdr:row>
      <xdr:rowOff>142178</xdr:rowOff>
    </xdr:from>
    <xdr:ext cx="690189" cy="259045"/>
    <xdr:sp macro="" textlink="">
      <xdr:nvSpPr>
        <xdr:cNvPr id="105" name="【道路】&#10;一人当たり延長最大値テキスト">
          <a:extLst>
            <a:ext uri="{FF2B5EF4-FFF2-40B4-BE49-F238E27FC236}">
              <a16:creationId xmlns:a16="http://schemas.microsoft.com/office/drawing/2014/main" xmlns="" id="{2A47BB24-3588-4E11-9D70-8EC60BF1B0B4}"/>
            </a:ext>
          </a:extLst>
        </xdr:cNvPr>
        <xdr:cNvSpPr txBox="1"/>
      </xdr:nvSpPr>
      <xdr:spPr>
        <a:xfrm>
          <a:off x="10515600" y="5457128"/>
          <a:ext cx="690189"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8,173.746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06" name="直線コネクタ 105">
          <a:extLst>
            <a:ext uri="{FF2B5EF4-FFF2-40B4-BE49-F238E27FC236}">
              <a16:creationId xmlns:a16="http://schemas.microsoft.com/office/drawing/2014/main" xmlns="" id="{9AC32DD5-8D94-44C6-87EE-3C46151DDE2C}"/>
            </a:ext>
          </a:extLst>
        </xdr:cNvPr>
        <xdr:cNvCxnSpPr/>
      </xdr:nvCxnSpPr>
      <xdr:spPr>
        <a:xfrm>
          <a:off x="10388600" y="568190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40</xdr:row>
      <xdr:rowOff>153028</xdr:rowOff>
    </xdr:from>
    <xdr:ext cx="599010" cy="259045"/>
    <xdr:sp macro="" textlink="">
      <xdr:nvSpPr>
        <xdr:cNvPr id="107" name="【道路】&#10;一人当たり延長平均値テキスト">
          <a:extLst>
            <a:ext uri="{FF2B5EF4-FFF2-40B4-BE49-F238E27FC236}">
              <a16:creationId xmlns:a16="http://schemas.microsoft.com/office/drawing/2014/main" xmlns="" id="{148B2BC6-1E4A-4D8E-9DFC-1062F1069BD2}"/>
            </a:ext>
          </a:extLst>
        </xdr:cNvPr>
        <xdr:cNvSpPr txBox="1"/>
      </xdr:nvSpPr>
      <xdr:spPr>
        <a:xfrm>
          <a:off x="10515600" y="7011028"/>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150.127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08" name="フローチャート: 判断 107">
          <a:extLst>
            <a:ext uri="{FF2B5EF4-FFF2-40B4-BE49-F238E27FC236}">
              <a16:creationId xmlns:a16="http://schemas.microsoft.com/office/drawing/2014/main" xmlns="" id="{F1226AA7-6124-47A3-8F4E-4EEB02DFB644}"/>
            </a:ext>
          </a:extLst>
        </xdr:cNvPr>
        <xdr:cNvSpPr/>
      </xdr:nvSpPr>
      <xdr:spPr>
        <a:xfrm>
          <a:off x="10426700" y="715960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09" name="フローチャート: 判断 108">
          <a:extLst>
            <a:ext uri="{FF2B5EF4-FFF2-40B4-BE49-F238E27FC236}">
              <a16:creationId xmlns:a16="http://schemas.microsoft.com/office/drawing/2014/main" xmlns="" id="{B3BEEBD5-DF77-47B9-B303-10CA8AD3DD3F}"/>
            </a:ext>
          </a:extLst>
        </xdr:cNvPr>
        <xdr:cNvSpPr/>
      </xdr:nvSpPr>
      <xdr:spPr>
        <a:xfrm>
          <a:off x="9588500" y="715747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0" name="フローチャート: 判断 109">
          <a:extLst>
            <a:ext uri="{FF2B5EF4-FFF2-40B4-BE49-F238E27FC236}">
              <a16:creationId xmlns:a16="http://schemas.microsoft.com/office/drawing/2014/main" xmlns="" id="{D471DE2D-F9CA-4E39-8A50-E3D81B2E3C86}"/>
            </a:ext>
          </a:extLst>
        </xdr:cNvPr>
        <xdr:cNvSpPr/>
      </xdr:nvSpPr>
      <xdr:spPr>
        <a:xfrm>
          <a:off x="8699500" y="715839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1" name="フローチャート: 判断 110">
          <a:extLst>
            <a:ext uri="{FF2B5EF4-FFF2-40B4-BE49-F238E27FC236}">
              <a16:creationId xmlns:a16="http://schemas.microsoft.com/office/drawing/2014/main" xmlns="" id="{DC8AD99D-FF86-4CDC-997E-177286007643}"/>
            </a:ext>
          </a:extLst>
        </xdr:cNvPr>
        <xdr:cNvSpPr/>
      </xdr:nvSpPr>
      <xdr:spPr>
        <a:xfrm>
          <a:off x="7810500" y="715884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2" name="フローチャート: 判断 111">
          <a:extLst>
            <a:ext uri="{FF2B5EF4-FFF2-40B4-BE49-F238E27FC236}">
              <a16:creationId xmlns:a16="http://schemas.microsoft.com/office/drawing/2014/main" xmlns="" id="{6DEE390C-8D1F-42CC-919C-C67F60452DD9}"/>
            </a:ext>
          </a:extLst>
        </xdr:cNvPr>
        <xdr:cNvSpPr/>
      </xdr:nvSpPr>
      <xdr:spPr>
        <a:xfrm>
          <a:off x="6921500" y="718215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C9824CE9-3922-4EBD-8A12-6C5C961E9D7D}"/>
            </a:ext>
          </a:extLst>
        </xdr:cNvPr>
        <xdr:cNvSpPr txBox="1"/>
      </xdr:nvSpPr>
      <xdr:spPr>
        <a:xfrm>
          <a:off x="10287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2F1D8E57-0A18-4D39-8DC4-DFCB65B640AA}"/>
            </a:ext>
          </a:extLst>
        </xdr:cNvPr>
        <xdr:cNvSpPr txBox="1"/>
      </xdr:nvSpPr>
      <xdr:spPr>
        <a:xfrm>
          <a:off x="9448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59B44C08-2C58-4B4C-AF65-9526D4180466}"/>
            </a:ext>
          </a:extLst>
        </xdr:cNvPr>
        <xdr:cNvSpPr txBox="1"/>
      </xdr:nvSpPr>
      <xdr:spPr>
        <a:xfrm>
          <a:off x="8559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1DF15B6A-01BC-40D6-9632-3BECB63382C8}"/>
            </a:ext>
          </a:extLst>
        </xdr:cNvPr>
        <xdr:cNvSpPr txBox="1"/>
      </xdr:nvSpPr>
      <xdr:spPr>
        <a:xfrm>
          <a:off x="7670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25438374-A216-4294-9C3F-1448E23A419E}"/>
            </a:ext>
          </a:extLst>
        </xdr:cNvPr>
        <xdr:cNvSpPr txBox="1"/>
      </xdr:nvSpPr>
      <xdr:spPr>
        <a:xfrm>
          <a:off x="6781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41</xdr:row>
      <xdr:rowOff>154709</xdr:rowOff>
    </xdr:from>
    <xdr:to>
      <xdr:col>55</xdr:col>
      <xdr:colOff>50800</xdr:colOff>
      <xdr:row>42</xdr:row>
      <xdr:rowOff>84859</xdr:rowOff>
    </xdr:to>
    <xdr:sp macro="" textlink="">
      <xdr:nvSpPr>
        <xdr:cNvPr id="118" name="楕円 117">
          <a:extLst>
            <a:ext uri="{FF2B5EF4-FFF2-40B4-BE49-F238E27FC236}">
              <a16:creationId xmlns:a16="http://schemas.microsoft.com/office/drawing/2014/main" xmlns="" id="{034456E0-5E43-42E9-8995-82F62A8B9C02}"/>
            </a:ext>
          </a:extLst>
        </xdr:cNvPr>
        <xdr:cNvSpPr/>
      </xdr:nvSpPr>
      <xdr:spPr>
        <a:xfrm>
          <a:off x="10426700" y="718415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41</xdr:row>
      <xdr:rowOff>108578</xdr:rowOff>
    </xdr:from>
    <xdr:ext cx="534377" cy="259045"/>
    <xdr:sp macro="" textlink="">
      <xdr:nvSpPr>
        <xdr:cNvPr id="119" name="【道路】&#10;一人当たり延長該当値テキスト">
          <a:extLst>
            <a:ext uri="{FF2B5EF4-FFF2-40B4-BE49-F238E27FC236}">
              <a16:creationId xmlns:a16="http://schemas.microsoft.com/office/drawing/2014/main" xmlns="" id="{012D1D2E-E31D-44A8-B56E-4107D5ABB12F}"/>
            </a:ext>
          </a:extLst>
        </xdr:cNvPr>
        <xdr:cNvSpPr txBox="1"/>
      </xdr:nvSpPr>
      <xdr:spPr>
        <a:xfrm>
          <a:off x="10515600" y="7138028"/>
          <a:ext cx="534377"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21.213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48</xdr:col>
      <xdr:colOff>183094</xdr:colOff>
      <xdr:row>40</xdr:row>
      <xdr:rowOff>74705</xdr:rowOff>
    </xdr:from>
    <xdr:ext cx="599010" cy="259045"/>
    <xdr:sp macro="" textlink="">
      <xdr:nvSpPr>
        <xdr:cNvPr id="120" name="n_1aveValue【道路】&#10;一人当たり延長">
          <a:extLst>
            <a:ext uri="{FF2B5EF4-FFF2-40B4-BE49-F238E27FC236}">
              <a16:creationId xmlns:a16="http://schemas.microsoft.com/office/drawing/2014/main" xmlns="" id="{B7A42D21-3B01-40D1-BF8B-02B28CA9E50F}"/>
            </a:ext>
          </a:extLst>
        </xdr:cNvPr>
        <xdr:cNvSpPr txBox="1"/>
      </xdr:nvSpPr>
      <xdr:spPr>
        <a:xfrm>
          <a:off x="9327094" y="6932705"/>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161.273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68794</xdr:colOff>
      <xdr:row>40</xdr:row>
      <xdr:rowOff>75624</xdr:rowOff>
    </xdr:from>
    <xdr:ext cx="599010" cy="259045"/>
    <xdr:sp macro="" textlink="">
      <xdr:nvSpPr>
        <xdr:cNvPr id="121" name="n_2aveValue【道路】&#10;一人当たり延長">
          <a:extLst>
            <a:ext uri="{FF2B5EF4-FFF2-40B4-BE49-F238E27FC236}">
              <a16:creationId xmlns:a16="http://schemas.microsoft.com/office/drawing/2014/main" xmlns="" id="{5D7E24A1-AB7C-4EFB-A08E-5E701950C252}"/>
            </a:ext>
          </a:extLst>
        </xdr:cNvPr>
        <xdr:cNvSpPr txBox="1"/>
      </xdr:nvSpPr>
      <xdr:spPr>
        <a:xfrm>
          <a:off x="8450794" y="6933624"/>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156.445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39</xdr:col>
      <xdr:colOff>132294</xdr:colOff>
      <xdr:row>40</xdr:row>
      <xdr:rowOff>76070</xdr:rowOff>
    </xdr:from>
    <xdr:ext cx="599010" cy="259045"/>
    <xdr:sp macro="" textlink="">
      <xdr:nvSpPr>
        <xdr:cNvPr id="122" name="n_3aveValue【道路】&#10;一人当たり延長">
          <a:extLst>
            <a:ext uri="{FF2B5EF4-FFF2-40B4-BE49-F238E27FC236}">
              <a16:creationId xmlns:a16="http://schemas.microsoft.com/office/drawing/2014/main" xmlns="" id="{DEDAB942-7FAA-4549-98D3-58965FD095EE}"/>
            </a:ext>
          </a:extLst>
        </xdr:cNvPr>
        <xdr:cNvSpPr txBox="1"/>
      </xdr:nvSpPr>
      <xdr:spPr>
        <a:xfrm>
          <a:off x="7561794" y="6934070"/>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154.105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37611</xdr:colOff>
      <xdr:row>40</xdr:row>
      <xdr:rowOff>99382</xdr:rowOff>
    </xdr:from>
    <xdr:ext cx="534377" cy="259045"/>
    <xdr:sp macro="" textlink="">
      <xdr:nvSpPr>
        <xdr:cNvPr id="123" name="n_4aveValue【道路】&#10;一人当たり延長">
          <a:extLst>
            <a:ext uri="{FF2B5EF4-FFF2-40B4-BE49-F238E27FC236}">
              <a16:creationId xmlns:a16="http://schemas.microsoft.com/office/drawing/2014/main" xmlns="" id="{1041BFE3-1D68-455C-B456-6D1EE175C340}"/>
            </a:ext>
          </a:extLst>
        </xdr:cNvPr>
        <xdr:cNvSpPr txBox="1"/>
      </xdr:nvSpPr>
      <xdr:spPr>
        <a:xfrm>
          <a:off x="6705111" y="6957382"/>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31.735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xmlns="" id="{FA5906B3-FE71-485D-AB4E-5441529221A0}"/>
            </a:ext>
          </a:extLst>
        </xdr:cNvPr>
        <xdr:cNvSpPr/>
      </xdr:nvSpPr>
      <xdr:spPr>
        <a:xfrm>
          <a:off x="762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xmlns="" id="{7E3036DF-FDF8-483C-AE4E-6966F5C23068}"/>
            </a:ext>
          </a:extLst>
        </xdr:cNvPr>
        <xdr:cNvSpPr/>
      </xdr:nvSpPr>
      <xdr:spPr>
        <a:xfrm>
          <a:off x="889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xmlns="" id="{2C6799D4-5B0F-441F-AF11-6A701A684803}"/>
            </a:ext>
          </a:extLst>
        </xdr:cNvPr>
        <xdr:cNvSpPr/>
      </xdr:nvSpPr>
      <xdr:spPr>
        <a:xfrm>
          <a:off x="889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10/72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xmlns="" id="{C4739D1C-D1B4-4194-B69E-8254A1C0EDBA}"/>
            </a:ext>
          </a:extLst>
        </xdr:cNvPr>
        <xdr:cNvSpPr/>
      </xdr:nvSpPr>
      <xdr:spPr>
        <a:xfrm>
          <a:off x="1905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xmlns="" id="{83CE96D1-E61A-4A69-B040-0313FDC5419F}"/>
            </a:ext>
          </a:extLst>
        </xdr:cNvPr>
        <xdr:cNvSpPr/>
      </xdr:nvSpPr>
      <xdr:spPr>
        <a:xfrm>
          <a:off x="1905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61.3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xmlns="" id="{87703262-B2B3-403A-84DB-37DAB7079C74}"/>
            </a:ext>
          </a:extLst>
        </xdr:cNvPr>
        <xdr:cNvSpPr/>
      </xdr:nvSpPr>
      <xdr:spPr>
        <a:xfrm>
          <a:off x="3048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xmlns="" id="{CF54B179-8108-434E-80AE-BCE70F5BECF4}"/>
            </a:ext>
          </a:extLst>
        </xdr:cNvPr>
        <xdr:cNvSpPr/>
      </xdr:nvSpPr>
      <xdr:spPr>
        <a:xfrm>
          <a:off x="3048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xmlns="" id="{AB9DACF9-B956-4ECA-8006-1D4B7D1A5440}"/>
            </a:ext>
          </a:extLst>
        </xdr:cNvPr>
        <xdr:cNvSpPr/>
      </xdr:nvSpPr>
      <xdr:spPr>
        <a:xfrm>
          <a:off x="762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xmlns="" id="{5F224F91-ACF6-46C3-989F-551FDE95651B}"/>
            </a:ext>
          </a:extLst>
        </xdr:cNvPr>
        <xdr:cNvSpPr txBox="1"/>
      </xdr:nvSpPr>
      <xdr:spPr>
        <a:xfrm>
          <a:off x="723900" y="895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xmlns="" id="{326B19F7-ED77-48F6-A076-D0E2983575B5}"/>
            </a:ext>
          </a:extLst>
        </xdr:cNvPr>
        <xdr:cNvCxnSpPr/>
      </xdr:nvCxnSpPr>
      <xdr:spPr>
        <a:xfrm>
          <a:off x="762000" y="1143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xmlns="" id="{49BEDFD8-B87C-4292-90DE-597C5AD53B14}"/>
            </a:ext>
          </a:extLst>
        </xdr:cNvPr>
        <xdr:cNvSpPr txBox="1"/>
      </xdr:nvSpPr>
      <xdr:spPr>
        <a:xfrm>
          <a:off x="294821" y="1128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xmlns="" id="{D0DD57FF-5191-4BF2-99A8-A049FB40BD88}"/>
            </a:ext>
          </a:extLst>
        </xdr:cNvPr>
        <xdr:cNvCxnSpPr/>
      </xdr:nvCxnSpPr>
      <xdr:spPr>
        <a:xfrm>
          <a:off x="762000" y="11103428"/>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xmlns="" id="{ABFC6F4F-69DC-40EE-8C9D-4243189DB6A3}"/>
            </a:ext>
          </a:extLst>
        </xdr:cNvPr>
        <xdr:cNvSpPr txBox="1"/>
      </xdr:nvSpPr>
      <xdr:spPr>
        <a:xfrm>
          <a:off x="294821" y="1096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xmlns="" id="{EBAA3978-04E5-4DBC-A29B-A682D897E284}"/>
            </a:ext>
          </a:extLst>
        </xdr:cNvPr>
        <xdr:cNvCxnSpPr/>
      </xdr:nvCxnSpPr>
      <xdr:spPr>
        <a:xfrm>
          <a:off x="762000" y="10776857"/>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xmlns="" id="{7634BE2C-831A-4870-AD8C-EE7EE91E8218}"/>
            </a:ext>
          </a:extLst>
        </xdr:cNvPr>
        <xdr:cNvSpPr txBox="1"/>
      </xdr:nvSpPr>
      <xdr:spPr>
        <a:xfrm>
          <a:off x="358941" y="1063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xmlns="" id="{89635609-FA9A-4F32-8CCB-9DF30BDC9594}"/>
            </a:ext>
          </a:extLst>
        </xdr:cNvPr>
        <xdr:cNvCxnSpPr/>
      </xdr:nvCxnSpPr>
      <xdr:spPr>
        <a:xfrm>
          <a:off x="762000" y="10450285"/>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xmlns="" id="{46091442-3354-406F-ACE0-3A8656A1B093}"/>
            </a:ext>
          </a:extLst>
        </xdr:cNvPr>
        <xdr:cNvSpPr txBox="1"/>
      </xdr:nvSpPr>
      <xdr:spPr>
        <a:xfrm>
          <a:off x="358941" y="1030806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xmlns="" id="{694B539D-BEC7-4D5E-B009-565D931C8AE1}"/>
            </a:ext>
          </a:extLst>
        </xdr:cNvPr>
        <xdr:cNvCxnSpPr/>
      </xdr:nvCxnSpPr>
      <xdr:spPr>
        <a:xfrm>
          <a:off x="762000" y="10123715"/>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xmlns="" id="{982F9D3C-CDA8-4C36-A394-F160E9451982}"/>
            </a:ext>
          </a:extLst>
        </xdr:cNvPr>
        <xdr:cNvSpPr txBox="1"/>
      </xdr:nvSpPr>
      <xdr:spPr>
        <a:xfrm>
          <a:off x="358941" y="998149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xmlns="" id="{F2524F01-DAB3-441C-BB94-4CE59AFC5ACE}"/>
            </a:ext>
          </a:extLst>
        </xdr:cNvPr>
        <xdr:cNvCxnSpPr/>
      </xdr:nvCxnSpPr>
      <xdr:spPr>
        <a:xfrm>
          <a:off x="762000" y="9797143"/>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xmlns="" id="{9665B16E-5BB7-4A10-94AF-1152F6CAD84D}"/>
            </a:ext>
          </a:extLst>
        </xdr:cNvPr>
        <xdr:cNvSpPr txBox="1"/>
      </xdr:nvSpPr>
      <xdr:spPr>
        <a:xfrm>
          <a:off x="358941" y="965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xmlns="" id="{45377CB6-AF37-4758-8477-5DDD7656D992}"/>
            </a:ext>
          </a:extLst>
        </xdr:cNvPr>
        <xdr:cNvCxnSpPr/>
      </xdr:nvCxnSpPr>
      <xdr:spPr>
        <a:xfrm>
          <a:off x="762000" y="9470572"/>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xmlns="" id="{9E87CE96-0B79-4F0D-BD19-48458B6533C3}"/>
            </a:ext>
          </a:extLst>
        </xdr:cNvPr>
        <xdr:cNvSpPr txBox="1"/>
      </xdr:nvSpPr>
      <xdr:spPr>
        <a:xfrm>
          <a:off x="423061" y="9328349"/>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xmlns="" id="{A3B2E409-4E50-448E-9BDB-2C37F3781A98}"/>
            </a:ext>
          </a:extLst>
        </xdr:cNvPr>
        <xdr:cNvCxnSpPr/>
      </xdr:nvCxnSpPr>
      <xdr:spPr>
        <a:xfrm>
          <a:off x="762000" y="9144000"/>
          <a:ext cx="4686300" cy="0"/>
        </a:xfrm>
        <a:prstGeom prst="line">
          <a:avLst/>
        </a:prstGeom>
        <a:noFill/>
        <a:ln w="6350" cap="flat" cmpd="sng" algn="ctr">
          <a:solidFill>
            <a:srgbClr val="C0C0C0"/>
          </a:solidFill>
          <a:prstDash val="solid"/>
          <a:miter lim="800000"/>
        </a:ln>
        <a:effectLst/>
      </xdr:spPr>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xmlns="" id="{E81C11CB-4ACD-4A54-8F5A-27ADE706A6E3}"/>
            </a:ext>
          </a:extLst>
        </xdr:cNvPr>
        <xdr:cNvSpPr/>
      </xdr:nvSpPr>
      <xdr:spPr>
        <a:xfrm>
          <a:off x="762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49" name="直線コネクタ 148">
          <a:extLst>
            <a:ext uri="{FF2B5EF4-FFF2-40B4-BE49-F238E27FC236}">
              <a16:creationId xmlns:a16="http://schemas.microsoft.com/office/drawing/2014/main" xmlns="" id="{E78A0D92-C8A6-4EDA-9DF1-72EA9206614B}"/>
            </a:ext>
          </a:extLst>
        </xdr:cNvPr>
        <xdr:cNvCxnSpPr/>
      </xdr:nvCxnSpPr>
      <xdr:spPr>
        <a:xfrm flipV="1">
          <a:off x="4634865" y="9583238"/>
          <a:ext cx="0" cy="1461408"/>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64</xdr:row>
      <xdr:rowOff>75673</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xmlns="" id="{8EE55946-BB11-46B6-84DE-E5E23D54D1DB}"/>
            </a:ext>
          </a:extLst>
        </xdr:cNvPr>
        <xdr:cNvSpPr txBox="1"/>
      </xdr:nvSpPr>
      <xdr:spPr>
        <a:xfrm>
          <a:off x="4673600" y="11048473"/>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1" name="直線コネクタ 150">
          <a:extLst>
            <a:ext uri="{FF2B5EF4-FFF2-40B4-BE49-F238E27FC236}">
              <a16:creationId xmlns:a16="http://schemas.microsoft.com/office/drawing/2014/main" xmlns="" id="{6F063656-A96C-4AC0-82E0-9033E364B7B3}"/>
            </a:ext>
          </a:extLst>
        </xdr:cNvPr>
        <xdr:cNvCxnSpPr/>
      </xdr:nvCxnSpPr>
      <xdr:spPr>
        <a:xfrm>
          <a:off x="4546600" y="11044646"/>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54</xdr:row>
      <xdr:rowOff>100165</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xmlns="" id="{5501C903-000A-4882-B3FE-8391A8C4121E}"/>
            </a:ext>
          </a:extLst>
        </xdr:cNvPr>
        <xdr:cNvSpPr txBox="1"/>
      </xdr:nvSpPr>
      <xdr:spPr>
        <a:xfrm>
          <a:off x="4673600" y="9358465"/>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53" name="直線コネクタ 152">
          <a:extLst>
            <a:ext uri="{FF2B5EF4-FFF2-40B4-BE49-F238E27FC236}">
              <a16:creationId xmlns:a16="http://schemas.microsoft.com/office/drawing/2014/main" xmlns="" id="{7B8DE754-FBB2-49AE-938F-85C83053ECCB}"/>
            </a:ext>
          </a:extLst>
        </xdr:cNvPr>
        <xdr:cNvCxnSpPr/>
      </xdr:nvCxnSpPr>
      <xdr:spPr>
        <a:xfrm>
          <a:off x="4546600" y="958323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60</xdr:row>
      <xdr:rowOff>103976</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xmlns="" id="{F4617CCE-9434-4F00-B35F-5E341DA14468}"/>
            </a:ext>
          </a:extLst>
        </xdr:cNvPr>
        <xdr:cNvSpPr txBox="1"/>
      </xdr:nvSpPr>
      <xdr:spPr>
        <a:xfrm>
          <a:off x="4673600" y="10390976"/>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55" name="フローチャート: 判断 154">
          <a:extLst>
            <a:ext uri="{FF2B5EF4-FFF2-40B4-BE49-F238E27FC236}">
              <a16:creationId xmlns:a16="http://schemas.microsoft.com/office/drawing/2014/main" xmlns="" id="{89C6E232-072D-4FA5-B6FC-EB4507963517}"/>
            </a:ext>
          </a:extLst>
        </xdr:cNvPr>
        <xdr:cNvSpPr/>
      </xdr:nvSpPr>
      <xdr:spPr>
        <a:xfrm>
          <a:off x="4584700" y="1041254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56" name="フローチャート: 判断 155">
          <a:extLst>
            <a:ext uri="{FF2B5EF4-FFF2-40B4-BE49-F238E27FC236}">
              <a16:creationId xmlns:a16="http://schemas.microsoft.com/office/drawing/2014/main" xmlns="" id="{BE64DF62-CD66-4704-B498-4ADA4E444B3D}"/>
            </a:ext>
          </a:extLst>
        </xdr:cNvPr>
        <xdr:cNvSpPr/>
      </xdr:nvSpPr>
      <xdr:spPr>
        <a:xfrm>
          <a:off x="3746500" y="1042071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57" name="フローチャート: 判断 156">
          <a:extLst>
            <a:ext uri="{FF2B5EF4-FFF2-40B4-BE49-F238E27FC236}">
              <a16:creationId xmlns:a16="http://schemas.microsoft.com/office/drawing/2014/main" xmlns="" id="{39C50EE4-1E52-4434-BDD0-207840C00EC7}"/>
            </a:ext>
          </a:extLst>
        </xdr:cNvPr>
        <xdr:cNvSpPr/>
      </xdr:nvSpPr>
      <xdr:spPr>
        <a:xfrm>
          <a:off x="2857500" y="1041418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58" name="フローチャート: 判断 157">
          <a:extLst>
            <a:ext uri="{FF2B5EF4-FFF2-40B4-BE49-F238E27FC236}">
              <a16:creationId xmlns:a16="http://schemas.microsoft.com/office/drawing/2014/main" xmlns="" id="{6E4CC964-A5DE-4AE5-9E6D-3836EC8025E8}"/>
            </a:ext>
          </a:extLst>
        </xdr:cNvPr>
        <xdr:cNvSpPr/>
      </xdr:nvSpPr>
      <xdr:spPr>
        <a:xfrm>
          <a:off x="1968500" y="1037009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59" name="フローチャート: 判断 158">
          <a:extLst>
            <a:ext uri="{FF2B5EF4-FFF2-40B4-BE49-F238E27FC236}">
              <a16:creationId xmlns:a16="http://schemas.microsoft.com/office/drawing/2014/main" xmlns="" id="{E7017486-2A02-427F-9B27-295248B580FA}"/>
            </a:ext>
          </a:extLst>
        </xdr:cNvPr>
        <xdr:cNvSpPr/>
      </xdr:nvSpPr>
      <xdr:spPr>
        <a:xfrm>
          <a:off x="1079500" y="1036682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AF13A0BF-3282-4F06-A5C9-01A775D2968C}"/>
            </a:ext>
          </a:extLst>
        </xdr:cNvPr>
        <xdr:cNvSpPr txBox="1"/>
      </xdr:nvSpPr>
      <xdr:spPr>
        <a:xfrm>
          <a:off x="4445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FA307D02-4ED2-4200-B43C-0A06195CF7BF}"/>
            </a:ext>
          </a:extLst>
        </xdr:cNvPr>
        <xdr:cNvSpPr txBox="1"/>
      </xdr:nvSpPr>
      <xdr:spPr>
        <a:xfrm>
          <a:off x="3606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64DA3464-0A13-4B54-A363-4C88C1227D4A}"/>
            </a:ext>
          </a:extLst>
        </xdr:cNvPr>
        <xdr:cNvSpPr txBox="1"/>
      </xdr:nvSpPr>
      <xdr:spPr>
        <a:xfrm>
          <a:off x="2717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9E753A40-D1EB-42B6-9F65-1C6A81081799}"/>
            </a:ext>
          </a:extLst>
        </xdr:cNvPr>
        <xdr:cNvSpPr txBox="1"/>
      </xdr:nvSpPr>
      <xdr:spPr>
        <a:xfrm>
          <a:off x="1828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91F11A96-427A-4E03-B973-B375726FDAD7}"/>
            </a:ext>
          </a:extLst>
        </xdr:cNvPr>
        <xdr:cNvSpPr txBox="1"/>
      </xdr:nvSpPr>
      <xdr:spPr>
        <a:xfrm>
          <a:off x="939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59</xdr:row>
      <xdr:rowOff>105954</xdr:rowOff>
    </xdr:from>
    <xdr:to>
      <xdr:col>24</xdr:col>
      <xdr:colOff>114300</xdr:colOff>
      <xdr:row>60</xdr:row>
      <xdr:rowOff>36104</xdr:rowOff>
    </xdr:to>
    <xdr:sp macro="" textlink="">
      <xdr:nvSpPr>
        <xdr:cNvPr id="165" name="楕円 164">
          <a:extLst>
            <a:ext uri="{FF2B5EF4-FFF2-40B4-BE49-F238E27FC236}">
              <a16:creationId xmlns:a16="http://schemas.microsoft.com/office/drawing/2014/main" xmlns="" id="{6A74520D-6450-4C50-83E0-C20F36E001A6}"/>
            </a:ext>
          </a:extLst>
        </xdr:cNvPr>
        <xdr:cNvSpPr/>
      </xdr:nvSpPr>
      <xdr:spPr>
        <a:xfrm>
          <a:off x="4584700" y="1022150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58</xdr:row>
      <xdr:rowOff>128831</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xmlns="" id="{15FDDAED-87FB-4B60-A939-4295A6ADCE2F}"/>
            </a:ext>
          </a:extLst>
        </xdr:cNvPr>
        <xdr:cNvSpPr txBox="1"/>
      </xdr:nvSpPr>
      <xdr:spPr>
        <a:xfrm>
          <a:off x="4673600" y="10072931"/>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49.1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59</xdr:row>
      <xdr:rowOff>80390</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xmlns="" id="{06EA7ACF-A9C8-4723-95B6-57968B0FAE21}"/>
            </a:ext>
          </a:extLst>
        </xdr:cNvPr>
        <xdr:cNvSpPr txBox="1"/>
      </xdr:nvSpPr>
      <xdr:spPr>
        <a:xfrm>
          <a:off x="3582044" y="1019594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59</xdr:row>
      <xdr:rowOff>73858</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xmlns="" id="{8A70D71A-06F5-4EF6-9D36-BFBFAA3ED37D}"/>
            </a:ext>
          </a:extLst>
        </xdr:cNvPr>
        <xdr:cNvSpPr txBox="1"/>
      </xdr:nvSpPr>
      <xdr:spPr>
        <a:xfrm>
          <a:off x="2705744" y="1018940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59</xdr:row>
      <xdr:rowOff>29771</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xmlns="" id="{DB478416-C56C-41A0-9228-F8C023BE935B}"/>
            </a:ext>
          </a:extLst>
        </xdr:cNvPr>
        <xdr:cNvSpPr txBox="1"/>
      </xdr:nvSpPr>
      <xdr:spPr>
        <a:xfrm>
          <a:off x="1816744" y="1014532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58.2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59</xdr:row>
      <xdr:rowOff>26505</xdr:rowOff>
    </xdr:from>
    <xdr:ext cx="405111" cy="259045"/>
    <xdr:sp macro="" textlink="">
      <xdr:nvSpPr>
        <xdr:cNvPr id="170" name="n_4aveValue【橋りょう・トンネル】&#10;有形固定資産減価償却率">
          <a:extLst>
            <a:ext uri="{FF2B5EF4-FFF2-40B4-BE49-F238E27FC236}">
              <a16:creationId xmlns:a16="http://schemas.microsoft.com/office/drawing/2014/main" xmlns="" id="{CAFC643A-4EEE-47C4-9CF4-C48864E9B20B}"/>
            </a:ext>
          </a:extLst>
        </xdr:cNvPr>
        <xdr:cNvSpPr txBox="1"/>
      </xdr:nvSpPr>
      <xdr:spPr>
        <a:xfrm>
          <a:off x="927744" y="1014205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58.0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xmlns="" id="{5991BDE0-D60D-4CD3-833E-73A877B6F746}"/>
            </a:ext>
          </a:extLst>
        </xdr:cNvPr>
        <xdr:cNvSpPr/>
      </xdr:nvSpPr>
      <xdr:spPr>
        <a:xfrm>
          <a:off x="6604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xmlns="" id="{9D7445FF-7A1B-4CED-B308-60D1F8477AD7}"/>
            </a:ext>
          </a:extLst>
        </xdr:cNvPr>
        <xdr:cNvSpPr/>
      </xdr:nvSpPr>
      <xdr:spPr>
        <a:xfrm>
          <a:off x="6731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xmlns="" id="{7C745561-EDED-4E31-9708-EE2B07637A89}"/>
            </a:ext>
          </a:extLst>
        </xdr:cNvPr>
        <xdr:cNvSpPr/>
      </xdr:nvSpPr>
      <xdr:spPr>
        <a:xfrm>
          <a:off x="6731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70/72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xmlns="" id="{6B0041C2-2273-4119-9812-D40BBAA8F7F6}"/>
            </a:ext>
          </a:extLst>
        </xdr:cNvPr>
        <xdr:cNvSpPr/>
      </xdr:nvSpPr>
      <xdr:spPr>
        <a:xfrm>
          <a:off x="7747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xmlns="" id="{8F4201B1-FE89-41F5-A259-68FC0D5D102D}"/>
            </a:ext>
          </a:extLst>
        </xdr:cNvPr>
        <xdr:cNvSpPr/>
      </xdr:nvSpPr>
      <xdr:spPr>
        <a:xfrm>
          <a:off x="7747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157,746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xmlns="" id="{46419F0A-42CC-4B19-87D9-54879CB73BD6}"/>
            </a:ext>
          </a:extLst>
        </xdr:cNvPr>
        <xdr:cNvSpPr/>
      </xdr:nvSpPr>
      <xdr:spPr>
        <a:xfrm>
          <a:off x="8890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xmlns="" id="{5D6F555C-826D-4175-A06B-2FAC644D0DB5}"/>
            </a:ext>
          </a:extLst>
        </xdr:cNvPr>
        <xdr:cNvSpPr/>
      </xdr:nvSpPr>
      <xdr:spPr>
        <a:xfrm>
          <a:off x="8890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327,420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xmlns="" id="{510B4B78-C351-4EDD-BAAB-F2D3EBD4ADF6}"/>
            </a:ext>
          </a:extLst>
        </xdr:cNvPr>
        <xdr:cNvSpPr/>
      </xdr:nvSpPr>
      <xdr:spPr>
        <a:xfrm>
          <a:off x="6604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xmlns="" id="{25EFBDA0-0F89-4BD6-BEA8-C08DCC40B9F9}"/>
            </a:ext>
          </a:extLst>
        </xdr:cNvPr>
        <xdr:cNvSpPr txBox="1"/>
      </xdr:nvSpPr>
      <xdr:spPr>
        <a:xfrm>
          <a:off x="6565900" y="895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xmlns="" id="{A3A79A7B-1AE8-4C6C-B934-2AF9F4F7FBD5}"/>
            </a:ext>
          </a:extLst>
        </xdr:cNvPr>
        <xdr:cNvCxnSpPr/>
      </xdr:nvCxnSpPr>
      <xdr:spPr>
        <a:xfrm>
          <a:off x="6604000" y="1143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a:extLst>
            <a:ext uri="{FF2B5EF4-FFF2-40B4-BE49-F238E27FC236}">
              <a16:creationId xmlns:a16="http://schemas.microsoft.com/office/drawing/2014/main" xmlns="" id="{A58B3928-A09E-4A13-BD8D-4C8CC9521F0B}"/>
            </a:ext>
          </a:extLst>
        </xdr:cNvPr>
        <xdr:cNvCxnSpPr/>
      </xdr:nvCxnSpPr>
      <xdr:spPr>
        <a:xfrm>
          <a:off x="6604000" y="10972800"/>
          <a:ext cx="4686300" cy="0"/>
        </a:xfrm>
        <a:prstGeom prst="line">
          <a:avLst/>
        </a:prstGeom>
        <a:noFill/>
        <a:ln w="6350" cap="flat" cmpd="sng" algn="ctr">
          <a:solidFill>
            <a:srgbClr val="C0C0C0"/>
          </a:solidFill>
          <a:prstDash val="solid"/>
          <a:miter lim="800000"/>
        </a:ln>
        <a:effectLst/>
      </xdr:spPr>
    </xdr:cxnSp>
    <xdr:clientData/>
  </xdr:twoCellAnchor>
  <xdr:oneCellAnchor>
    <xdr:from>
      <xdr:col>33</xdr:col>
      <xdr:colOff>68714</xdr:colOff>
      <xdr:row>63</xdr:row>
      <xdr:rowOff>29227</xdr:rowOff>
    </xdr:from>
    <xdr:ext cx="248786" cy="259045"/>
    <xdr:sp macro="" textlink="">
      <xdr:nvSpPr>
        <xdr:cNvPr id="182" name="テキスト ボックス 181">
          <a:extLst>
            <a:ext uri="{FF2B5EF4-FFF2-40B4-BE49-F238E27FC236}">
              <a16:creationId xmlns:a16="http://schemas.microsoft.com/office/drawing/2014/main" xmlns="" id="{3BF9728D-EA19-4FD7-B1EC-5657C93481F1}"/>
            </a:ext>
          </a:extLst>
        </xdr:cNvPr>
        <xdr:cNvSpPr txBox="1"/>
      </xdr:nvSpPr>
      <xdr:spPr>
        <a:xfrm>
          <a:off x="6355214" y="10830577"/>
          <a:ext cx="248786"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a:extLst>
            <a:ext uri="{FF2B5EF4-FFF2-40B4-BE49-F238E27FC236}">
              <a16:creationId xmlns:a16="http://schemas.microsoft.com/office/drawing/2014/main" xmlns="" id="{6A1600E5-FA15-4537-90F2-E4B761E1281B}"/>
            </a:ext>
          </a:extLst>
        </xdr:cNvPr>
        <xdr:cNvCxnSpPr/>
      </xdr:nvCxnSpPr>
      <xdr:spPr>
        <a:xfrm>
          <a:off x="6604000" y="105156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60</xdr:row>
      <xdr:rowOff>86377</xdr:rowOff>
    </xdr:from>
    <xdr:ext cx="685572" cy="259045"/>
    <xdr:sp macro="" textlink="">
      <xdr:nvSpPr>
        <xdr:cNvPr id="184" name="テキスト ボックス 183">
          <a:extLst>
            <a:ext uri="{FF2B5EF4-FFF2-40B4-BE49-F238E27FC236}">
              <a16:creationId xmlns:a16="http://schemas.microsoft.com/office/drawing/2014/main" xmlns="" id="{A88ECA24-1A02-4387-8778-FB2A73133AF7}"/>
            </a:ext>
          </a:extLst>
        </xdr:cNvPr>
        <xdr:cNvSpPr txBox="1"/>
      </xdr:nvSpPr>
      <xdr:spPr>
        <a:xfrm>
          <a:off x="5918428" y="103733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a:extLst>
            <a:ext uri="{FF2B5EF4-FFF2-40B4-BE49-F238E27FC236}">
              <a16:creationId xmlns:a16="http://schemas.microsoft.com/office/drawing/2014/main" xmlns="" id="{1E53A476-78AF-4BC1-9449-EB19A54ECF7C}"/>
            </a:ext>
          </a:extLst>
        </xdr:cNvPr>
        <xdr:cNvCxnSpPr/>
      </xdr:nvCxnSpPr>
      <xdr:spPr>
        <a:xfrm>
          <a:off x="6604000" y="100584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57</xdr:row>
      <xdr:rowOff>143527</xdr:rowOff>
    </xdr:from>
    <xdr:ext cx="685572" cy="259045"/>
    <xdr:sp macro="" textlink="">
      <xdr:nvSpPr>
        <xdr:cNvPr id="186" name="テキスト ボックス 185">
          <a:extLst>
            <a:ext uri="{FF2B5EF4-FFF2-40B4-BE49-F238E27FC236}">
              <a16:creationId xmlns:a16="http://schemas.microsoft.com/office/drawing/2014/main" xmlns="" id="{AB7271B1-1F58-4FA9-90FB-8E84A7AC8D85}"/>
            </a:ext>
          </a:extLst>
        </xdr:cNvPr>
        <xdr:cNvSpPr txBox="1"/>
      </xdr:nvSpPr>
      <xdr:spPr>
        <a:xfrm>
          <a:off x="5918428" y="99161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a:extLst>
            <a:ext uri="{FF2B5EF4-FFF2-40B4-BE49-F238E27FC236}">
              <a16:creationId xmlns:a16="http://schemas.microsoft.com/office/drawing/2014/main" xmlns="" id="{D37CA2AD-6710-499D-A9EA-21FCECCBFD7B}"/>
            </a:ext>
          </a:extLst>
        </xdr:cNvPr>
        <xdr:cNvCxnSpPr/>
      </xdr:nvCxnSpPr>
      <xdr:spPr>
        <a:xfrm>
          <a:off x="6604000" y="96012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55</xdr:row>
      <xdr:rowOff>29227</xdr:rowOff>
    </xdr:from>
    <xdr:ext cx="685572" cy="259045"/>
    <xdr:sp macro="" textlink="">
      <xdr:nvSpPr>
        <xdr:cNvPr id="188" name="テキスト ボックス 187">
          <a:extLst>
            <a:ext uri="{FF2B5EF4-FFF2-40B4-BE49-F238E27FC236}">
              <a16:creationId xmlns:a16="http://schemas.microsoft.com/office/drawing/2014/main" xmlns="" id="{858B14E9-5F54-41DD-9FFA-57D9DD4AF61A}"/>
            </a:ext>
          </a:extLst>
        </xdr:cNvPr>
        <xdr:cNvSpPr txBox="1"/>
      </xdr:nvSpPr>
      <xdr:spPr>
        <a:xfrm>
          <a:off x="5918428" y="94589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xmlns="" id="{1CB0FA71-9362-496C-9AE9-81D2FB03AF61}"/>
            </a:ext>
          </a:extLst>
        </xdr:cNvPr>
        <xdr:cNvCxnSpPr/>
      </xdr:nvCxnSpPr>
      <xdr:spPr>
        <a:xfrm>
          <a:off x="6604000" y="914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xmlns="" id="{5D43BD98-99A4-4575-AE7C-C4FAE4C6CD5F}"/>
            </a:ext>
          </a:extLst>
        </xdr:cNvPr>
        <xdr:cNvSpPr txBox="1"/>
      </xdr:nvSpPr>
      <xdr:spPr>
        <a:xfrm>
          <a:off x="5918428" y="90017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xmlns="" id="{46B768A9-ACEB-414F-A00C-1DB38372D5B5}"/>
            </a:ext>
          </a:extLst>
        </xdr:cNvPr>
        <xdr:cNvSpPr/>
      </xdr:nvSpPr>
      <xdr:spPr>
        <a:xfrm>
          <a:off x="6604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192" name="直線コネクタ 191">
          <a:extLst>
            <a:ext uri="{FF2B5EF4-FFF2-40B4-BE49-F238E27FC236}">
              <a16:creationId xmlns:a16="http://schemas.microsoft.com/office/drawing/2014/main" xmlns="" id="{3F91337E-9354-46EC-A0CF-F3377B86BDA4}"/>
            </a:ext>
          </a:extLst>
        </xdr:cNvPr>
        <xdr:cNvCxnSpPr/>
      </xdr:nvCxnSpPr>
      <xdr:spPr>
        <a:xfrm flipV="1">
          <a:off x="10476865" y="9481973"/>
          <a:ext cx="0" cy="1489551"/>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64</xdr:row>
      <xdr:rowOff>2551</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xmlns="" id="{34BE816D-644B-450A-83B4-71F9E812BD84}"/>
            </a:ext>
          </a:extLst>
        </xdr:cNvPr>
        <xdr:cNvSpPr txBox="1"/>
      </xdr:nvSpPr>
      <xdr:spPr>
        <a:xfrm>
          <a:off x="10515600" y="10975351"/>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2,790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194" name="直線コネクタ 193">
          <a:extLst>
            <a:ext uri="{FF2B5EF4-FFF2-40B4-BE49-F238E27FC236}">
              <a16:creationId xmlns:a16="http://schemas.microsoft.com/office/drawing/2014/main" xmlns="" id="{29428CCC-B407-40A0-A738-190914804DC7}"/>
            </a:ext>
          </a:extLst>
        </xdr:cNvPr>
        <xdr:cNvCxnSpPr/>
      </xdr:nvCxnSpPr>
      <xdr:spPr>
        <a:xfrm>
          <a:off x="10388600" y="1097152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53</xdr:row>
      <xdr:rowOff>170350</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xmlns="" id="{FD439B0D-3E3C-40E1-8F87-A2DCD16551BF}"/>
            </a:ext>
          </a:extLst>
        </xdr:cNvPr>
        <xdr:cNvSpPr txBox="1"/>
      </xdr:nvSpPr>
      <xdr:spPr>
        <a:xfrm>
          <a:off x="10515600" y="9257200"/>
          <a:ext cx="690189"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3,260,776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196" name="直線コネクタ 195">
          <a:extLst>
            <a:ext uri="{FF2B5EF4-FFF2-40B4-BE49-F238E27FC236}">
              <a16:creationId xmlns:a16="http://schemas.microsoft.com/office/drawing/2014/main" xmlns="" id="{596B2F74-A696-4A78-BB68-4D0F7688E60F}"/>
            </a:ext>
          </a:extLst>
        </xdr:cNvPr>
        <xdr:cNvCxnSpPr/>
      </xdr:nvCxnSpPr>
      <xdr:spPr>
        <a:xfrm>
          <a:off x="10388600" y="9481973"/>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61</xdr:row>
      <xdr:rowOff>39571</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xmlns="" id="{08C1FD8B-2C71-46F9-BA66-3EB042E4D3ED}"/>
            </a:ext>
          </a:extLst>
        </xdr:cNvPr>
        <xdr:cNvSpPr txBox="1"/>
      </xdr:nvSpPr>
      <xdr:spPr>
        <a:xfrm>
          <a:off x="10515600" y="10498021"/>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602,374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198" name="フローチャート: 判断 197">
          <a:extLst>
            <a:ext uri="{FF2B5EF4-FFF2-40B4-BE49-F238E27FC236}">
              <a16:creationId xmlns:a16="http://schemas.microsoft.com/office/drawing/2014/main" xmlns="" id="{C93C5BC9-1E66-401B-9437-A4BA7FE3AD73}"/>
            </a:ext>
          </a:extLst>
        </xdr:cNvPr>
        <xdr:cNvSpPr/>
      </xdr:nvSpPr>
      <xdr:spPr>
        <a:xfrm>
          <a:off x="10426700" y="1064659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199" name="フローチャート: 判断 198">
          <a:extLst>
            <a:ext uri="{FF2B5EF4-FFF2-40B4-BE49-F238E27FC236}">
              <a16:creationId xmlns:a16="http://schemas.microsoft.com/office/drawing/2014/main" xmlns="" id="{F46FF765-D43F-4E76-877F-DA429650362A}"/>
            </a:ext>
          </a:extLst>
        </xdr:cNvPr>
        <xdr:cNvSpPr/>
      </xdr:nvSpPr>
      <xdr:spPr>
        <a:xfrm>
          <a:off x="9588500" y="1067589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00" name="フローチャート: 判断 199">
          <a:extLst>
            <a:ext uri="{FF2B5EF4-FFF2-40B4-BE49-F238E27FC236}">
              <a16:creationId xmlns:a16="http://schemas.microsoft.com/office/drawing/2014/main" xmlns="" id="{76FF985C-CAA9-4FAB-8BF1-09A4FCDBD4A3}"/>
            </a:ext>
          </a:extLst>
        </xdr:cNvPr>
        <xdr:cNvSpPr/>
      </xdr:nvSpPr>
      <xdr:spPr>
        <a:xfrm>
          <a:off x="8699500" y="1070822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01" name="フローチャート: 判断 200">
          <a:extLst>
            <a:ext uri="{FF2B5EF4-FFF2-40B4-BE49-F238E27FC236}">
              <a16:creationId xmlns:a16="http://schemas.microsoft.com/office/drawing/2014/main" xmlns="" id="{5A5D1CF6-AD06-4E94-80A7-B5BAC17F8A4F}"/>
            </a:ext>
          </a:extLst>
        </xdr:cNvPr>
        <xdr:cNvSpPr/>
      </xdr:nvSpPr>
      <xdr:spPr>
        <a:xfrm>
          <a:off x="7810500" y="1067340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02" name="フローチャート: 判断 201">
          <a:extLst>
            <a:ext uri="{FF2B5EF4-FFF2-40B4-BE49-F238E27FC236}">
              <a16:creationId xmlns:a16="http://schemas.microsoft.com/office/drawing/2014/main" xmlns="" id="{82EC0524-0346-4794-A348-C29D830E152C}"/>
            </a:ext>
          </a:extLst>
        </xdr:cNvPr>
        <xdr:cNvSpPr/>
      </xdr:nvSpPr>
      <xdr:spPr>
        <a:xfrm>
          <a:off x="6921500" y="1065837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F096F0AD-EC7F-49B5-90F5-96BAF61375A7}"/>
            </a:ext>
          </a:extLst>
        </xdr:cNvPr>
        <xdr:cNvSpPr txBox="1"/>
      </xdr:nvSpPr>
      <xdr:spPr>
        <a:xfrm>
          <a:off x="10287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EFED305D-CC46-4219-9B5F-C4C13EED673B}"/>
            </a:ext>
          </a:extLst>
        </xdr:cNvPr>
        <xdr:cNvSpPr txBox="1"/>
      </xdr:nvSpPr>
      <xdr:spPr>
        <a:xfrm>
          <a:off x="9448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11519CFA-E572-471A-AB28-04E8E6BB7D5F}"/>
            </a:ext>
          </a:extLst>
        </xdr:cNvPr>
        <xdr:cNvSpPr txBox="1"/>
      </xdr:nvSpPr>
      <xdr:spPr>
        <a:xfrm>
          <a:off x="8559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77C0B519-7151-45BC-81E6-8E13B43F9A0F}"/>
            </a:ext>
          </a:extLst>
        </xdr:cNvPr>
        <xdr:cNvSpPr txBox="1"/>
      </xdr:nvSpPr>
      <xdr:spPr>
        <a:xfrm>
          <a:off x="7670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EEFDC9B8-393A-42BC-840B-4B5B1D5AD845}"/>
            </a:ext>
          </a:extLst>
        </xdr:cNvPr>
        <xdr:cNvSpPr txBox="1"/>
      </xdr:nvSpPr>
      <xdr:spPr>
        <a:xfrm>
          <a:off x="6781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63</xdr:row>
      <xdr:rowOff>115038</xdr:rowOff>
    </xdr:from>
    <xdr:to>
      <xdr:col>55</xdr:col>
      <xdr:colOff>50800</xdr:colOff>
      <xdr:row>64</xdr:row>
      <xdr:rowOff>45188</xdr:rowOff>
    </xdr:to>
    <xdr:sp macro="" textlink="">
      <xdr:nvSpPr>
        <xdr:cNvPr id="208" name="楕円 207">
          <a:extLst>
            <a:ext uri="{FF2B5EF4-FFF2-40B4-BE49-F238E27FC236}">
              <a16:creationId xmlns:a16="http://schemas.microsoft.com/office/drawing/2014/main" xmlns="" id="{BDA35C76-537D-4048-A0C4-A85AC23CCB67}"/>
            </a:ext>
          </a:extLst>
        </xdr:cNvPr>
        <xdr:cNvSpPr/>
      </xdr:nvSpPr>
      <xdr:spPr>
        <a:xfrm>
          <a:off x="10426700" y="1091638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63</xdr:row>
      <xdr:rowOff>29965</xdr:rowOff>
    </xdr:from>
    <xdr:ext cx="534377" cy="259045"/>
    <xdr:sp macro="" textlink="">
      <xdr:nvSpPr>
        <xdr:cNvPr id="209" name="【橋りょう・トンネル】&#10;一人当たり有形固定資産（償却資産）額該当値テキスト">
          <a:extLst>
            <a:ext uri="{FF2B5EF4-FFF2-40B4-BE49-F238E27FC236}">
              <a16:creationId xmlns:a16="http://schemas.microsoft.com/office/drawing/2014/main" xmlns="" id="{6C08B05C-6B98-4F97-B90A-2E917C9E28FD}"/>
            </a:ext>
          </a:extLst>
        </xdr:cNvPr>
        <xdr:cNvSpPr txBox="1"/>
      </xdr:nvSpPr>
      <xdr:spPr>
        <a:xfrm>
          <a:off x="10515600" y="10831315"/>
          <a:ext cx="534377"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12,275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48</xdr:col>
      <xdr:colOff>183095</xdr:colOff>
      <xdr:row>60</xdr:row>
      <xdr:rowOff>164125</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xmlns="" id="{5BA170EA-C242-49B2-B38C-2D0D7C9031F6}"/>
            </a:ext>
          </a:extLst>
        </xdr:cNvPr>
        <xdr:cNvSpPr txBox="1"/>
      </xdr:nvSpPr>
      <xdr:spPr>
        <a:xfrm>
          <a:off x="9327095" y="10451125"/>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538,281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68795</xdr:colOff>
      <xdr:row>61</xdr:row>
      <xdr:rowOff>25002</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xmlns="" id="{79FE45DB-B662-473F-9BD9-3CBCDC3A6105}"/>
            </a:ext>
          </a:extLst>
        </xdr:cNvPr>
        <xdr:cNvSpPr txBox="1"/>
      </xdr:nvSpPr>
      <xdr:spPr>
        <a:xfrm>
          <a:off x="8450795" y="10483452"/>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467,574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39</xdr:col>
      <xdr:colOff>132295</xdr:colOff>
      <xdr:row>60</xdr:row>
      <xdr:rowOff>161634</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xmlns="" id="{E751D07C-6A25-41DC-AD23-8356044173E6}"/>
            </a:ext>
          </a:extLst>
        </xdr:cNvPr>
        <xdr:cNvSpPr txBox="1"/>
      </xdr:nvSpPr>
      <xdr:spPr>
        <a:xfrm>
          <a:off x="7561795" y="10448634"/>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543,728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5295</xdr:colOff>
      <xdr:row>60</xdr:row>
      <xdr:rowOff>146600</xdr:rowOff>
    </xdr:from>
    <xdr:ext cx="599010" cy="259045"/>
    <xdr:sp macro="" textlink="">
      <xdr:nvSpPr>
        <xdr:cNvPr id="213" name="n_4aveValue【橋りょう・トンネル】&#10;一人当たり有形固定資産（償却資産）額">
          <a:extLst>
            <a:ext uri="{FF2B5EF4-FFF2-40B4-BE49-F238E27FC236}">
              <a16:creationId xmlns:a16="http://schemas.microsoft.com/office/drawing/2014/main" xmlns="" id="{EE0B604F-FD8A-47D2-948A-7687C20C8161}"/>
            </a:ext>
          </a:extLst>
        </xdr:cNvPr>
        <xdr:cNvSpPr txBox="1"/>
      </xdr:nvSpPr>
      <xdr:spPr>
        <a:xfrm>
          <a:off x="6672795" y="10433600"/>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576,611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xmlns="" id="{B4088253-1077-47BE-AA94-1DFC4FF28BC4}"/>
            </a:ext>
          </a:extLst>
        </xdr:cNvPr>
        <xdr:cNvSpPr/>
      </xdr:nvSpPr>
      <xdr:spPr>
        <a:xfrm>
          <a:off x="762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xmlns="" id="{1D4FA218-7B58-46B6-9D63-214DEA9EE487}"/>
            </a:ext>
          </a:extLst>
        </xdr:cNvPr>
        <xdr:cNvSpPr/>
      </xdr:nvSpPr>
      <xdr:spPr>
        <a:xfrm>
          <a:off x="889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xmlns="" id="{887CA167-2B79-4BB1-ABC1-0EC9E515C3C0}"/>
            </a:ext>
          </a:extLst>
        </xdr:cNvPr>
        <xdr:cNvSpPr/>
      </xdr:nvSpPr>
      <xdr:spPr>
        <a:xfrm>
          <a:off x="889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40/70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xmlns="" id="{535C6582-724B-4991-89AF-F346687FB3E0}"/>
            </a:ext>
          </a:extLst>
        </xdr:cNvPr>
        <xdr:cNvSpPr/>
      </xdr:nvSpPr>
      <xdr:spPr>
        <a:xfrm>
          <a:off x="1905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xmlns="" id="{AB48BA7F-C942-4A55-BF5F-16AB77387EE5}"/>
            </a:ext>
          </a:extLst>
        </xdr:cNvPr>
        <xdr:cNvSpPr/>
      </xdr:nvSpPr>
      <xdr:spPr>
        <a:xfrm>
          <a:off x="1905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65.0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xmlns="" id="{AD6E4C7D-C083-477B-ACAD-5558FC17D36C}"/>
            </a:ext>
          </a:extLst>
        </xdr:cNvPr>
        <xdr:cNvSpPr/>
      </xdr:nvSpPr>
      <xdr:spPr>
        <a:xfrm>
          <a:off x="3048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xmlns="" id="{310E7CD0-AC34-40E0-8707-8E3FA7A3E2FC}"/>
            </a:ext>
          </a:extLst>
        </xdr:cNvPr>
        <xdr:cNvSpPr/>
      </xdr:nvSpPr>
      <xdr:spPr>
        <a:xfrm>
          <a:off x="3048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60.7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xmlns="" id="{7AE859DE-1F26-4A93-A95B-0BE2DF6408CC}"/>
            </a:ext>
          </a:extLst>
        </xdr:cNvPr>
        <xdr:cNvSpPr/>
      </xdr:nvSpPr>
      <xdr:spPr>
        <a:xfrm>
          <a:off x="762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xmlns="" id="{F51392C9-D78B-4B76-B9FA-900524BE3185}"/>
            </a:ext>
          </a:extLst>
        </xdr:cNvPr>
        <xdr:cNvSpPr txBox="1"/>
      </xdr:nvSpPr>
      <xdr:spPr>
        <a:xfrm>
          <a:off x="723900" y="1276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xmlns="" id="{9357FE0A-17C3-4A0E-8143-3F4D9247947C}"/>
            </a:ext>
          </a:extLst>
        </xdr:cNvPr>
        <xdr:cNvCxnSpPr/>
      </xdr:nvCxnSpPr>
      <xdr:spPr>
        <a:xfrm>
          <a:off x="762000" y="1524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xmlns="" id="{9A4076CF-97C7-4A4C-B530-111FC74150D1}"/>
            </a:ext>
          </a:extLst>
        </xdr:cNvPr>
        <xdr:cNvSpPr txBox="1"/>
      </xdr:nvSpPr>
      <xdr:spPr>
        <a:xfrm>
          <a:off x="294821" y="1509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xmlns="" id="{94E3E7F6-95CD-4001-B2E8-E9C73BF25A5D}"/>
            </a:ext>
          </a:extLst>
        </xdr:cNvPr>
        <xdr:cNvCxnSpPr/>
      </xdr:nvCxnSpPr>
      <xdr:spPr>
        <a:xfrm>
          <a:off x="762000" y="14913429"/>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86</xdr:row>
      <xdr:rowOff>26506</xdr:rowOff>
    </xdr:from>
    <xdr:ext cx="467179" cy="259045"/>
    <xdr:sp macro="" textlink="">
      <xdr:nvSpPr>
        <xdr:cNvPr id="226" name="テキスト ボックス 225">
          <a:extLst>
            <a:ext uri="{FF2B5EF4-FFF2-40B4-BE49-F238E27FC236}">
              <a16:creationId xmlns:a16="http://schemas.microsoft.com/office/drawing/2014/main" xmlns="" id="{7D985D39-A8DE-440D-AA54-61BF1DE41161}"/>
            </a:ext>
          </a:extLst>
        </xdr:cNvPr>
        <xdr:cNvSpPr txBox="1"/>
      </xdr:nvSpPr>
      <xdr:spPr>
        <a:xfrm>
          <a:off x="294821" y="14771206"/>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xmlns="" id="{F6547D34-A65C-4662-89C2-60C785BC4ABF}"/>
            </a:ext>
          </a:extLst>
        </xdr:cNvPr>
        <xdr:cNvCxnSpPr/>
      </xdr:nvCxnSpPr>
      <xdr:spPr>
        <a:xfrm>
          <a:off x="762000" y="14586857"/>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xmlns="" id="{18FBB84A-B7D5-4F80-9383-FA1CF6476E4B}"/>
            </a:ext>
          </a:extLst>
        </xdr:cNvPr>
        <xdr:cNvSpPr txBox="1"/>
      </xdr:nvSpPr>
      <xdr:spPr>
        <a:xfrm>
          <a:off x="358941" y="1444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xmlns="" id="{4AAF2EFA-305A-4ECC-9955-264BE276D17B}"/>
            </a:ext>
          </a:extLst>
        </xdr:cNvPr>
        <xdr:cNvCxnSpPr/>
      </xdr:nvCxnSpPr>
      <xdr:spPr>
        <a:xfrm>
          <a:off x="762000" y="14260286"/>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xmlns="" id="{638E0B1A-7CF4-47E1-BF41-2909C684C8E1}"/>
            </a:ext>
          </a:extLst>
        </xdr:cNvPr>
        <xdr:cNvSpPr txBox="1"/>
      </xdr:nvSpPr>
      <xdr:spPr>
        <a:xfrm>
          <a:off x="358941" y="14118063"/>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xmlns="" id="{539D1260-E0C0-4726-B3C6-09A9B44F219F}"/>
            </a:ext>
          </a:extLst>
        </xdr:cNvPr>
        <xdr:cNvCxnSpPr/>
      </xdr:nvCxnSpPr>
      <xdr:spPr>
        <a:xfrm>
          <a:off x="762000" y="13933714"/>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xmlns="" id="{A287EEEE-9A91-4EBC-9DFE-B0866D43B1E1}"/>
            </a:ext>
          </a:extLst>
        </xdr:cNvPr>
        <xdr:cNvSpPr txBox="1"/>
      </xdr:nvSpPr>
      <xdr:spPr>
        <a:xfrm>
          <a:off x="358941" y="13791491"/>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xmlns="" id="{4A020775-597D-4FBA-99F5-E64C4AF99517}"/>
            </a:ext>
          </a:extLst>
        </xdr:cNvPr>
        <xdr:cNvCxnSpPr/>
      </xdr:nvCxnSpPr>
      <xdr:spPr>
        <a:xfrm>
          <a:off x="762000" y="13607143"/>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xmlns="" id="{6EFAFE06-B8DC-41E3-8953-CD5F8148F73B}"/>
            </a:ext>
          </a:extLst>
        </xdr:cNvPr>
        <xdr:cNvSpPr txBox="1"/>
      </xdr:nvSpPr>
      <xdr:spPr>
        <a:xfrm>
          <a:off x="358941" y="1346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xmlns="" id="{1A0A1D39-0B79-4373-9A5F-82A83DC9D3F3}"/>
            </a:ext>
          </a:extLst>
        </xdr:cNvPr>
        <xdr:cNvCxnSpPr/>
      </xdr:nvCxnSpPr>
      <xdr:spPr>
        <a:xfrm>
          <a:off x="762000" y="13280571"/>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76</xdr:row>
      <xdr:rowOff>108148</xdr:rowOff>
    </xdr:from>
    <xdr:ext cx="338939" cy="259045"/>
    <xdr:sp macro="" textlink="">
      <xdr:nvSpPr>
        <xdr:cNvPr id="236" name="テキスト ボックス 235">
          <a:extLst>
            <a:ext uri="{FF2B5EF4-FFF2-40B4-BE49-F238E27FC236}">
              <a16:creationId xmlns:a16="http://schemas.microsoft.com/office/drawing/2014/main" xmlns="" id="{C66262E4-5A5C-4BCB-96A9-BC616F273C6E}"/>
            </a:ext>
          </a:extLst>
        </xdr:cNvPr>
        <xdr:cNvSpPr txBox="1"/>
      </xdr:nvSpPr>
      <xdr:spPr>
        <a:xfrm>
          <a:off x="423061" y="13138348"/>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xmlns="" id="{84EDE56E-92C1-41D3-8415-A0BA788FFBB8}"/>
            </a:ext>
          </a:extLst>
        </xdr:cNvPr>
        <xdr:cNvCxnSpPr/>
      </xdr:nvCxnSpPr>
      <xdr:spPr>
        <a:xfrm>
          <a:off x="762000" y="12954000"/>
          <a:ext cx="4686300" cy="0"/>
        </a:xfrm>
        <a:prstGeom prst="line">
          <a:avLst/>
        </a:prstGeom>
        <a:noFill/>
        <a:ln w="6350" cap="flat" cmpd="sng" algn="ctr">
          <a:solidFill>
            <a:srgbClr val="C0C0C0"/>
          </a:solidFill>
          <a:prstDash val="solid"/>
          <a:miter lim="800000"/>
        </a:ln>
        <a:effectLst/>
      </xdr:spPr>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xmlns="" id="{AC8E368E-DB37-4C86-B452-AC3431FF4CE9}"/>
            </a:ext>
          </a:extLst>
        </xdr:cNvPr>
        <xdr:cNvSpPr/>
      </xdr:nvSpPr>
      <xdr:spPr>
        <a:xfrm>
          <a:off x="762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39" name="直線コネクタ 238">
          <a:extLst>
            <a:ext uri="{FF2B5EF4-FFF2-40B4-BE49-F238E27FC236}">
              <a16:creationId xmlns:a16="http://schemas.microsoft.com/office/drawing/2014/main" xmlns="" id="{8E1A4B6C-9D91-4BFF-870F-C947281F8090}"/>
            </a:ext>
          </a:extLst>
        </xdr:cNvPr>
        <xdr:cNvCxnSpPr/>
      </xdr:nvCxnSpPr>
      <xdr:spPr>
        <a:xfrm flipV="1">
          <a:off x="4634865" y="13443857"/>
          <a:ext cx="0" cy="1469572"/>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87</xdr:row>
      <xdr:rowOff>1106</xdr:rowOff>
    </xdr:from>
    <xdr:ext cx="469744" cy="259045"/>
    <xdr:sp macro="" textlink="">
      <xdr:nvSpPr>
        <xdr:cNvPr id="240" name="【公営住宅】&#10;有形固定資産減価償却率最小値テキスト">
          <a:extLst>
            <a:ext uri="{FF2B5EF4-FFF2-40B4-BE49-F238E27FC236}">
              <a16:creationId xmlns:a16="http://schemas.microsoft.com/office/drawing/2014/main" xmlns="" id="{96BA26C5-F361-47EB-9268-A3CCBB99DDCC}"/>
            </a:ext>
          </a:extLst>
        </xdr:cNvPr>
        <xdr:cNvSpPr txBox="1"/>
      </xdr:nvSpPr>
      <xdr:spPr>
        <a:xfrm>
          <a:off x="4673600" y="1491725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1" name="直線コネクタ 240">
          <a:extLst>
            <a:ext uri="{FF2B5EF4-FFF2-40B4-BE49-F238E27FC236}">
              <a16:creationId xmlns:a16="http://schemas.microsoft.com/office/drawing/2014/main" xmlns="" id="{F353D33F-703B-4292-9BDC-15F050608886}"/>
            </a:ext>
          </a:extLst>
        </xdr:cNvPr>
        <xdr:cNvCxnSpPr/>
      </xdr:nvCxnSpPr>
      <xdr:spPr>
        <a:xfrm>
          <a:off x="4546600" y="14913429"/>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77</xdr:row>
      <xdr:rowOff>17434</xdr:rowOff>
    </xdr:from>
    <xdr:ext cx="405111" cy="259045"/>
    <xdr:sp macro="" textlink="">
      <xdr:nvSpPr>
        <xdr:cNvPr id="242" name="【公営住宅】&#10;有形固定資産減価償却率最大値テキスト">
          <a:extLst>
            <a:ext uri="{FF2B5EF4-FFF2-40B4-BE49-F238E27FC236}">
              <a16:creationId xmlns:a16="http://schemas.microsoft.com/office/drawing/2014/main" xmlns="" id="{3C1D6E6D-DCEC-4BFC-8D36-BF099738D2CA}"/>
            </a:ext>
          </a:extLst>
        </xdr:cNvPr>
        <xdr:cNvSpPr txBox="1"/>
      </xdr:nvSpPr>
      <xdr:spPr>
        <a:xfrm>
          <a:off x="4673600" y="13219084"/>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43" name="直線コネクタ 242">
          <a:extLst>
            <a:ext uri="{FF2B5EF4-FFF2-40B4-BE49-F238E27FC236}">
              <a16:creationId xmlns:a16="http://schemas.microsoft.com/office/drawing/2014/main" xmlns="" id="{E055FD64-F751-4C8B-87C7-6CAE684AD6B2}"/>
            </a:ext>
          </a:extLst>
        </xdr:cNvPr>
        <xdr:cNvCxnSpPr/>
      </xdr:nvCxnSpPr>
      <xdr:spPr>
        <a:xfrm>
          <a:off x="4546600" y="13443857"/>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82</xdr:row>
      <xdr:rowOff>90188</xdr:rowOff>
    </xdr:from>
    <xdr:ext cx="405111" cy="259045"/>
    <xdr:sp macro="" textlink="">
      <xdr:nvSpPr>
        <xdr:cNvPr id="244" name="【公営住宅】&#10;有形固定資産減価償却率平均値テキスト">
          <a:extLst>
            <a:ext uri="{FF2B5EF4-FFF2-40B4-BE49-F238E27FC236}">
              <a16:creationId xmlns:a16="http://schemas.microsoft.com/office/drawing/2014/main" xmlns="" id="{330771D8-64CD-409B-80FB-91FB1FD10071}"/>
            </a:ext>
          </a:extLst>
        </xdr:cNvPr>
        <xdr:cNvSpPr txBox="1"/>
      </xdr:nvSpPr>
      <xdr:spPr>
        <a:xfrm>
          <a:off x="4673600" y="14149088"/>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65.4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45" name="フローチャート: 判断 244">
          <a:extLst>
            <a:ext uri="{FF2B5EF4-FFF2-40B4-BE49-F238E27FC236}">
              <a16:creationId xmlns:a16="http://schemas.microsoft.com/office/drawing/2014/main" xmlns="" id="{452A3751-6579-45F8-9C2B-1E6A02B6637D}"/>
            </a:ext>
          </a:extLst>
        </xdr:cNvPr>
        <xdr:cNvSpPr/>
      </xdr:nvSpPr>
      <xdr:spPr>
        <a:xfrm>
          <a:off x="4584700" y="1429766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46" name="フローチャート: 判断 245">
          <a:extLst>
            <a:ext uri="{FF2B5EF4-FFF2-40B4-BE49-F238E27FC236}">
              <a16:creationId xmlns:a16="http://schemas.microsoft.com/office/drawing/2014/main" xmlns="" id="{603827AF-1DDC-4655-A1CE-3D7B599CB30B}"/>
            </a:ext>
          </a:extLst>
        </xdr:cNvPr>
        <xdr:cNvSpPr/>
      </xdr:nvSpPr>
      <xdr:spPr>
        <a:xfrm>
          <a:off x="3746500" y="1426500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47" name="フローチャート: 判断 246">
          <a:extLst>
            <a:ext uri="{FF2B5EF4-FFF2-40B4-BE49-F238E27FC236}">
              <a16:creationId xmlns:a16="http://schemas.microsoft.com/office/drawing/2014/main" xmlns="" id="{CF6ECE12-E29D-40EA-AB49-E425D7B751A7}"/>
            </a:ext>
          </a:extLst>
        </xdr:cNvPr>
        <xdr:cNvSpPr/>
      </xdr:nvSpPr>
      <xdr:spPr>
        <a:xfrm>
          <a:off x="2857500" y="1425520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48" name="フローチャート: 判断 247">
          <a:extLst>
            <a:ext uri="{FF2B5EF4-FFF2-40B4-BE49-F238E27FC236}">
              <a16:creationId xmlns:a16="http://schemas.microsoft.com/office/drawing/2014/main" xmlns="" id="{325FD97A-3C41-450A-812D-D701A77AED38}"/>
            </a:ext>
          </a:extLst>
        </xdr:cNvPr>
        <xdr:cNvSpPr/>
      </xdr:nvSpPr>
      <xdr:spPr>
        <a:xfrm>
          <a:off x="1968500" y="1426826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49" name="フローチャート: 判断 248">
          <a:extLst>
            <a:ext uri="{FF2B5EF4-FFF2-40B4-BE49-F238E27FC236}">
              <a16:creationId xmlns:a16="http://schemas.microsoft.com/office/drawing/2014/main" xmlns="" id="{0D4858FA-21E8-47EB-8CDA-1B69973504DC}"/>
            </a:ext>
          </a:extLst>
        </xdr:cNvPr>
        <xdr:cNvSpPr/>
      </xdr:nvSpPr>
      <xdr:spPr>
        <a:xfrm>
          <a:off x="1079500" y="146177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E109973C-46FA-46A9-A091-6596422C5CF0}"/>
            </a:ext>
          </a:extLst>
        </xdr:cNvPr>
        <xdr:cNvSpPr txBox="1"/>
      </xdr:nvSpPr>
      <xdr:spPr>
        <a:xfrm>
          <a:off x="4445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8131758D-8C59-4931-8ADD-A11B15F69E90}"/>
            </a:ext>
          </a:extLst>
        </xdr:cNvPr>
        <xdr:cNvSpPr txBox="1"/>
      </xdr:nvSpPr>
      <xdr:spPr>
        <a:xfrm>
          <a:off x="3606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0B872793-C9B1-4B65-A980-1D7551582823}"/>
            </a:ext>
          </a:extLst>
        </xdr:cNvPr>
        <xdr:cNvSpPr txBox="1"/>
      </xdr:nvSpPr>
      <xdr:spPr>
        <a:xfrm>
          <a:off x="2717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30EF93D8-574A-4C0E-AD24-039C95B8F38C}"/>
            </a:ext>
          </a:extLst>
        </xdr:cNvPr>
        <xdr:cNvSpPr txBox="1"/>
      </xdr:nvSpPr>
      <xdr:spPr>
        <a:xfrm>
          <a:off x="1828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CF078837-5C2D-44C3-AEC3-86B5F50EBF64}"/>
            </a:ext>
          </a:extLst>
        </xdr:cNvPr>
        <xdr:cNvSpPr txBox="1"/>
      </xdr:nvSpPr>
      <xdr:spPr>
        <a:xfrm>
          <a:off x="939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83</xdr:row>
      <xdr:rowOff>145687</xdr:rowOff>
    </xdr:from>
    <xdr:to>
      <xdr:col>24</xdr:col>
      <xdr:colOff>114300</xdr:colOff>
      <xdr:row>84</xdr:row>
      <xdr:rowOff>75837</xdr:rowOff>
    </xdr:to>
    <xdr:sp macro="" textlink="">
      <xdr:nvSpPr>
        <xdr:cNvPr id="255" name="楕円 254">
          <a:extLst>
            <a:ext uri="{FF2B5EF4-FFF2-40B4-BE49-F238E27FC236}">
              <a16:creationId xmlns:a16="http://schemas.microsoft.com/office/drawing/2014/main" xmlns="" id="{ABB1E469-1468-4D15-8143-772777C50DB7}"/>
            </a:ext>
          </a:extLst>
        </xdr:cNvPr>
        <xdr:cNvSpPr/>
      </xdr:nvSpPr>
      <xdr:spPr>
        <a:xfrm>
          <a:off x="4584700" y="1437603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83</xdr:row>
      <xdr:rowOff>124114</xdr:rowOff>
    </xdr:from>
    <xdr:ext cx="405111" cy="259045"/>
    <xdr:sp macro="" textlink="">
      <xdr:nvSpPr>
        <xdr:cNvPr id="256" name="【公営住宅】&#10;有形固定資産減価償却率該当値テキスト">
          <a:extLst>
            <a:ext uri="{FF2B5EF4-FFF2-40B4-BE49-F238E27FC236}">
              <a16:creationId xmlns:a16="http://schemas.microsoft.com/office/drawing/2014/main" xmlns="" id="{089BC6D2-2353-41F3-A30E-2E5C2260A5E2}"/>
            </a:ext>
          </a:extLst>
        </xdr:cNvPr>
        <xdr:cNvSpPr txBox="1"/>
      </xdr:nvSpPr>
      <xdr:spPr>
        <a:xfrm>
          <a:off x="4673600" y="14354464"/>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70.2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81</xdr:row>
      <xdr:rowOff>152779</xdr:rowOff>
    </xdr:from>
    <xdr:ext cx="405111" cy="259045"/>
    <xdr:sp macro="" textlink="">
      <xdr:nvSpPr>
        <xdr:cNvPr id="257" name="n_1aveValue【公営住宅】&#10;有形固定資産減価償却率">
          <a:extLst>
            <a:ext uri="{FF2B5EF4-FFF2-40B4-BE49-F238E27FC236}">
              <a16:creationId xmlns:a16="http://schemas.microsoft.com/office/drawing/2014/main" xmlns="" id="{D5A21327-A586-47B3-AD85-F24F9105EE29}"/>
            </a:ext>
          </a:extLst>
        </xdr:cNvPr>
        <xdr:cNvSpPr txBox="1"/>
      </xdr:nvSpPr>
      <xdr:spPr>
        <a:xfrm>
          <a:off x="3582044" y="1404022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81</xdr:row>
      <xdr:rowOff>142983</xdr:rowOff>
    </xdr:from>
    <xdr:ext cx="405111" cy="259045"/>
    <xdr:sp macro="" textlink="">
      <xdr:nvSpPr>
        <xdr:cNvPr id="258" name="n_2aveValue【公営住宅】&#10;有形固定資産減価償却率">
          <a:extLst>
            <a:ext uri="{FF2B5EF4-FFF2-40B4-BE49-F238E27FC236}">
              <a16:creationId xmlns:a16="http://schemas.microsoft.com/office/drawing/2014/main" xmlns="" id="{BA5F2EFA-1EEE-47ED-8DE9-B946700C79C6}"/>
            </a:ext>
          </a:extLst>
        </xdr:cNvPr>
        <xdr:cNvSpPr txBox="1"/>
      </xdr:nvSpPr>
      <xdr:spPr>
        <a:xfrm>
          <a:off x="2705744" y="1403043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81</xdr:row>
      <xdr:rowOff>156046</xdr:rowOff>
    </xdr:from>
    <xdr:ext cx="405111" cy="259045"/>
    <xdr:sp macro="" textlink="">
      <xdr:nvSpPr>
        <xdr:cNvPr id="259" name="n_3aveValue【公営住宅】&#10;有形固定資産減価償却率">
          <a:extLst>
            <a:ext uri="{FF2B5EF4-FFF2-40B4-BE49-F238E27FC236}">
              <a16:creationId xmlns:a16="http://schemas.microsoft.com/office/drawing/2014/main" xmlns="" id="{8D03070B-7BDE-4FA3-97C1-F48E9E8B398C}"/>
            </a:ext>
          </a:extLst>
        </xdr:cNvPr>
        <xdr:cNvSpPr txBox="1"/>
      </xdr:nvSpPr>
      <xdr:spPr>
        <a:xfrm>
          <a:off x="1816744" y="1404349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83</xdr:row>
      <xdr:rowOff>162577</xdr:rowOff>
    </xdr:from>
    <xdr:ext cx="405111" cy="259045"/>
    <xdr:sp macro="" textlink="">
      <xdr:nvSpPr>
        <xdr:cNvPr id="260" name="n_4aveValue【公営住宅】&#10;有形固定資産減価償却率">
          <a:extLst>
            <a:ext uri="{FF2B5EF4-FFF2-40B4-BE49-F238E27FC236}">
              <a16:creationId xmlns:a16="http://schemas.microsoft.com/office/drawing/2014/main" xmlns="" id="{1F677CDE-5573-44DB-BFF5-F4EA2CCA6BBB}"/>
            </a:ext>
          </a:extLst>
        </xdr:cNvPr>
        <xdr:cNvSpPr txBox="1"/>
      </xdr:nvSpPr>
      <xdr:spPr>
        <a:xfrm>
          <a:off x="927744" y="1439292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85.0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xmlns="" id="{4BAFBE0E-2098-4C24-B9BD-87816AFB6AE3}"/>
            </a:ext>
          </a:extLst>
        </xdr:cNvPr>
        <xdr:cNvSpPr/>
      </xdr:nvSpPr>
      <xdr:spPr>
        <a:xfrm>
          <a:off x="6604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xmlns="" id="{145204A4-4B22-4C30-9C36-0FFD0CD1A63C}"/>
            </a:ext>
          </a:extLst>
        </xdr:cNvPr>
        <xdr:cNvSpPr/>
      </xdr:nvSpPr>
      <xdr:spPr>
        <a:xfrm>
          <a:off x="6731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xmlns="" id="{95A48C62-0286-4FE1-BB7B-F2630229C573}"/>
            </a:ext>
          </a:extLst>
        </xdr:cNvPr>
        <xdr:cNvSpPr/>
      </xdr:nvSpPr>
      <xdr:spPr>
        <a:xfrm>
          <a:off x="6731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56/70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xmlns="" id="{56624D0F-A40A-43F1-83DD-269363B30404}"/>
            </a:ext>
          </a:extLst>
        </xdr:cNvPr>
        <xdr:cNvSpPr/>
      </xdr:nvSpPr>
      <xdr:spPr>
        <a:xfrm>
          <a:off x="7747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xmlns="" id="{DD8D9525-A6C8-400B-BC0B-4ED46BD2BE45}"/>
            </a:ext>
          </a:extLst>
        </xdr:cNvPr>
        <xdr:cNvSpPr/>
      </xdr:nvSpPr>
      <xdr:spPr>
        <a:xfrm>
          <a:off x="7747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0.803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xmlns="" id="{7E072D9D-19A8-47EA-8E9A-5372D93F0C19}"/>
            </a:ext>
          </a:extLst>
        </xdr:cNvPr>
        <xdr:cNvSpPr/>
      </xdr:nvSpPr>
      <xdr:spPr>
        <a:xfrm>
          <a:off x="8890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xmlns="" id="{507444F2-DC5C-440B-834A-CF66B63B4525}"/>
            </a:ext>
          </a:extLst>
        </xdr:cNvPr>
        <xdr:cNvSpPr/>
      </xdr:nvSpPr>
      <xdr:spPr>
        <a:xfrm>
          <a:off x="8890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0.515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xmlns="" id="{A208AE1E-D51D-4CE7-9F41-B2DEBA00CE12}"/>
            </a:ext>
          </a:extLst>
        </xdr:cNvPr>
        <xdr:cNvSpPr/>
      </xdr:nvSpPr>
      <xdr:spPr>
        <a:xfrm>
          <a:off x="6604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74</xdr:row>
      <xdr:rowOff>76200</xdr:rowOff>
    </xdr:from>
    <xdr:ext cx="349839" cy="225703"/>
    <xdr:sp macro="" textlink="">
      <xdr:nvSpPr>
        <xdr:cNvPr id="269" name="テキスト ボックス 268">
          <a:extLst>
            <a:ext uri="{FF2B5EF4-FFF2-40B4-BE49-F238E27FC236}">
              <a16:creationId xmlns:a16="http://schemas.microsoft.com/office/drawing/2014/main" xmlns="" id="{A67DFE3F-745A-4972-A9A6-69467D6FDB00}"/>
            </a:ext>
          </a:extLst>
        </xdr:cNvPr>
        <xdr:cNvSpPr txBox="1"/>
      </xdr:nvSpPr>
      <xdr:spPr>
        <a:xfrm>
          <a:off x="6565900" y="1276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a:extLst>
            <a:ext uri="{FF2B5EF4-FFF2-40B4-BE49-F238E27FC236}">
              <a16:creationId xmlns:a16="http://schemas.microsoft.com/office/drawing/2014/main" xmlns="" id="{1459F77B-D2C6-4438-AE27-80634CF27202}"/>
            </a:ext>
          </a:extLst>
        </xdr:cNvPr>
        <xdr:cNvCxnSpPr/>
      </xdr:nvCxnSpPr>
      <xdr:spPr>
        <a:xfrm>
          <a:off x="6604000" y="1524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a:extLst>
            <a:ext uri="{FF2B5EF4-FFF2-40B4-BE49-F238E27FC236}">
              <a16:creationId xmlns:a16="http://schemas.microsoft.com/office/drawing/2014/main" xmlns="" id="{D05076EA-165B-4DF3-A3AE-DFFB51405622}"/>
            </a:ext>
          </a:extLst>
        </xdr:cNvPr>
        <xdr:cNvCxnSpPr/>
      </xdr:nvCxnSpPr>
      <xdr:spPr>
        <a:xfrm>
          <a:off x="6604000" y="147828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xmlns="" id="{7B346F64-A74F-46B1-A14A-901F88530E12}"/>
            </a:ext>
          </a:extLst>
        </xdr:cNvPr>
        <xdr:cNvSpPr txBox="1"/>
      </xdr:nvSpPr>
      <xdr:spPr>
        <a:xfrm>
          <a:off x="6136821" y="146405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a:extLst>
            <a:ext uri="{FF2B5EF4-FFF2-40B4-BE49-F238E27FC236}">
              <a16:creationId xmlns:a16="http://schemas.microsoft.com/office/drawing/2014/main" xmlns="" id="{62A10023-6C97-44DA-94B3-15A7E163A4B1}"/>
            </a:ext>
          </a:extLst>
        </xdr:cNvPr>
        <xdr:cNvCxnSpPr/>
      </xdr:nvCxnSpPr>
      <xdr:spPr>
        <a:xfrm>
          <a:off x="6604000" y="143256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82</xdr:row>
      <xdr:rowOff>124477</xdr:rowOff>
    </xdr:from>
    <xdr:ext cx="531299" cy="259045"/>
    <xdr:sp macro="" textlink="">
      <xdr:nvSpPr>
        <xdr:cNvPr id="274" name="テキスト ボックス 273">
          <a:extLst>
            <a:ext uri="{FF2B5EF4-FFF2-40B4-BE49-F238E27FC236}">
              <a16:creationId xmlns:a16="http://schemas.microsoft.com/office/drawing/2014/main" xmlns="" id="{4C7A8AE3-5425-4A6B-83A6-3698B8D3C257}"/>
            </a:ext>
          </a:extLst>
        </xdr:cNvPr>
        <xdr:cNvSpPr txBox="1"/>
      </xdr:nvSpPr>
      <xdr:spPr>
        <a:xfrm>
          <a:off x="6072701" y="141833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a:extLst>
            <a:ext uri="{FF2B5EF4-FFF2-40B4-BE49-F238E27FC236}">
              <a16:creationId xmlns:a16="http://schemas.microsoft.com/office/drawing/2014/main" xmlns="" id="{EBCA0CC4-7409-49F8-8621-3721F6B1B768}"/>
            </a:ext>
          </a:extLst>
        </xdr:cNvPr>
        <xdr:cNvCxnSpPr/>
      </xdr:nvCxnSpPr>
      <xdr:spPr>
        <a:xfrm>
          <a:off x="6604000" y="138684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80</xdr:row>
      <xdr:rowOff>10177</xdr:rowOff>
    </xdr:from>
    <xdr:ext cx="531299" cy="259045"/>
    <xdr:sp macro="" textlink="">
      <xdr:nvSpPr>
        <xdr:cNvPr id="276" name="テキスト ボックス 275">
          <a:extLst>
            <a:ext uri="{FF2B5EF4-FFF2-40B4-BE49-F238E27FC236}">
              <a16:creationId xmlns:a16="http://schemas.microsoft.com/office/drawing/2014/main" xmlns="" id="{22E9034E-CD3B-4654-B9A7-A2C19F938E6B}"/>
            </a:ext>
          </a:extLst>
        </xdr:cNvPr>
        <xdr:cNvSpPr txBox="1"/>
      </xdr:nvSpPr>
      <xdr:spPr>
        <a:xfrm>
          <a:off x="6072701" y="137261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a:extLst>
            <a:ext uri="{FF2B5EF4-FFF2-40B4-BE49-F238E27FC236}">
              <a16:creationId xmlns:a16="http://schemas.microsoft.com/office/drawing/2014/main" xmlns="" id="{84FB1D3B-A70D-465C-88F9-0229BACED6F0}"/>
            </a:ext>
          </a:extLst>
        </xdr:cNvPr>
        <xdr:cNvCxnSpPr/>
      </xdr:nvCxnSpPr>
      <xdr:spPr>
        <a:xfrm>
          <a:off x="6604000" y="134112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77</xdr:row>
      <xdr:rowOff>67327</xdr:rowOff>
    </xdr:from>
    <xdr:ext cx="531299" cy="259045"/>
    <xdr:sp macro="" textlink="">
      <xdr:nvSpPr>
        <xdr:cNvPr id="278" name="テキスト ボックス 277">
          <a:extLst>
            <a:ext uri="{FF2B5EF4-FFF2-40B4-BE49-F238E27FC236}">
              <a16:creationId xmlns:a16="http://schemas.microsoft.com/office/drawing/2014/main" xmlns="" id="{3C9D2EDE-0462-4528-A31C-90E2FAFAA902}"/>
            </a:ext>
          </a:extLst>
        </xdr:cNvPr>
        <xdr:cNvSpPr txBox="1"/>
      </xdr:nvSpPr>
      <xdr:spPr>
        <a:xfrm>
          <a:off x="6072701" y="132689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xmlns="" id="{2D34562C-F229-4D3B-BB52-D4E746CDD329}"/>
            </a:ext>
          </a:extLst>
        </xdr:cNvPr>
        <xdr:cNvCxnSpPr/>
      </xdr:nvCxnSpPr>
      <xdr:spPr>
        <a:xfrm>
          <a:off x="6604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74</xdr:row>
      <xdr:rowOff>124477</xdr:rowOff>
    </xdr:from>
    <xdr:ext cx="531299" cy="259045"/>
    <xdr:sp macro="" textlink="">
      <xdr:nvSpPr>
        <xdr:cNvPr id="280" name="テキスト ボックス 279">
          <a:extLst>
            <a:ext uri="{FF2B5EF4-FFF2-40B4-BE49-F238E27FC236}">
              <a16:creationId xmlns:a16="http://schemas.microsoft.com/office/drawing/2014/main" xmlns="" id="{843AC353-3E07-492E-BAA6-BAB5B465EAA5}"/>
            </a:ext>
          </a:extLst>
        </xdr:cNvPr>
        <xdr:cNvSpPr txBox="1"/>
      </xdr:nvSpPr>
      <xdr:spPr>
        <a:xfrm>
          <a:off x="6072701" y="128117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a:extLst>
            <a:ext uri="{FF2B5EF4-FFF2-40B4-BE49-F238E27FC236}">
              <a16:creationId xmlns:a16="http://schemas.microsoft.com/office/drawing/2014/main" xmlns="" id="{0BEB4973-8570-4CC3-83F7-CCF20AE2FA37}"/>
            </a:ext>
          </a:extLst>
        </xdr:cNvPr>
        <xdr:cNvSpPr/>
      </xdr:nvSpPr>
      <xdr:spPr>
        <a:xfrm>
          <a:off x="6604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82" name="直線コネクタ 281">
          <a:extLst>
            <a:ext uri="{FF2B5EF4-FFF2-40B4-BE49-F238E27FC236}">
              <a16:creationId xmlns:a16="http://schemas.microsoft.com/office/drawing/2014/main" xmlns="" id="{A73603D2-9E30-4CE7-8A3E-762E556D70B5}"/>
            </a:ext>
          </a:extLst>
        </xdr:cNvPr>
        <xdr:cNvCxnSpPr/>
      </xdr:nvCxnSpPr>
      <xdr:spPr>
        <a:xfrm flipV="1">
          <a:off x="10476865" y="13659963"/>
          <a:ext cx="0" cy="1121237"/>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86</xdr:row>
      <xdr:rowOff>40327</xdr:rowOff>
    </xdr:from>
    <xdr:ext cx="469744" cy="259045"/>
    <xdr:sp macro="" textlink="">
      <xdr:nvSpPr>
        <xdr:cNvPr id="283" name="【公営住宅】&#10;一人当たり面積最小値テキスト">
          <a:extLst>
            <a:ext uri="{FF2B5EF4-FFF2-40B4-BE49-F238E27FC236}">
              <a16:creationId xmlns:a16="http://schemas.microsoft.com/office/drawing/2014/main" xmlns="" id="{08FA194A-677D-4AB6-A9C7-F031E0145B61}"/>
            </a:ext>
          </a:extLst>
        </xdr:cNvPr>
        <xdr:cNvSpPr txBox="1"/>
      </xdr:nvSpPr>
      <xdr:spPr>
        <a:xfrm>
          <a:off x="10515600" y="147850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0.035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84" name="直線コネクタ 283">
          <a:extLst>
            <a:ext uri="{FF2B5EF4-FFF2-40B4-BE49-F238E27FC236}">
              <a16:creationId xmlns:a16="http://schemas.microsoft.com/office/drawing/2014/main" xmlns="" id="{B50AC989-EBD6-4076-8F08-90E20318307E}"/>
            </a:ext>
          </a:extLst>
        </xdr:cNvPr>
        <xdr:cNvCxnSpPr/>
      </xdr:nvCxnSpPr>
      <xdr:spPr>
        <a:xfrm>
          <a:off x="10388600" y="147812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78</xdr:row>
      <xdr:rowOff>62090</xdr:rowOff>
    </xdr:from>
    <xdr:ext cx="534377" cy="259045"/>
    <xdr:sp macro="" textlink="">
      <xdr:nvSpPr>
        <xdr:cNvPr id="285" name="【公営住宅】&#10;一人当たり面積最大値テキスト">
          <a:extLst>
            <a:ext uri="{FF2B5EF4-FFF2-40B4-BE49-F238E27FC236}">
              <a16:creationId xmlns:a16="http://schemas.microsoft.com/office/drawing/2014/main" xmlns="" id="{F326D079-A577-41BB-AAFE-53CED7D84B6B}"/>
            </a:ext>
          </a:extLst>
        </xdr:cNvPr>
        <xdr:cNvSpPr txBox="1"/>
      </xdr:nvSpPr>
      <xdr:spPr>
        <a:xfrm>
          <a:off x="10515600" y="13435190"/>
          <a:ext cx="534377"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24.559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86" name="直線コネクタ 285">
          <a:extLst>
            <a:ext uri="{FF2B5EF4-FFF2-40B4-BE49-F238E27FC236}">
              <a16:creationId xmlns:a16="http://schemas.microsoft.com/office/drawing/2014/main" xmlns="" id="{421D8C2D-A823-44C5-B96D-5E33EEE6CB3B}"/>
            </a:ext>
          </a:extLst>
        </xdr:cNvPr>
        <xdr:cNvCxnSpPr/>
      </xdr:nvCxnSpPr>
      <xdr:spPr>
        <a:xfrm>
          <a:off x="10388600" y="13659963"/>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84</xdr:row>
      <xdr:rowOff>99789</xdr:rowOff>
    </xdr:from>
    <xdr:ext cx="469744" cy="259045"/>
    <xdr:sp macro="" textlink="">
      <xdr:nvSpPr>
        <xdr:cNvPr id="287" name="【公営住宅】&#10;一人当たり面積平均値テキスト">
          <a:extLst>
            <a:ext uri="{FF2B5EF4-FFF2-40B4-BE49-F238E27FC236}">
              <a16:creationId xmlns:a16="http://schemas.microsoft.com/office/drawing/2014/main" xmlns="" id="{C60B58F5-DA79-4A0D-92A2-5B9609A28ED8}"/>
            </a:ext>
          </a:extLst>
        </xdr:cNvPr>
        <xdr:cNvSpPr txBox="1"/>
      </xdr:nvSpPr>
      <xdr:spPr>
        <a:xfrm>
          <a:off x="10515600" y="1450158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1.790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88" name="フローチャート: 判断 287">
          <a:extLst>
            <a:ext uri="{FF2B5EF4-FFF2-40B4-BE49-F238E27FC236}">
              <a16:creationId xmlns:a16="http://schemas.microsoft.com/office/drawing/2014/main" xmlns="" id="{49036070-6CCB-498C-B898-AA460B39DFA7}"/>
            </a:ext>
          </a:extLst>
        </xdr:cNvPr>
        <xdr:cNvSpPr/>
      </xdr:nvSpPr>
      <xdr:spPr>
        <a:xfrm>
          <a:off x="10426700" y="1465016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89" name="フローチャート: 判断 288">
          <a:extLst>
            <a:ext uri="{FF2B5EF4-FFF2-40B4-BE49-F238E27FC236}">
              <a16:creationId xmlns:a16="http://schemas.microsoft.com/office/drawing/2014/main" xmlns="" id="{03E1D99C-4DBF-442C-AAE3-48E58B86D9B1}"/>
            </a:ext>
          </a:extLst>
        </xdr:cNvPr>
        <xdr:cNvSpPr/>
      </xdr:nvSpPr>
      <xdr:spPr>
        <a:xfrm>
          <a:off x="9588500" y="1467050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290" name="フローチャート: 判断 289">
          <a:extLst>
            <a:ext uri="{FF2B5EF4-FFF2-40B4-BE49-F238E27FC236}">
              <a16:creationId xmlns:a16="http://schemas.microsoft.com/office/drawing/2014/main" xmlns="" id="{88236C83-E0C3-486E-87DB-4A760B523FE7}"/>
            </a:ext>
          </a:extLst>
        </xdr:cNvPr>
        <xdr:cNvSpPr/>
      </xdr:nvSpPr>
      <xdr:spPr>
        <a:xfrm>
          <a:off x="8699500" y="1467119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291" name="フローチャート: 判断 290">
          <a:extLst>
            <a:ext uri="{FF2B5EF4-FFF2-40B4-BE49-F238E27FC236}">
              <a16:creationId xmlns:a16="http://schemas.microsoft.com/office/drawing/2014/main" xmlns="" id="{ED28681E-0E73-4021-90CE-C4E13CBCCBD5}"/>
            </a:ext>
          </a:extLst>
        </xdr:cNvPr>
        <xdr:cNvSpPr/>
      </xdr:nvSpPr>
      <xdr:spPr>
        <a:xfrm>
          <a:off x="7810500" y="1467105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292" name="フローチャート: 判断 291">
          <a:extLst>
            <a:ext uri="{FF2B5EF4-FFF2-40B4-BE49-F238E27FC236}">
              <a16:creationId xmlns:a16="http://schemas.microsoft.com/office/drawing/2014/main" xmlns="" id="{BC7B5641-7815-41A3-BA58-B51ED6EE8A6C}"/>
            </a:ext>
          </a:extLst>
        </xdr:cNvPr>
        <xdr:cNvSpPr/>
      </xdr:nvSpPr>
      <xdr:spPr>
        <a:xfrm>
          <a:off x="6921500" y="1466890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3C493BBC-454F-43E8-8840-1EB42D32CA2B}"/>
            </a:ext>
          </a:extLst>
        </xdr:cNvPr>
        <xdr:cNvSpPr txBox="1"/>
      </xdr:nvSpPr>
      <xdr:spPr>
        <a:xfrm>
          <a:off x="10287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EE685F6C-80AD-4C27-A4C0-CBD52920369C}"/>
            </a:ext>
          </a:extLst>
        </xdr:cNvPr>
        <xdr:cNvSpPr txBox="1"/>
      </xdr:nvSpPr>
      <xdr:spPr>
        <a:xfrm>
          <a:off x="9448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8503D5D1-29F4-44A4-9634-1BE9453675AE}"/>
            </a:ext>
          </a:extLst>
        </xdr:cNvPr>
        <xdr:cNvSpPr txBox="1"/>
      </xdr:nvSpPr>
      <xdr:spPr>
        <a:xfrm>
          <a:off x="8559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8BFFC2AC-61AF-4799-A9DA-EACB2374CB73}"/>
            </a:ext>
          </a:extLst>
        </xdr:cNvPr>
        <xdr:cNvSpPr txBox="1"/>
      </xdr:nvSpPr>
      <xdr:spPr>
        <a:xfrm>
          <a:off x="7670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D442FCBB-C4CB-436A-91EC-7C543AF9EAC5}"/>
            </a:ext>
          </a:extLst>
        </xdr:cNvPr>
        <xdr:cNvSpPr txBox="1"/>
      </xdr:nvSpPr>
      <xdr:spPr>
        <a:xfrm>
          <a:off x="6781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85</xdr:row>
      <xdr:rowOff>133421</xdr:rowOff>
    </xdr:from>
    <xdr:to>
      <xdr:col>55</xdr:col>
      <xdr:colOff>50800</xdr:colOff>
      <xdr:row>86</xdr:row>
      <xdr:rowOff>63571</xdr:rowOff>
    </xdr:to>
    <xdr:sp macro="" textlink="">
      <xdr:nvSpPr>
        <xdr:cNvPr id="298" name="楕円 297">
          <a:extLst>
            <a:ext uri="{FF2B5EF4-FFF2-40B4-BE49-F238E27FC236}">
              <a16:creationId xmlns:a16="http://schemas.microsoft.com/office/drawing/2014/main" xmlns="" id="{3CD136ED-4EE9-4FCA-933B-06DB374786B6}"/>
            </a:ext>
          </a:extLst>
        </xdr:cNvPr>
        <xdr:cNvSpPr/>
      </xdr:nvSpPr>
      <xdr:spPr>
        <a:xfrm>
          <a:off x="10426700" y="1470667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85</xdr:row>
      <xdr:rowOff>55338</xdr:rowOff>
    </xdr:from>
    <xdr:ext cx="469744" cy="259045"/>
    <xdr:sp macro="" textlink="">
      <xdr:nvSpPr>
        <xdr:cNvPr id="299" name="【公営住宅】&#10;一人当たり面積該当値テキスト">
          <a:extLst>
            <a:ext uri="{FF2B5EF4-FFF2-40B4-BE49-F238E27FC236}">
              <a16:creationId xmlns:a16="http://schemas.microsoft.com/office/drawing/2014/main" xmlns="" id="{DC81DE77-3262-4245-86A8-F5860198D89A}"/>
            </a:ext>
          </a:extLst>
        </xdr:cNvPr>
        <xdr:cNvSpPr txBox="1"/>
      </xdr:nvSpPr>
      <xdr:spPr>
        <a:xfrm>
          <a:off x="10515600" y="14628588"/>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0.554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57227</xdr:colOff>
      <xdr:row>84</xdr:row>
      <xdr:rowOff>43933</xdr:rowOff>
    </xdr:from>
    <xdr:ext cx="469744" cy="259045"/>
    <xdr:sp macro="" textlink="">
      <xdr:nvSpPr>
        <xdr:cNvPr id="300" name="n_1aveValue【公営住宅】&#10;一人当たり面積">
          <a:extLst>
            <a:ext uri="{FF2B5EF4-FFF2-40B4-BE49-F238E27FC236}">
              <a16:creationId xmlns:a16="http://schemas.microsoft.com/office/drawing/2014/main" xmlns="" id="{4923EB04-5443-4F4E-9133-944D9E434C82}"/>
            </a:ext>
          </a:extLst>
        </xdr:cNvPr>
        <xdr:cNvSpPr txBox="1"/>
      </xdr:nvSpPr>
      <xdr:spPr>
        <a:xfrm>
          <a:off x="9391727" y="1444573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1.345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84</xdr:row>
      <xdr:rowOff>44620</xdr:rowOff>
    </xdr:from>
    <xdr:ext cx="469744" cy="259045"/>
    <xdr:sp macro="" textlink="">
      <xdr:nvSpPr>
        <xdr:cNvPr id="301" name="n_2aveValue【公営住宅】&#10;一人当たり面積">
          <a:extLst>
            <a:ext uri="{FF2B5EF4-FFF2-40B4-BE49-F238E27FC236}">
              <a16:creationId xmlns:a16="http://schemas.microsoft.com/office/drawing/2014/main" xmlns="" id="{D91F930F-1EA6-4BF1-B039-864AD25C5A96}"/>
            </a:ext>
          </a:extLst>
        </xdr:cNvPr>
        <xdr:cNvSpPr txBox="1"/>
      </xdr:nvSpPr>
      <xdr:spPr>
        <a:xfrm>
          <a:off x="8515427" y="1444642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1.330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84</xdr:row>
      <xdr:rowOff>44482</xdr:rowOff>
    </xdr:from>
    <xdr:ext cx="469744" cy="259045"/>
    <xdr:sp macro="" textlink="">
      <xdr:nvSpPr>
        <xdr:cNvPr id="302" name="n_3aveValue【公営住宅】&#10;一人当たり面積">
          <a:extLst>
            <a:ext uri="{FF2B5EF4-FFF2-40B4-BE49-F238E27FC236}">
              <a16:creationId xmlns:a16="http://schemas.microsoft.com/office/drawing/2014/main" xmlns="" id="{12AB450A-5289-4DA0-9F86-85EA1138E6A3}"/>
            </a:ext>
          </a:extLst>
        </xdr:cNvPr>
        <xdr:cNvSpPr txBox="1"/>
      </xdr:nvSpPr>
      <xdr:spPr>
        <a:xfrm>
          <a:off x="7626427" y="1444628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1.333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84</xdr:row>
      <xdr:rowOff>42333</xdr:rowOff>
    </xdr:from>
    <xdr:ext cx="469744" cy="259045"/>
    <xdr:sp macro="" textlink="">
      <xdr:nvSpPr>
        <xdr:cNvPr id="303" name="n_4aveValue【公営住宅】&#10;一人当たり面積">
          <a:extLst>
            <a:ext uri="{FF2B5EF4-FFF2-40B4-BE49-F238E27FC236}">
              <a16:creationId xmlns:a16="http://schemas.microsoft.com/office/drawing/2014/main" xmlns="" id="{6455BB20-1636-4D3C-AEB5-476379B16004}"/>
            </a:ext>
          </a:extLst>
        </xdr:cNvPr>
        <xdr:cNvSpPr txBox="1"/>
      </xdr:nvSpPr>
      <xdr:spPr>
        <a:xfrm>
          <a:off x="6737427" y="1444413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1.380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xmlns="" id="{9B2CB19F-7BF6-4424-9404-5CB5B7EF2B3E}"/>
            </a:ext>
          </a:extLst>
        </xdr:cNvPr>
        <xdr:cNvSpPr/>
      </xdr:nvSpPr>
      <xdr:spPr>
        <a:xfrm>
          <a:off x="762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港湾・漁港</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xmlns="" id="{B302801B-E3E8-4B10-BBD1-D074E7BCF89A}"/>
            </a:ext>
          </a:extLst>
        </xdr:cNvPr>
        <xdr:cNvSpPr/>
      </xdr:nvSpPr>
      <xdr:spPr>
        <a:xfrm>
          <a:off x="889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xmlns="" id="{54F344D8-882E-44D9-9E00-C16BB0F500EB}"/>
            </a:ext>
          </a:extLst>
        </xdr:cNvPr>
        <xdr:cNvSpPr/>
      </xdr:nvSpPr>
      <xdr:spPr>
        <a:xfrm>
          <a:off x="889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xmlns="" id="{312B1E23-6C91-438C-9A9A-226C8BC4E83D}"/>
            </a:ext>
          </a:extLst>
        </xdr:cNvPr>
        <xdr:cNvSpPr/>
      </xdr:nvSpPr>
      <xdr:spPr>
        <a:xfrm>
          <a:off x="1905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xmlns="" id="{947FAA20-9783-405F-AC54-BD0CFB2179BB}"/>
            </a:ext>
          </a:extLst>
        </xdr:cNvPr>
        <xdr:cNvSpPr/>
      </xdr:nvSpPr>
      <xdr:spPr>
        <a:xfrm>
          <a:off x="1905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63.9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xmlns="" id="{423F6D38-DDB4-41BD-89C1-A90841161EE6}"/>
            </a:ext>
          </a:extLst>
        </xdr:cNvPr>
        <xdr:cNvSpPr/>
      </xdr:nvSpPr>
      <xdr:spPr>
        <a:xfrm>
          <a:off x="3048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xmlns="" id="{D4E78538-332D-4768-9C59-7F8BD8FBF8C8}"/>
            </a:ext>
          </a:extLst>
        </xdr:cNvPr>
        <xdr:cNvSpPr/>
      </xdr:nvSpPr>
      <xdr:spPr>
        <a:xfrm>
          <a:off x="3048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46.3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xmlns="" id="{3E8068A6-E306-444A-9E42-DDFDE04709A2}"/>
            </a:ext>
          </a:extLst>
        </xdr:cNvPr>
        <xdr:cNvSpPr/>
      </xdr:nvSpPr>
      <xdr:spPr>
        <a:xfrm>
          <a:off x="762000" y="1676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xmlns="" id="{46E673A9-BB89-44E3-BEDB-4FF7566D7F11}"/>
            </a:ext>
          </a:extLst>
        </xdr:cNvPr>
        <xdr:cNvSpPr/>
      </xdr:nvSpPr>
      <xdr:spPr>
        <a:xfrm>
          <a:off x="6604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港湾・漁港</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xmlns="" id="{63C827AE-6F6E-45E0-A8EE-79BA95B3BCEF}"/>
            </a:ext>
          </a:extLst>
        </xdr:cNvPr>
        <xdr:cNvSpPr/>
      </xdr:nvSpPr>
      <xdr:spPr>
        <a:xfrm>
          <a:off x="6731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xmlns="" id="{4D25CDCA-0C6A-4CC3-ABED-D97B582DBAEB}"/>
            </a:ext>
          </a:extLst>
        </xdr:cNvPr>
        <xdr:cNvSpPr/>
      </xdr:nvSpPr>
      <xdr:spPr>
        <a:xfrm>
          <a:off x="6731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xmlns="" id="{7F78E1FB-51B4-4A00-AA4A-D767533AC17F}"/>
            </a:ext>
          </a:extLst>
        </xdr:cNvPr>
        <xdr:cNvSpPr/>
      </xdr:nvSpPr>
      <xdr:spPr>
        <a:xfrm>
          <a:off x="7747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xmlns="" id="{FF6C25CE-A9E0-4D65-BC82-668D139B9439}"/>
            </a:ext>
          </a:extLst>
        </xdr:cNvPr>
        <xdr:cNvSpPr/>
      </xdr:nvSpPr>
      <xdr:spPr>
        <a:xfrm>
          <a:off x="7747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113,065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xmlns="" id="{CA074F72-371C-4B30-BEB0-20428A1329B9}"/>
            </a:ext>
          </a:extLst>
        </xdr:cNvPr>
        <xdr:cNvSpPr/>
      </xdr:nvSpPr>
      <xdr:spPr>
        <a:xfrm>
          <a:off x="8890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xmlns="" id="{F0C897BB-CF44-4A96-B85A-51759427AD36}"/>
            </a:ext>
          </a:extLst>
        </xdr:cNvPr>
        <xdr:cNvSpPr/>
      </xdr:nvSpPr>
      <xdr:spPr>
        <a:xfrm>
          <a:off x="8890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15,606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xmlns="" id="{34DCA5DE-1C5E-497A-96C3-858AD5B0CBBA}"/>
            </a:ext>
          </a:extLst>
        </xdr:cNvPr>
        <xdr:cNvSpPr/>
      </xdr:nvSpPr>
      <xdr:spPr>
        <a:xfrm>
          <a:off x="6604000" y="1676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a:extLst>
            <a:ext uri="{FF2B5EF4-FFF2-40B4-BE49-F238E27FC236}">
              <a16:creationId xmlns:a16="http://schemas.microsoft.com/office/drawing/2014/main" xmlns="" id="{3E8F83A4-96F6-4C04-99C3-A3710F3799CB}"/>
            </a:ext>
          </a:extLst>
        </xdr:cNvPr>
        <xdr:cNvSpPr/>
      </xdr:nvSpPr>
      <xdr:spPr>
        <a:xfrm>
          <a:off x="12446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a:extLst>
            <a:ext uri="{FF2B5EF4-FFF2-40B4-BE49-F238E27FC236}">
              <a16:creationId xmlns:a16="http://schemas.microsoft.com/office/drawing/2014/main" xmlns="" id="{B22E84E5-C5A6-4A26-AA97-E138C28014A0}"/>
            </a:ext>
          </a:extLst>
        </xdr:cNvPr>
        <xdr:cNvSpPr/>
      </xdr:nvSpPr>
      <xdr:spPr>
        <a:xfrm>
          <a:off x="12573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a:extLst>
            <a:ext uri="{FF2B5EF4-FFF2-40B4-BE49-F238E27FC236}">
              <a16:creationId xmlns:a16="http://schemas.microsoft.com/office/drawing/2014/main" xmlns="" id="{E49AF2DE-5B54-4777-9437-CE17B5E9741C}"/>
            </a:ext>
          </a:extLst>
        </xdr:cNvPr>
        <xdr:cNvSpPr/>
      </xdr:nvSpPr>
      <xdr:spPr>
        <a:xfrm>
          <a:off x="12573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65/69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a:extLst>
            <a:ext uri="{FF2B5EF4-FFF2-40B4-BE49-F238E27FC236}">
              <a16:creationId xmlns:a16="http://schemas.microsoft.com/office/drawing/2014/main" xmlns="" id="{5511E572-67C2-4E9C-AE70-0BAB97FE532B}"/>
            </a:ext>
          </a:extLst>
        </xdr:cNvPr>
        <xdr:cNvSpPr/>
      </xdr:nvSpPr>
      <xdr:spPr>
        <a:xfrm>
          <a:off x="13589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a:extLst>
            <a:ext uri="{FF2B5EF4-FFF2-40B4-BE49-F238E27FC236}">
              <a16:creationId xmlns:a16="http://schemas.microsoft.com/office/drawing/2014/main" xmlns="" id="{37A0333A-C7AC-49C6-9E0A-E96CCAD8CE81}"/>
            </a:ext>
          </a:extLst>
        </xdr:cNvPr>
        <xdr:cNvSpPr/>
      </xdr:nvSpPr>
      <xdr:spPr>
        <a:xfrm>
          <a:off x="13589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57.1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a:extLst>
            <a:ext uri="{FF2B5EF4-FFF2-40B4-BE49-F238E27FC236}">
              <a16:creationId xmlns:a16="http://schemas.microsoft.com/office/drawing/2014/main" xmlns="" id="{F98B62AE-D625-43B2-B049-D1462C237D60}"/>
            </a:ext>
          </a:extLst>
        </xdr:cNvPr>
        <xdr:cNvSpPr/>
      </xdr:nvSpPr>
      <xdr:spPr>
        <a:xfrm>
          <a:off x="14732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a:extLst>
            <a:ext uri="{FF2B5EF4-FFF2-40B4-BE49-F238E27FC236}">
              <a16:creationId xmlns:a16="http://schemas.microsoft.com/office/drawing/2014/main" xmlns="" id="{0676B1FB-2B9C-4B6C-A6CF-F17B5BB2013C}"/>
            </a:ext>
          </a:extLst>
        </xdr:cNvPr>
        <xdr:cNvSpPr/>
      </xdr:nvSpPr>
      <xdr:spPr>
        <a:xfrm>
          <a:off x="14732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59.3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a:extLst>
            <a:ext uri="{FF2B5EF4-FFF2-40B4-BE49-F238E27FC236}">
              <a16:creationId xmlns:a16="http://schemas.microsoft.com/office/drawing/2014/main" xmlns="" id="{46940643-EFA7-4347-B2F1-4D937D373CB0}"/>
            </a:ext>
          </a:extLst>
        </xdr:cNvPr>
        <xdr:cNvSpPr/>
      </xdr:nvSpPr>
      <xdr:spPr>
        <a:xfrm>
          <a:off x="12446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30</xdr:row>
      <xdr:rowOff>0</xdr:rowOff>
    </xdr:from>
    <xdr:ext cx="298543" cy="225703"/>
    <xdr:sp macro="" textlink="">
      <xdr:nvSpPr>
        <xdr:cNvPr id="328" name="テキスト ボックス 327">
          <a:extLst>
            <a:ext uri="{FF2B5EF4-FFF2-40B4-BE49-F238E27FC236}">
              <a16:creationId xmlns:a16="http://schemas.microsoft.com/office/drawing/2014/main" xmlns="" id="{C774659B-EEE0-4F31-A75B-FFF63D9FE226}"/>
            </a:ext>
          </a:extLst>
        </xdr:cNvPr>
        <xdr:cNvSpPr txBox="1"/>
      </xdr:nvSpPr>
      <xdr:spPr>
        <a:xfrm>
          <a:off x="12407900" y="514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a:extLst>
            <a:ext uri="{FF2B5EF4-FFF2-40B4-BE49-F238E27FC236}">
              <a16:creationId xmlns:a16="http://schemas.microsoft.com/office/drawing/2014/main" xmlns="" id="{DCF2F32F-1355-432D-ADFF-8082B81064C9}"/>
            </a:ext>
          </a:extLst>
        </xdr:cNvPr>
        <xdr:cNvCxnSpPr/>
      </xdr:nvCxnSpPr>
      <xdr:spPr>
        <a:xfrm>
          <a:off x="12446000" y="762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43</xdr:row>
      <xdr:rowOff>105427</xdr:rowOff>
    </xdr:from>
    <xdr:ext cx="467179" cy="259045"/>
    <xdr:sp macro="" textlink="">
      <xdr:nvSpPr>
        <xdr:cNvPr id="330" name="テキスト ボックス 329">
          <a:extLst>
            <a:ext uri="{FF2B5EF4-FFF2-40B4-BE49-F238E27FC236}">
              <a16:creationId xmlns:a16="http://schemas.microsoft.com/office/drawing/2014/main" xmlns="" id="{3E6598E2-8D6A-4266-946E-68EB5315C859}"/>
            </a:ext>
          </a:extLst>
        </xdr:cNvPr>
        <xdr:cNvSpPr txBox="1"/>
      </xdr:nvSpPr>
      <xdr:spPr>
        <a:xfrm>
          <a:off x="11978821" y="747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1" name="直線コネクタ 330">
          <a:extLst>
            <a:ext uri="{FF2B5EF4-FFF2-40B4-BE49-F238E27FC236}">
              <a16:creationId xmlns:a16="http://schemas.microsoft.com/office/drawing/2014/main" xmlns="" id="{A3C8DDD3-AF3B-4E8D-A134-E6B4C05DF17D}"/>
            </a:ext>
          </a:extLst>
        </xdr:cNvPr>
        <xdr:cNvCxnSpPr/>
      </xdr:nvCxnSpPr>
      <xdr:spPr>
        <a:xfrm>
          <a:off x="12446000" y="7293428"/>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41</xdr:row>
      <xdr:rowOff>121755</xdr:rowOff>
    </xdr:from>
    <xdr:ext cx="467179" cy="259045"/>
    <xdr:sp macro="" textlink="">
      <xdr:nvSpPr>
        <xdr:cNvPr id="332" name="テキスト ボックス 331">
          <a:extLst>
            <a:ext uri="{FF2B5EF4-FFF2-40B4-BE49-F238E27FC236}">
              <a16:creationId xmlns:a16="http://schemas.microsoft.com/office/drawing/2014/main" xmlns="" id="{E30777C6-B8C4-4B81-B5DE-D02CE875692F}"/>
            </a:ext>
          </a:extLst>
        </xdr:cNvPr>
        <xdr:cNvSpPr txBox="1"/>
      </xdr:nvSpPr>
      <xdr:spPr>
        <a:xfrm>
          <a:off x="11978821" y="715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3" name="直線コネクタ 332">
          <a:extLst>
            <a:ext uri="{FF2B5EF4-FFF2-40B4-BE49-F238E27FC236}">
              <a16:creationId xmlns:a16="http://schemas.microsoft.com/office/drawing/2014/main" xmlns="" id="{291EF58E-17EF-488F-9A1D-77B9B59F8D64}"/>
            </a:ext>
          </a:extLst>
        </xdr:cNvPr>
        <xdr:cNvCxnSpPr/>
      </xdr:nvCxnSpPr>
      <xdr:spPr>
        <a:xfrm>
          <a:off x="12446000" y="6966857"/>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39</xdr:row>
      <xdr:rowOff>138084</xdr:rowOff>
    </xdr:from>
    <xdr:ext cx="403059" cy="259045"/>
    <xdr:sp macro="" textlink="">
      <xdr:nvSpPr>
        <xdr:cNvPr id="334" name="テキスト ボックス 333">
          <a:extLst>
            <a:ext uri="{FF2B5EF4-FFF2-40B4-BE49-F238E27FC236}">
              <a16:creationId xmlns:a16="http://schemas.microsoft.com/office/drawing/2014/main" xmlns="" id="{88F52F2E-E53B-4835-B65B-7BE90A4C162C}"/>
            </a:ext>
          </a:extLst>
        </xdr:cNvPr>
        <xdr:cNvSpPr txBox="1"/>
      </xdr:nvSpPr>
      <xdr:spPr>
        <a:xfrm>
          <a:off x="12042941" y="682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5" name="直線コネクタ 334">
          <a:extLst>
            <a:ext uri="{FF2B5EF4-FFF2-40B4-BE49-F238E27FC236}">
              <a16:creationId xmlns:a16="http://schemas.microsoft.com/office/drawing/2014/main" xmlns="" id="{E69FC547-3CB1-4651-995B-8440202C3CDE}"/>
            </a:ext>
          </a:extLst>
        </xdr:cNvPr>
        <xdr:cNvCxnSpPr/>
      </xdr:nvCxnSpPr>
      <xdr:spPr>
        <a:xfrm>
          <a:off x="12446000" y="6640285"/>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37</xdr:row>
      <xdr:rowOff>154412</xdr:rowOff>
    </xdr:from>
    <xdr:ext cx="403059" cy="259045"/>
    <xdr:sp macro="" textlink="">
      <xdr:nvSpPr>
        <xdr:cNvPr id="336" name="テキスト ボックス 335">
          <a:extLst>
            <a:ext uri="{FF2B5EF4-FFF2-40B4-BE49-F238E27FC236}">
              <a16:creationId xmlns:a16="http://schemas.microsoft.com/office/drawing/2014/main" xmlns="" id="{E3C23E4B-441D-464F-8BD9-F20CDBDCE876}"/>
            </a:ext>
          </a:extLst>
        </xdr:cNvPr>
        <xdr:cNvSpPr txBox="1"/>
      </xdr:nvSpPr>
      <xdr:spPr>
        <a:xfrm>
          <a:off x="12042941" y="649806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7" name="直線コネクタ 336">
          <a:extLst>
            <a:ext uri="{FF2B5EF4-FFF2-40B4-BE49-F238E27FC236}">
              <a16:creationId xmlns:a16="http://schemas.microsoft.com/office/drawing/2014/main" xmlns="" id="{E720FA6A-18C7-4F9E-AE75-B4A353F3A548}"/>
            </a:ext>
          </a:extLst>
        </xdr:cNvPr>
        <xdr:cNvCxnSpPr/>
      </xdr:nvCxnSpPr>
      <xdr:spPr>
        <a:xfrm>
          <a:off x="12446000" y="6313714"/>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35</xdr:row>
      <xdr:rowOff>170741</xdr:rowOff>
    </xdr:from>
    <xdr:ext cx="403059" cy="259045"/>
    <xdr:sp macro="" textlink="">
      <xdr:nvSpPr>
        <xdr:cNvPr id="338" name="テキスト ボックス 337">
          <a:extLst>
            <a:ext uri="{FF2B5EF4-FFF2-40B4-BE49-F238E27FC236}">
              <a16:creationId xmlns:a16="http://schemas.microsoft.com/office/drawing/2014/main" xmlns="" id="{43D5019A-BD1E-42F4-A6C4-D3FF0CD8DEF7}"/>
            </a:ext>
          </a:extLst>
        </xdr:cNvPr>
        <xdr:cNvSpPr txBox="1"/>
      </xdr:nvSpPr>
      <xdr:spPr>
        <a:xfrm>
          <a:off x="12042941" y="6171491"/>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9" name="直線コネクタ 338">
          <a:extLst>
            <a:ext uri="{FF2B5EF4-FFF2-40B4-BE49-F238E27FC236}">
              <a16:creationId xmlns:a16="http://schemas.microsoft.com/office/drawing/2014/main" xmlns="" id="{026C720D-213B-4304-9D1C-31EF188D80CD}"/>
            </a:ext>
          </a:extLst>
        </xdr:cNvPr>
        <xdr:cNvCxnSpPr/>
      </xdr:nvCxnSpPr>
      <xdr:spPr>
        <a:xfrm>
          <a:off x="12446000" y="5987143"/>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34</xdr:row>
      <xdr:rowOff>15620</xdr:rowOff>
    </xdr:from>
    <xdr:ext cx="403059" cy="259045"/>
    <xdr:sp macro="" textlink="">
      <xdr:nvSpPr>
        <xdr:cNvPr id="340" name="テキスト ボックス 339">
          <a:extLst>
            <a:ext uri="{FF2B5EF4-FFF2-40B4-BE49-F238E27FC236}">
              <a16:creationId xmlns:a16="http://schemas.microsoft.com/office/drawing/2014/main" xmlns="" id="{556B8F09-F125-466C-AAFE-97AEB08ECA7D}"/>
            </a:ext>
          </a:extLst>
        </xdr:cNvPr>
        <xdr:cNvSpPr txBox="1"/>
      </xdr:nvSpPr>
      <xdr:spPr>
        <a:xfrm>
          <a:off x="12042941" y="584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1" name="直線コネクタ 340">
          <a:extLst>
            <a:ext uri="{FF2B5EF4-FFF2-40B4-BE49-F238E27FC236}">
              <a16:creationId xmlns:a16="http://schemas.microsoft.com/office/drawing/2014/main" xmlns="" id="{BA0277B3-556D-4647-B147-B9F9BCC60930}"/>
            </a:ext>
          </a:extLst>
        </xdr:cNvPr>
        <xdr:cNvCxnSpPr/>
      </xdr:nvCxnSpPr>
      <xdr:spPr>
        <a:xfrm>
          <a:off x="12446000" y="5660572"/>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32</xdr:row>
      <xdr:rowOff>31949</xdr:rowOff>
    </xdr:from>
    <xdr:ext cx="338939" cy="259045"/>
    <xdr:sp macro="" textlink="">
      <xdr:nvSpPr>
        <xdr:cNvPr id="342" name="テキスト ボックス 341">
          <a:extLst>
            <a:ext uri="{FF2B5EF4-FFF2-40B4-BE49-F238E27FC236}">
              <a16:creationId xmlns:a16="http://schemas.microsoft.com/office/drawing/2014/main" xmlns="" id="{5DBD8A07-CDED-4AF8-940C-78378ED12468}"/>
            </a:ext>
          </a:extLst>
        </xdr:cNvPr>
        <xdr:cNvSpPr txBox="1"/>
      </xdr:nvSpPr>
      <xdr:spPr>
        <a:xfrm>
          <a:off x="12107061" y="5518349"/>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a:extLst>
            <a:ext uri="{FF2B5EF4-FFF2-40B4-BE49-F238E27FC236}">
              <a16:creationId xmlns:a16="http://schemas.microsoft.com/office/drawing/2014/main" xmlns="" id="{2C43D0A1-F958-4BE9-A494-90D52815F258}"/>
            </a:ext>
          </a:extLst>
        </xdr:cNvPr>
        <xdr:cNvCxnSpPr/>
      </xdr:nvCxnSpPr>
      <xdr:spPr>
        <a:xfrm>
          <a:off x="12446000" y="5334000"/>
          <a:ext cx="4686300" cy="0"/>
        </a:xfrm>
        <a:prstGeom prst="line">
          <a:avLst/>
        </a:prstGeom>
        <a:noFill/>
        <a:ln w="6350" cap="flat" cmpd="sng" algn="ctr">
          <a:solidFill>
            <a:srgbClr val="C0C0C0"/>
          </a:solidFill>
          <a:prstDash val="solid"/>
          <a:miter lim="800000"/>
        </a:ln>
        <a:effectLst/>
      </xdr:spPr>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a:extLst>
            <a:ext uri="{FF2B5EF4-FFF2-40B4-BE49-F238E27FC236}">
              <a16:creationId xmlns:a16="http://schemas.microsoft.com/office/drawing/2014/main" xmlns="" id="{924B342E-55FE-4617-8C5F-F450446730CD}"/>
            </a:ext>
          </a:extLst>
        </xdr:cNvPr>
        <xdr:cNvSpPr/>
      </xdr:nvSpPr>
      <xdr:spPr>
        <a:xfrm>
          <a:off x="12446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45" name="直線コネクタ 344">
          <a:extLst>
            <a:ext uri="{FF2B5EF4-FFF2-40B4-BE49-F238E27FC236}">
              <a16:creationId xmlns:a16="http://schemas.microsoft.com/office/drawing/2014/main" xmlns="" id="{0D847A8C-154A-497B-A664-BB1C62871014}"/>
            </a:ext>
          </a:extLst>
        </xdr:cNvPr>
        <xdr:cNvCxnSpPr/>
      </xdr:nvCxnSpPr>
      <xdr:spPr>
        <a:xfrm flipV="1">
          <a:off x="16318864" y="5722620"/>
          <a:ext cx="0" cy="1570808"/>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42</xdr:row>
      <xdr:rowOff>96355</xdr:rowOff>
    </xdr:from>
    <xdr:ext cx="469744" cy="259045"/>
    <xdr:sp macro="" textlink="">
      <xdr:nvSpPr>
        <xdr:cNvPr id="346" name="【認定こども園・幼稚園・保育所】&#10;有形固定資産減価償却率最小値テキスト">
          <a:extLst>
            <a:ext uri="{FF2B5EF4-FFF2-40B4-BE49-F238E27FC236}">
              <a16:creationId xmlns:a16="http://schemas.microsoft.com/office/drawing/2014/main" xmlns="" id="{574CA9A7-7314-4C1D-97B4-8ABEC570A3B1}"/>
            </a:ext>
          </a:extLst>
        </xdr:cNvPr>
        <xdr:cNvSpPr txBox="1"/>
      </xdr:nvSpPr>
      <xdr:spPr>
        <a:xfrm>
          <a:off x="16357600" y="729725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7" name="直線コネクタ 346">
          <a:extLst>
            <a:ext uri="{FF2B5EF4-FFF2-40B4-BE49-F238E27FC236}">
              <a16:creationId xmlns:a16="http://schemas.microsoft.com/office/drawing/2014/main" xmlns="" id="{855E7CF3-266F-4E43-8FEB-DDD9BDDEF6DE}"/>
            </a:ext>
          </a:extLst>
        </xdr:cNvPr>
        <xdr:cNvCxnSpPr/>
      </xdr:nvCxnSpPr>
      <xdr:spPr>
        <a:xfrm>
          <a:off x="16230600" y="729342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32</xdr:row>
      <xdr:rowOff>11447</xdr:rowOff>
    </xdr:from>
    <xdr:ext cx="340478" cy="259045"/>
    <xdr:sp macro="" textlink="">
      <xdr:nvSpPr>
        <xdr:cNvPr id="348" name="【認定こども園・幼稚園・保育所】&#10;有形固定資産減価償却率最大値テキスト">
          <a:extLst>
            <a:ext uri="{FF2B5EF4-FFF2-40B4-BE49-F238E27FC236}">
              <a16:creationId xmlns:a16="http://schemas.microsoft.com/office/drawing/2014/main" xmlns="" id="{F8C406F9-C91A-4C17-934E-F42117E94D61}"/>
            </a:ext>
          </a:extLst>
        </xdr:cNvPr>
        <xdr:cNvSpPr txBox="1"/>
      </xdr:nvSpPr>
      <xdr:spPr>
        <a:xfrm>
          <a:off x="16357600" y="5497847"/>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49" name="直線コネクタ 348">
          <a:extLst>
            <a:ext uri="{FF2B5EF4-FFF2-40B4-BE49-F238E27FC236}">
              <a16:creationId xmlns:a16="http://schemas.microsoft.com/office/drawing/2014/main" xmlns="" id="{3239B94D-E66D-4C21-BB96-043D034C618E}"/>
            </a:ext>
          </a:extLst>
        </xdr:cNvPr>
        <xdr:cNvCxnSpPr/>
      </xdr:nvCxnSpPr>
      <xdr:spPr>
        <a:xfrm>
          <a:off x="16230600" y="572262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36</xdr:row>
      <xdr:rowOff>170741</xdr:rowOff>
    </xdr:from>
    <xdr:ext cx="405111" cy="259045"/>
    <xdr:sp macro="" textlink="">
      <xdr:nvSpPr>
        <xdr:cNvPr id="350" name="【認定こども園・幼稚園・保育所】&#10;有形固定資産減価償却率平均値テキスト">
          <a:extLst>
            <a:ext uri="{FF2B5EF4-FFF2-40B4-BE49-F238E27FC236}">
              <a16:creationId xmlns:a16="http://schemas.microsoft.com/office/drawing/2014/main" xmlns="" id="{C81E2EA9-6A9B-48A9-9383-78CBD66C977A}"/>
            </a:ext>
          </a:extLst>
        </xdr:cNvPr>
        <xdr:cNvSpPr txBox="1"/>
      </xdr:nvSpPr>
      <xdr:spPr>
        <a:xfrm>
          <a:off x="16357600" y="6342941"/>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54.0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51" name="フローチャート: 判断 350">
          <a:extLst>
            <a:ext uri="{FF2B5EF4-FFF2-40B4-BE49-F238E27FC236}">
              <a16:creationId xmlns:a16="http://schemas.microsoft.com/office/drawing/2014/main" xmlns="" id="{2DD8D41C-AA2F-4396-9E4F-EC0E3A52C2C8}"/>
            </a:ext>
          </a:extLst>
        </xdr:cNvPr>
        <xdr:cNvSpPr/>
      </xdr:nvSpPr>
      <xdr:spPr>
        <a:xfrm>
          <a:off x="16268700" y="649151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52" name="フローチャート: 判断 351">
          <a:extLst>
            <a:ext uri="{FF2B5EF4-FFF2-40B4-BE49-F238E27FC236}">
              <a16:creationId xmlns:a16="http://schemas.microsoft.com/office/drawing/2014/main" xmlns="" id="{F23F1BE6-8A8C-412F-8261-370543980A9F}"/>
            </a:ext>
          </a:extLst>
        </xdr:cNvPr>
        <xdr:cNvSpPr/>
      </xdr:nvSpPr>
      <xdr:spPr>
        <a:xfrm>
          <a:off x="15430500" y="645232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53" name="フローチャート: 判断 352">
          <a:extLst>
            <a:ext uri="{FF2B5EF4-FFF2-40B4-BE49-F238E27FC236}">
              <a16:creationId xmlns:a16="http://schemas.microsoft.com/office/drawing/2014/main" xmlns="" id="{5C4D655D-3B47-49D8-8059-EE90053C2C04}"/>
            </a:ext>
          </a:extLst>
        </xdr:cNvPr>
        <xdr:cNvSpPr/>
      </xdr:nvSpPr>
      <xdr:spPr>
        <a:xfrm>
          <a:off x="14541500" y="637721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54" name="フローチャート: 判断 353">
          <a:extLst>
            <a:ext uri="{FF2B5EF4-FFF2-40B4-BE49-F238E27FC236}">
              <a16:creationId xmlns:a16="http://schemas.microsoft.com/office/drawing/2014/main" xmlns="" id="{34997031-E7B0-4275-9A0E-30733C6F148F}"/>
            </a:ext>
          </a:extLst>
        </xdr:cNvPr>
        <xdr:cNvSpPr/>
      </xdr:nvSpPr>
      <xdr:spPr>
        <a:xfrm>
          <a:off x="13652500" y="638374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55" name="フローチャート: 判断 354">
          <a:extLst>
            <a:ext uri="{FF2B5EF4-FFF2-40B4-BE49-F238E27FC236}">
              <a16:creationId xmlns:a16="http://schemas.microsoft.com/office/drawing/2014/main" xmlns="" id="{52CD1FA8-3546-47C9-9E10-2847C94718AF}"/>
            </a:ext>
          </a:extLst>
        </xdr:cNvPr>
        <xdr:cNvSpPr/>
      </xdr:nvSpPr>
      <xdr:spPr>
        <a:xfrm>
          <a:off x="12763500" y="644252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xmlns="" id="{1AF0ADE6-BBAD-4E09-BED0-FEEB98C0E47D}"/>
            </a:ext>
          </a:extLst>
        </xdr:cNvPr>
        <xdr:cNvSpPr txBox="1"/>
      </xdr:nvSpPr>
      <xdr:spPr>
        <a:xfrm>
          <a:off x="16129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xmlns="" id="{62441ED1-B4AF-452F-BDEF-0C36739C9246}"/>
            </a:ext>
          </a:extLst>
        </xdr:cNvPr>
        <xdr:cNvSpPr txBox="1"/>
      </xdr:nvSpPr>
      <xdr:spPr>
        <a:xfrm>
          <a:off x="15290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xmlns="" id="{5728BA9F-568B-405D-AB7A-996F150AB45A}"/>
            </a:ext>
          </a:extLst>
        </xdr:cNvPr>
        <xdr:cNvSpPr txBox="1"/>
      </xdr:nvSpPr>
      <xdr:spPr>
        <a:xfrm>
          <a:off x="14401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0966664E-EDA2-4848-9CF7-E045CBF6FB11}"/>
            </a:ext>
          </a:extLst>
        </xdr:cNvPr>
        <xdr:cNvSpPr txBox="1"/>
      </xdr:nvSpPr>
      <xdr:spPr>
        <a:xfrm>
          <a:off x="13512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xmlns="" id="{698C028E-5006-4B75-9E27-FE8314F75927}"/>
            </a:ext>
          </a:extLst>
        </xdr:cNvPr>
        <xdr:cNvSpPr txBox="1"/>
      </xdr:nvSpPr>
      <xdr:spPr>
        <a:xfrm>
          <a:off x="12623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42</xdr:row>
      <xdr:rowOff>15603</xdr:rowOff>
    </xdr:from>
    <xdr:to>
      <xdr:col>85</xdr:col>
      <xdr:colOff>177800</xdr:colOff>
      <xdr:row>42</xdr:row>
      <xdr:rowOff>117203</xdr:rowOff>
    </xdr:to>
    <xdr:sp macro="" textlink="">
      <xdr:nvSpPr>
        <xdr:cNvPr id="361" name="楕円 360">
          <a:extLst>
            <a:ext uri="{FF2B5EF4-FFF2-40B4-BE49-F238E27FC236}">
              <a16:creationId xmlns:a16="http://schemas.microsoft.com/office/drawing/2014/main" xmlns="" id="{AFE0345C-9340-46FD-816F-A618867B3152}"/>
            </a:ext>
          </a:extLst>
        </xdr:cNvPr>
        <xdr:cNvSpPr/>
      </xdr:nvSpPr>
      <xdr:spPr>
        <a:xfrm>
          <a:off x="16268700" y="721650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41</xdr:row>
      <xdr:rowOff>101980</xdr:rowOff>
    </xdr:from>
    <xdr:ext cx="405111" cy="259045"/>
    <xdr:sp macro="" textlink="">
      <xdr:nvSpPr>
        <xdr:cNvPr id="362" name="【認定こども園・幼稚園・保育所】&#10;有形固定資産減価償却率該当値テキスト">
          <a:extLst>
            <a:ext uri="{FF2B5EF4-FFF2-40B4-BE49-F238E27FC236}">
              <a16:creationId xmlns:a16="http://schemas.microsoft.com/office/drawing/2014/main" xmlns="" id="{E32D24E4-DA63-4E51-87BE-261583AC22CB}"/>
            </a:ext>
          </a:extLst>
        </xdr:cNvPr>
        <xdr:cNvSpPr txBox="1"/>
      </xdr:nvSpPr>
      <xdr:spPr>
        <a:xfrm>
          <a:off x="16357600" y="7131430"/>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98.4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36</xdr:row>
      <xdr:rowOff>55353</xdr:rowOff>
    </xdr:from>
    <xdr:ext cx="405111" cy="259045"/>
    <xdr:sp macro="" textlink="">
      <xdr:nvSpPr>
        <xdr:cNvPr id="363" name="n_1aveValue【認定こども園・幼稚園・保育所】&#10;有形固定資産減価償却率">
          <a:extLst>
            <a:ext uri="{FF2B5EF4-FFF2-40B4-BE49-F238E27FC236}">
              <a16:creationId xmlns:a16="http://schemas.microsoft.com/office/drawing/2014/main" xmlns="" id="{472DFC87-5F63-4F77-9695-83B48731C158}"/>
            </a:ext>
          </a:extLst>
        </xdr:cNvPr>
        <xdr:cNvSpPr txBox="1"/>
      </xdr:nvSpPr>
      <xdr:spPr>
        <a:xfrm>
          <a:off x="15266044" y="622755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51.6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35</xdr:row>
      <xdr:rowOff>151691</xdr:rowOff>
    </xdr:from>
    <xdr:ext cx="405111" cy="259045"/>
    <xdr:sp macro="" textlink="">
      <xdr:nvSpPr>
        <xdr:cNvPr id="364" name="n_2aveValue【認定こども園・幼稚園・保育所】&#10;有形固定資産減価償却率">
          <a:extLst>
            <a:ext uri="{FF2B5EF4-FFF2-40B4-BE49-F238E27FC236}">
              <a16:creationId xmlns:a16="http://schemas.microsoft.com/office/drawing/2014/main" xmlns="" id="{44A405DE-28EF-4610-916E-50FA690559AD}"/>
            </a:ext>
          </a:extLst>
        </xdr:cNvPr>
        <xdr:cNvSpPr txBox="1"/>
      </xdr:nvSpPr>
      <xdr:spPr>
        <a:xfrm>
          <a:off x="14389744" y="615244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47.0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35</xdr:row>
      <xdr:rowOff>158223</xdr:rowOff>
    </xdr:from>
    <xdr:ext cx="405111" cy="259045"/>
    <xdr:sp macro="" textlink="">
      <xdr:nvSpPr>
        <xdr:cNvPr id="365" name="n_3aveValue【認定こども園・幼稚園・保育所】&#10;有形固定資産減価償却率">
          <a:extLst>
            <a:ext uri="{FF2B5EF4-FFF2-40B4-BE49-F238E27FC236}">
              <a16:creationId xmlns:a16="http://schemas.microsoft.com/office/drawing/2014/main" xmlns="" id="{4FBD2B13-028F-4B28-895D-5BE6686090C3}"/>
            </a:ext>
          </a:extLst>
        </xdr:cNvPr>
        <xdr:cNvSpPr txBox="1"/>
      </xdr:nvSpPr>
      <xdr:spPr>
        <a:xfrm>
          <a:off x="13500744" y="615897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47.4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36</xdr:row>
      <xdr:rowOff>45555</xdr:rowOff>
    </xdr:from>
    <xdr:ext cx="405111" cy="259045"/>
    <xdr:sp macro="" textlink="">
      <xdr:nvSpPr>
        <xdr:cNvPr id="366" name="n_4aveValue【認定こども園・幼稚園・保育所】&#10;有形固定資産減価償却率">
          <a:extLst>
            <a:ext uri="{FF2B5EF4-FFF2-40B4-BE49-F238E27FC236}">
              <a16:creationId xmlns:a16="http://schemas.microsoft.com/office/drawing/2014/main" xmlns="" id="{62186259-E411-4192-9985-C9146DE222AF}"/>
            </a:ext>
          </a:extLst>
        </xdr:cNvPr>
        <xdr:cNvSpPr txBox="1"/>
      </xdr:nvSpPr>
      <xdr:spPr>
        <a:xfrm>
          <a:off x="12611744" y="621775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51.0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a:extLst>
            <a:ext uri="{FF2B5EF4-FFF2-40B4-BE49-F238E27FC236}">
              <a16:creationId xmlns:a16="http://schemas.microsoft.com/office/drawing/2014/main" xmlns="" id="{C1286195-5E72-412E-B2DC-52171C997530}"/>
            </a:ext>
          </a:extLst>
        </xdr:cNvPr>
        <xdr:cNvSpPr/>
      </xdr:nvSpPr>
      <xdr:spPr>
        <a:xfrm>
          <a:off x="18288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a:extLst>
            <a:ext uri="{FF2B5EF4-FFF2-40B4-BE49-F238E27FC236}">
              <a16:creationId xmlns:a16="http://schemas.microsoft.com/office/drawing/2014/main" xmlns="" id="{E4771B0B-B068-45EB-8747-946B0A57FE7E}"/>
            </a:ext>
          </a:extLst>
        </xdr:cNvPr>
        <xdr:cNvSpPr/>
      </xdr:nvSpPr>
      <xdr:spPr>
        <a:xfrm>
          <a:off x="18415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a:extLst>
            <a:ext uri="{FF2B5EF4-FFF2-40B4-BE49-F238E27FC236}">
              <a16:creationId xmlns:a16="http://schemas.microsoft.com/office/drawing/2014/main" xmlns="" id="{7A123C85-CFD3-4EA2-9CEE-CAB7D9CC4410}"/>
            </a:ext>
          </a:extLst>
        </xdr:cNvPr>
        <xdr:cNvSpPr/>
      </xdr:nvSpPr>
      <xdr:spPr>
        <a:xfrm>
          <a:off x="18415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46/69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a:extLst>
            <a:ext uri="{FF2B5EF4-FFF2-40B4-BE49-F238E27FC236}">
              <a16:creationId xmlns:a16="http://schemas.microsoft.com/office/drawing/2014/main" xmlns="" id="{DD4951AC-2345-45C4-8382-2E457DCBE3C6}"/>
            </a:ext>
          </a:extLst>
        </xdr:cNvPr>
        <xdr:cNvSpPr/>
      </xdr:nvSpPr>
      <xdr:spPr>
        <a:xfrm>
          <a:off x="19431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a:extLst>
            <a:ext uri="{FF2B5EF4-FFF2-40B4-BE49-F238E27FC236}">
              <a16:creationId xmlns:a16="http://schemas.microsoft.com/office/drawing/2014/main" xmlns="" id="{5CBF3424-1C4D-4832-B757-58BD4AA63484}"/>
            </a:ext>
          </a:extLst>
        </xdr:cNvPr>
        <xdr:cNvSpPr/>
      </xdr:nvSpPr>
      <xdr:spPr>
        <a:xfrm>
          <a:off x="19431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0.092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a:extLst>
            <a:ext uri="{FF2B5EF4-FFF2-40B4-BE49-F238E27FC236}">
              <a16:creationId xmlns:a16="http://schemas.microsoft.com/office/drawing/2014/main" xmlns="" id="{7BDABFDA-F48B-42A2-90FA-4F23FB0F4B12}"/>
            </a:ext>
          </a:extLst>
        </xdr:cNvPr>
        <xdr:cNvSpPr/>
      </xdr:nvSpPr>
      <xdr:spPr>
        <a:xfrm>
          <a:off x="20574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a:extLst>
            <a:ext uri="{FF2B5EF4-FFF2-40B4-BE49-F238E27FC236}">
              <a16:creationId xmlns:a16="http://schemas.microsoft.com/office/drawing/2014/main" xmlns="" id="{2FAE05A4-CD21-49EC-9675-B3AAFC22E204}"/>
            </a:ext>
          </a:extLst>
        </xdr:cNvPr>
        <xdr:cNvSpPr/>
      </xdr:nvSpPr>
      <xdr:spPr>
        <a:xfrm>
          <a:off x="20574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0.096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xmlns="" id="{BAE7C267-7F01-4D9C-9E32-C7E18E306FB6}"/>
            </a:ext>
          </a:extLst>
        </xdr:cNvPr>
        <xdr:cNvSpPr/>
      </xdr:nvSpPr>
      <xdr:spPr>
        <a:xfrm>
          <a:off x="18288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30</xdr:row>
      <xdr:rowOff>0</xdr:rowOff>
    </xdr:from>
    <xdr:ext cx="349839" cy="225703"/>
    <xdr:sp macro="" textlink="">
      <xdr:nvSpPr>
        <xdr:cNvPr id="375" name="テキスト ボックス 374">
          <a:extLst>
            <a:ext uri="{FF2B5EF4-FFF2-40B4-BE49-F238E27FC236}">
              <a16:creationId xmlns:a16="http://schemas.microsoft.com/office/drawing/2014/main" xmlns="" id="{4AE84CEC-53C5-45F9-9BFC-5F4F047183A6}"/>
            </a:ext>
          </a:extLst>
        </xdr:cNvPr>
        <xdr:cNvSpPr txBox="1"/>
      </xdr:nvSpPr>
      <xdr:spPr>
        <a:xfrm>
          <a:off x="18249900" y="514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a:extLst>
            <a:ext uri="{FF2B5EF4-FFF2-40B4-BE49-F238E27FC236}">
              <a16:creationId xmlns:a16="http://schemas.microsoft.com/office/drawing/2014/main" xmlns="" id="{44005765-A4E3-4239-9D34-4571F321F3A7}"/>
            </a:ext>
          </a:extLst>
        </xdr:cNvPr>
        <xdr:cNvCxnSpPr/>
      </xdr:nvCxnSpPr>
      <xdr:spPr>
        <a:xfrm>
          <a:off x="18288000" y="762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7" name="直線コネクタ 376">
          <a:extLst>
            <a:ext uri="{FF2B5EF4-FFF2-40B4-BE49-F238E27FC236}">
              <a16:creationId xmlns:a16="http://schemas.microsoft.com/office/drawing/2014/main" xmlns="" id="{EFF7B40F-5D37-4E4A-9969-BC6F7FA93AA3}"/>
            </a:ext>
          </a:extLst>
        </xdr:cNvPr>
        <xdr:cNvCxnSpPr/>
      </xdr:nvCxnSpPr>
      <xdr:spPr>
        <a:xfrm>
          <a:off x="18288000" y="7293428"/>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41</xdr:row>
      <xdr:rowOff>121755</xdr:rowOff>
    </xdr:from>
    <xdr:ext cx="467179" cy="259045"/>
    <xdr:sp macro="" textlink="">
      <xdr:nvSpPr>
        <xdr:cNvPr id="378" name="テキスト ボックス 377">
          <a:extLst>
            <a:ext uri="{FF2B5EF4-FFF2-40B4-BE49-F238E27FC236}">
              <a16:creationId xmlns:a16="http://schemas.microsoft.com/office/drawing/2014/main" xmlns="" id="{40CEBE74-805F-499A-BC91-1323BCA93069}"/>
            </a:ext>
          </a:extLst>
        </xdr:cNvPr>
        <xdr:cNvSpPr txBox="1"/>
      </xdr:nvSpPr>
      <xdr:spPr>
        <a:xfrm>
          <a:off x="17820821" y="715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9" name="直線コネクタ 378">
          <a:extLst>
            <a:ext uri="{FF2B5EF4-FFF2-40B4-BE49-F238E27FC236}">
              <a16:creationId xmlns:a16="http://schemas.microsoft.com/office/drawing/2014/main" xmlns="" id="{EDC779F5-6FA2-467D-A02F-557AB2250877}"/>
            </a:ext>
          </a:extLst>
        </xdr:cNvPr>
        <xdr:cNvCxnSpPr/>
      </xdr:nvCxnSpPr>
      <xdr:spPr>
        <a:xfrm>
          <a:off x="18288000" y="6966857"/>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39</xdr:row>
      <xdr:rowOff>138084</xdr:rowOff>
    </xdr:from>
    <xdr:ext cx="467179" cy="259045"/>
    <xdr:sp macro="" textlink="">
      <xdr:nvSpPr>
        <xdr:cNvPr id="380" name="テキスト ボックス 379">
          <a:extLst>
            <a:ext uri="{FF2B5EF4-FFF2-40B4-BE49-F238E27FC236}">
              <a16:creationId xmlns:a16="http://schemas.microsoft.com/office/drawing/2014/main" xmlns="" id="{D959C203-32F1-4A53-B304-3D3A9EF512E2}"/>
            </a:ext>
          </a:extLst>
        </xdr:cNvPr>
        <xdr:cNvSpPr txBox="1"/>
      </xdr:nvSpPr>
      <xdr:spPr>
        <a:xfrm>
          <a:off x="17820821" y="6824634"/>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1" name="直線コネクタ 380">
          <a:extLst>
            <a:ext uri="{FF2B5EF4-FFF2-40B4-BE49-F238E27FC236}">
              <a16:creationId xmlns:a16="http://schemas.microsoft.com/office/drawing/2014/main" xmlns="" id="{EAD7CDF2-BFE7-4A0E-B6D5-E721132A3723}"/>
            </a:ext>
          </a:extLst>
        </xdr:cNvPr>
        <xdr:cNvCxnSpPr/>
      </xdr:nvCxnSpPr>
      <xdr:spPr>
        <a:xfrm>
          <a:off x="18288000" y="6640285"/>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37</xdr:row>
      <xdr:rowOff>154412</xdr:rowOff>
    </xdr:from>
    <xdr:ext cx="467179" cy="259045"/>
    <xdr:sp macro="" textlink="">
      <xdr:nvSpPr>
        <xdr:cNvPr id="382" name="テキスト ボックス 381">
          <a:extLst>
            <a:ext uri="{FF2B5EF4-FFF2-40B4-BE49-F238E27FC236}">
              <a16:creationId xmlns:a16="http://schemas.microsoft.com/office/drawing/2014/main" xmlns="" id="{E216836A-47C5-4695-9142-736299760F5A}"/>
            </a:ext>
          </a:extLst>
        </xdr:cNvPr>
        <xdr:cNvSpPr txBox="1"/>
      </xdr:nvSpPr>
      <xdr:spPr>
        <a:xfrm>
          <a:off x="17820821" y="6498062"/>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3" name="直線コネクタ 382">
          <a:extLst>
            <a:ext uri="{FF2B5EF4-FFF2-40B4-BE49-F238E27FC236}">
              <a16:creationId xmlns:a16="http://schemas.microsoft.com/office/drawing/2014/main" xmlns="" id="{35640D9B-4927-4CE7-B5D0-11C774CC2A24}"/>
            </a:ext>
          </a:extLst>
        </xdr:cNvPr>
        <xdr:cNvCxnSpPr/>
      </xdr:nvCxnSpPr>
      <xdr:spPr>
        <a:xfrm>
          <a:off x="18288000" y="6313714"/>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35</xdr:row>
      <xdr:rowOff>170741</xdr:rowOff>
    </xdr:from>
    <xdr:ext cx="467179" cy="259045"/>
    <xdr:sp macro="" textlink="">
      <xdr:nvSpPr>
        <xdr:cNvPr id="384" name="テキスト ボックス 383">
          <a:extLst>
            <a:ext uri="{FF2B5EF4-FFF2-40B4-BE49-F238E27FC236}">
              <a16:creationId xmlns:a16="http://schemas.microsoft.com/office/drawing/2014/main" xmlns="" id="{A5F58DA6-79DD-4621-A476-13C802C6650A}"/>
            </a:ext>
          </a:extLst>
        </xdr:cNvPr>
        <xdr:cNvSpPr txBox="1"/>
      </xdr:nvSpPr>
      <xdr:spPr>
        <a:xfrm>
          <a:off x="17820821" y="6171491"/>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5" name="直線コネクタ 384">
          <a:extLst>
            <a:ext uri="{FF2B5EF4-FFF2-40B4-BE49-F238E27FC236}">
              <a16:creationId xmlns:a16="http://schemas.microsoft.com/office/drawing/2014/main" xmlns="" id="{C3D23FB9-D577-4B5E-A676-006D6B220023}"/>
            </a:ext>
          </a:extLst>
        </xdr:cNvPr>
        <xdr:cNvCxnSpPr/>
      </xdr:nvCxnSpPr>
      <xdr:spPr>
        <a:xfrm>
          <a:off x="18288000" y="5987143"/>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34</xdr:row>
      <xdr:rowOff>15620</xdr:rowOff>
    </xdr:from>
    <xdr:ext cx="467179" cy="259045"/>
    <xdr:sp macro="" textlink="">
      <xdr:nvSpPr>
        <xdr:cNvPr id="386" name="テキスト ボックス 385">
          <a:extLst>
            <a:ext uri="{FF2B5EF4-FFF2-40B4-BE49-F238E27FC236}">
              <a16:creationId xmlns:a16="http://schemas.microsoft.com/office/drawing/2014/main" xmlns="" id="{9DB1CCB5-AEA5-4D36-AFA4-6FE9A29820AF}"/>
            </a:ext>
          </a:extLst>
        </xdr:cNvPr>
        <xdr:cNvSpPr txBox="1"/>
      </xdr:nvSpPr>
      <xdr:spPr>
        <a:xfrm>
          <a:off x="17820821" y="5844920"/>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7" name="直線コネクタ 386">
          <a:extLst>
            <a:ext uri="{FF2B5EF4-FFF2-40B4-BE49-F238E27FC236}">
              <a16:creationId xmlns:a16="http://schemas.microsoft.com/office/drawing/2014/main" xmlns="" id="{AF84EF1B-2899-46D0-A0FE-A01C8EFC1FF6}"/>
            </a:ext>
          </a:extLst>
        </xdr:cNvPr>
        <xdr:cNvCxnSpPr/>
      </xdr:nvCxnSpPr>
      <xdr:spPr>
        <a:xfrm>
          <a:off x="18288000" y="5660572"/>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xmlns="" id="{9FEA8C27-B000-4DDD-8CA3-57906FDE1BD0}"/>
            </a:ext>
          </a:extLst>
        </xdr:cNvPr>
        <xdr:cNvSpPr txBox="1"/>
      </xdr:nvSpPr>
      <xdr:spPr>
        <a:xfrm>
          <a:off x="17820821" y="5518349"/>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a:extLst>
            <a:ext uri="{FF2B5EF4-FFF2-40B4-BE49-F238E27FC236}">
              <a16:creationId xmlns:a16="http://schemas.microsoft.com/office/drawing/2014/main" xmlns="" id="{1019A8C8-46F1-45F7-B2AD-0FE2A35B7430}"/>
            </a:ext>
          </a:extLst>
        </xdr:cNvPr>
        <xdr:cNvCxnSpPr/>
      </xdr:nvCxnSpPr>
      <xdr:spPr>
        <a:xfrm>
          <a:off x="18288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xmlns="" id="{A18AA754-02F1-431E-BA74-A1F7EE61BCB5}"/>
            </a:ext>
          </a:extLst>
        </xdr:cNvPr>
        <xdr:cNvSpPr txBox="1"/>
      </xdr:nvSpPr>
      <xdr:spPr>
        <a:xfrm>
          <a:off x="17820821" y="519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a:extLst>
            <a:ext uri="{FF2B5EF4-FFF2-40B4-BE49-F238E27FC236}">
              <a16:creationId xmlns:a16="http://schemas.microsoft.com/office/drawing/2014/main" xmlns="" id="{7071E7AA-A720-49E0-8658-B57EB6BDAEF2}"/>
            </a:ext>
          </a:extLst>
        </xdr:cNvPr>
        <xdr:cNvSpPr/>
      </xdr:nvSpPr>
      <xdr:spPr>
        <a:xfrm>
          <a:off x="18288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392" name="直線コネクタ 391">
          <a:extLst>
            <a:ext uri="{FF2B5EF4-FFF2-40B4-BE49-F238E27FC236}">
              <a16:creationId xmlns:a16="http://schemas.microsoft.com/office/drawing/2014/main" xmlns="" id="{59E9DDFE-4A4F-4083-BAA8-A7B3D396E9F5}"/>
            </a:ext>
          </a:extLst>
        </xdr:cNvPr>
        <xdr:cNvCxnSpPr/>
      </xdr:nvCxnSpPr>
      <xdr:spPr>
        <a:xfrm flipV="1">
          <a:off x="22160864" y="5838553"/>
          <a:ext cx="0" cy="1428750"/>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42</xdr:row>
      <xdr:rowOff>70230</xdr:rowOff>
    </xdr:from>
    <xdr:ext cx="469744" cy="259045"/>
    <xdr:sp macro="" textlink="">
      <xdr:nvSpPr>
        <xdr:cNvPr id="393" name="【認定こども園・幼稚園・保育所】&#10;一人当たり面積最小値テキスト">
          <a:extLst>
            <a:ext uri="{FF2B5EF4-FFF2-40B4-BE49-F238E27FC236}">
              <a16:creationId xmlns:a16="http://schemas.microsoft.com/office/drawing/2014/main" xmlns="" id="{78060322-9104-470B-A94A-74E832CBC5BA}"/>
            </a:ext>
          </a:extLst>
        </xdr:cNvPr>
        <xdr:cNvSpPr txBox="1"/>
      </xdr:nvSpPr>
      <xdr:spPr>
        <a:xfrm>
          <a:off x="22199600" y="7271130"/>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94" name="直線コネクタ 393">
          <a:extLst>
            <a:ext uri="{FF2B5EF4-FFF2-40B4-BE49-F238E27FC236}">
              <a16:creationId xmlns:a16="http://schemas.microsoft.com/office/drawing/2014/main" xmlns="" id="{A071B9F3-6696-4061-8EF0-390FD1C7CBD3}"/>
            </a:ext>
          </a:extLst>
        </xdr:cNvPr>
        <xdr:cNvCxnSpPr/>
      </xdr:nvCxnSpPr>
      <xdr:spPr>
        <a:xfrm>
          <a:off x="22072600" y="7267303"/>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32</xdr:row>
      <xdr:rowOff>127380</xdr:rowOff>
    </xdr:from>
    <xdr:ext cx="469744" cy="259045"/>
    <xdr:sp macro="" textlink="">
      <xdr:nvSpPr>
        <xdr:cNvPr id="395" name="【認定こども園・幼稚園・保育所】&#10;一人当たり面積最大値テキスト">
          <a:extLst>
            <a:ext uri="{FF2B5EF4-FFF2-40B4-BE49-F238E27FC236}">
              <a16:creationId xmlns:a16="http://schemas.microsoft.com/office/drawing/2014/main" xmlns="" id="{CADE1D4A-303B-4937-BC20-C99EC3070AD2}"/>
            </a:ext>
          </a:extLst>
        </xdr:cNvPr>
        <xdr:cNvSpPr txBox="1"/>
      </xdr:nvSpPr>
      <xdr:spPr>
        <a:xfrm>
          <a:off x="22199600" y="5613780"/>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0.891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96" name="直線コネクタ 395">
          <a:extLst>
            <a:ext uri="{FF2B5EF4-FFF2-40B4-BE49-F238E27FC236}">
              <a16:creationId xmlns:a16="http://schemas.microsoft.com/office/drawing/2014/main" xmlns="" id="{F845D67E-A2B4-4C43-A637-BFAC62641DAB}"/>
            </a:ext>
          </a:extLst>
        </xdr:cNvPr>
        <xdr:cNvCxnSpPr/>
      </xdr:nvCxnSpPr>
      <xdr:spPr>
        <a:xfrm>
          <a:off x="22072600" y="5838553"/>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38</xdr:row>
      <xdr:rowOff>924</xdr:rowOff>
    </xdr:from>
    <xdr:ext cx="469744" cy="259045"/>
    <xdr:sp macro="" textlink="">
      <xdr:nvSpPr>
        <xdr:cNvPr id="397" name="【認定こども園・幼稚園・保育所】&#10;一人当たり面積平均値テキスト">
          <a:extLst>
            <a:ext uri="{FF2B5EF4-FFF2-40B4-BE49-F238E27FC236}">
              <a16:creationId xmlns:a16="http://schemas.microsoft.com/office/drawing/2014/main" xmlns="" id="{14575104-124C-4C85-88DD-B16FC81A3EAF}"/>
            </a:ext>
          </a:extLst>
        </xdr:cNvPr>
        <xdr:cNvSpPr txBox="1"/>
      </xdr:nvSpPr>
      <xdr:spPr>
        <a:xfrm>
          <a:off x="22199600" y="6516024"/>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0.354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398" name="フローチャート: 判断 397">
          <a:extLst>
            <a:ext uri="{FF2B5EF4-FFF2-40B4-BE49-F238E27FC236}">
              <a16:creationId xmlns:a16="http://schemas.microsoft.com/office/drawing/2014/main" xmlns="" id="{FF586645-B27C-4A60-B2DF-1539A54AB513}"/>
            </a:ext>
          </a:extLst>
        </xdr:cNvPr>
        <xdr:cNvSpPr/>
      </xdr:nvSpPr>
      <xdr:spPr>
        <a:xfrm>
          <a:off x="22110700" y="666459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399" name="フローチャート: 判断 398">
          <a:extLst>
            <a:ext uri="{FF2B5EF4-FFF2-40B4-BE49-F238E27FC236}">
              <a16:creationId xmlns:a16="http://schemas.microsoft.com/office/drawing/2014/main" xmlns="" id="{D27F5C51-E14B-4ED9-BC0B-838AD2752E40}"/>
            </a:ext>
          </a:extLst>
        </xdr:cNvPr>
        <xdr:cNvSpPr/>
      </xdr:nvSpPr>
      <xdr:spPr>
        <a:xfrm>
          <a:off x="21272500" y="668745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00" name="フローチャート: 判断 399">
          <a:extLst>
            <a:ext uri="{FF2B5EF4-FFF2-40B4-BE49-F238E27FC236}">
              <a16:creationId xmlns:a16="http://schemas.microsoft.com/office/drawing/2014/main" xmlns="" id="{C244EBE0-6258-4F2B-A5B1-B62722151A26}"/>
            </a:ext>
          </a:extLst>
        </xdr:cNvPr>
        <xdr:cNvSpPr/>
      </xdr:nvSpPr>
      <xdr:spPr>
        <a:xfrm>
          <a:off x="20383500" y="673317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01" name="フローチャート: 判断 400">
          <a:extLst>
            <a:ext uri="{FF2B5EF4-FFF2-40B4-BE49-F238E27FC236}">
              <a16:creationId xmlns:a16="http://schemas.microsoft.com/office/drawing/2014/main" xmlns="" id="{684F95D6-CEEF-4EC5-B019-FBD2ED6F1A8D}"/>
            </a:ext>
          </a:extLst>
        </xdr:cNvPr>
        <xdr:cNvSpPr/>
      </xdr:nvSpPr>
      <xdr:spPr>
        <a:xfrm>
          <a:off x="19494500" y="666459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02" name="フローチャート: 判断 401">
          <a:extLst>
            <a:ext uri="{FF2B5EF4-FFF2-40B4-BE49-F238E27FC236}">
              <a16:creationId xmlns:a16="http://schemas.microsoft.com/office/drawing/2014/main" xmlns="" id="{769630E8-5C7F-4A62-8774-99E05073DD6C}"/>
            </a:ext>
          </a:extLst>
        </xdr:cNvPr>
        <xdr:cNvSpPr/>
      </xdr:nvSpPr>
      <xdr:spPr>
        <a:xfrm>
          <a:off x="18605500" y="662214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CBECDD9B-DA8A-43DA-9F71-969DF75D1F58}"/>
            </a:ext>
          </a:extLst>
        </xdr:cNvPr>
        <xdr:cNvSpPr txBox="1"/>
      </xdr:nvSpPr>
      <xdr:spPr>
        <a:xfrm>
          <a:off x="21971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A3B68E9B-D053-4BD8-8B5A-82E2BC05BFB3}"/>
            </a:ext>
          </a:extLst>
        </xdr:cNvPr>
        <xdr:cNvSpPr txBox="1"/>
      </xdr:nvSpPr>
      <xdr:spPr>
        <a:xfrm>
          <a:off x="21132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8EDB11E1-3A62-4F71-A05D-51E1670A58BC}"/>
            </a:ext>
          </a:extLst>
        </xdr:cNvPr>
        <xdr:cNvSpPr txBox="1"/>
      </xdr:nvSpPr>
      <xdr:spPr>
        <a:xfrm>
          <a:off x="20243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xmlns="" id="{B06AA3E3-0577-4B0A-80BD-1201BB4BE0A4}"/>
            </a:ext>
          </a:extLst>
        </xdr:cNvPr>
        <xdr:cNvSpPr txBox="1"/>
      </xdr:nvSpPr>
      <xdr:spPr>
        <a:xfrm>
          <a:off x="19354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xmlns="" id="{57BE6A52-0919-4367-B86D-C0B2F85BE1AA}"/>
            </a:ext>
          </a:extLst>
        </xdr:cNvPr>
        <xdr:cNvSpPr txBox="1"/>
      </xdr:nvSpPr>
      <xdr:spPr>
        <a:xfrm>
          <a:off x="18465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39</xdr:row>
      <xdr:rowOff>102144</xdr:rowOff>
    </xdr:from>
    <xdr:to>
      <xdr:col>116</xdr:col>
      <xdr:colOff>114300</xdr:colOff>
      <xdr:row>40</xdr:row>
      <xdr:rowOff>32294</xdr:rowOff>
    </xdr:to>
    <xdr:sp macro="" textlink="">
      <xdr:nvSpPr>
        <xdr:cNvPr id="408" name="楕円 407">
          <a:extLst>
            <a:ext uri="{FF2B5EF4-FFF2-40B4-BE49-F238E27FC236}">
              <a16:creationId xmlns:a16="http://schemas.microsoft.com/office/drawing/2014/main" xmlns="" id="{BDDA0CED-6B10-4E4E-BB38-14E6B480D665}"/>
            </a:ext>
          </a:extLst>
        </xdr:cNvPr>
        <xdr:cNvSpPr/>
      </xdr:nvSpPr>
      <xdr:spPr>
        <a:xfrm>
          <a:off x="22110700" y="678869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39</xdr:row>
      <xdr:rowOff>80571</xdr:rowOff>
    </xdr:from>
    <xdr:ext cx="469744" cy="259045"/>
    <xdr:sp macro="" textlink="">
      <xdr:nvSpPr>
        <xdr:cNvPr id="409" name="【認定こども園・幼稚園・保育所】&#10;一人当たり面積該当値テキスト">
          <a:extLst>
            <a:ext uri="{FF2B5EF4-FFF2-40B4-BE49-F238E27FC236}">
              <a16:creationId xmlns:a16="http://schemas.microsoft.com/office/drawing/2014/main" xmlns="" id="{9DE7DE22-6506-407D-8A40-A5C2D919BECB}"/>
            </a:ext>
          </a:extLst>
        </xdr:cNvPr>
        <xdr:cNvSpPr txBox="1"/>
      </xdr:nvSpPr>
      <xdr:spPr>
        <a:xfrm>
          <a:off x="22199600" y="6767121"/>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0.278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37</xdr:row>
      <xdr:rowOff>119034</xdr:rowOff>
    </xdr:from>
    <xdr:ext cx="469744" cy="259045"/>
    <xdr:sp macro="" textlink="">
      <xdr:nvSpPr>
        <xdr:cNvPr id="410" name="n_1aveValue【認定こども園・幼稚園・保育所】&#10;一人当たり面積">
          <a:extLst>
            <a:ext uri="{FF2B5EF4-FFF2-40B4-BE49-F238E27FC236}">
              <a16:creationId xmlns:a16="http://schemas.microsoft.com/office/drawing/2014/main" xmlns="" id="{800BED6A-2DFC-4009-BA80-6F519D7E5949}"/>
            </a:ext>
          </a:extLst>
        </xdr:cNvPr>
        <xdr:cNvSpPr txBox="1"/>
      </xdr:nvSpPr>
      <xdr:spPr>
        <a:xfrm>
          <a:off x="21075727" y="646268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0.340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37</xdr:row>
      <xdr:rowOff>164754</xdr:rowOff>
    </xdr:from>
    <xdr:ext cx="469744" cy="259045"/>
    <xdr:sp macro="" textlink="">
      <xdr:nvSpPr>
        <xdr:cNvPr id="411" name="n_2aveValue【認定こども園・幼稚園・保育所】&#10;一人当たり面積">
          <a:extLst>
            <a:ext uri="{FF2B5EF4-FFF2-40B4-BE49-F238E27FC236}">
              <a16:creationId xmlns:a16="http://schemas.microsoft.com/office/drawing/2014/main" xmlns="" id="{67008D75-D232-4A63-BE5A-188E5B484206}"/>
            </a:ext>
          </a:extLst>
        </xdr:cNvPr>
        <xdr:cNvSpPr txBox="1"/>
      </xdr:nvSpPr>
      <xdr:spPr>
        <a:xfrm>
          <a:off x="20199427" y="650840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0.312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37</xdr:row>
      <xdr:rowOff>96174</xdr:rowOff>
    </xdr:from>
    <xdr:ext cx="469744" cy="259045"/>
    <xdr:sp macro="" textlink="">
      <xdr:nvSpPr>
        <xdr:cNvPr id="412" name="n_3aveValue【認定こども園・幼稚園・保育所】&#10;一人当たり面積">
          <a:extLst>
            <a:ext uri="{FF2B5EF4-FFF2-40B4-BE49-F238E27FC236}">
              <a16:creationId xmlns:a16="http://schemas.microsoft.com/office/drawing/2014/main" xmlns="" id="{D9455906-8FC3-4D46-AA3C-19541AF3F721}"/>
            </a:ext>
          </a:extLst>
        </xdr:cNvPr>
        <xdr:cNvSpPr txBox="1"/>
      </xdr:nvSpPr>
      <xdr:spPr>
        <a:xfrm>
          <a:off x="19310427" y="643982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0.354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37</xdr:row>
      <xdr:rowOff>53720</xdr:rowOff>
    </xdr:from>
    <xdr:ext cx="469744" cy="259045"/>
    <xdr:sp macro="" textlink="">
      <xdr:nvSpPr>
        <xdr:cNvPr id="413" name="n_4aveValue【認定こども園・幼稚園・保育所】&#10;一人当たり面積">
          <a:extLst>
            <a:ext uri="{FF2B5EF4-FFF2-40B4-BE49-F238E27FC236}">
              <a16:creationId xmlns:a16="http://schemas.microsoft.com/office/drawing/2014/main" xmlns="" id="{BAF3D013-33A3-4DBD-97EF-067ECBADC5DB}"/>
            </a:ext>
          </a:extLst>
        </xdr:cNvPr>
        <xdr:cNvSpPr txBox="1"/>
      </xdr:nvSpPr>
      <xdr:spPr>
        <a:xfrm>
          <a:off x="18421427" y="639737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0.380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xmlns="" id="{F17DF3ED-1D5C-4634-827B-071626DBAA61}"/>
            </a:ext>
          </a:extLst>
        </xdr:cNvPr>
        <xdr:cNvSpPr/>
      </xdr:nvSpPr>
      <xdr:spPr>
        <a:xfrm>
          <a:off x="12446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xmlns="" id="{1B74E9AA-E38E-4B6D-AD5F-4536760DFCA0}"/>
            </a:ext>
          </a:extLst>
        </xdr:cNvPr>
        <xdr:cNvSpPr/>
      </xdr:nvSpPr>
      <xdr:spPr>
        <a:xfrm>
          <a:off x="12573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xmlns="" id="{E9D989C2-641A-4CA5-BA84-7DC9D41B0625}"/>
            </a:ext>
          </a:extLst>
        </xdr:cNvPr>
        <xdr:cNvSpPr/>
      </xdr:nvSpPr>
      <xdr:spPr>
        <a:xfrm>
          <a:off x="12573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19/74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xmlns="" id="{B7A22B33-03C4-4CE1-9264-F9F7208CF257}"/>
            </a:ext>
          </a:extLst>
        </xdr:cNvPr>
        <xdr:cNvSpPr/>
      </xdr:nvSpPr>
      <xdr:spPr>
        <a:xfrm>
          <a:off x="13589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xmlns="" id="{1CDADE9A-10BF-4329-AC92-4A656DF673EB}"/>
            </a:ext>
          </a:extLst>
        </xdr:cNvPr>
        <xdr:cNvSpPr/>
      </xdr:nvSpPr>
      <xdr:spPr>
        <a:xfrm>
          <a:off x="13589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64.1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xmlns="" id="{4967276B-9A0F-4DB5-9543-5DB107337302}"/>
            </a:ext>
          </a:extLst>
        </xdr:cNvPr>
        <xdr:cNvSpPr/>
      </xdr:nvSpPr>
      <xdr:spPr>
        <a:xfrm>
          <a:off x="14732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xmlns="" id="{0402458D-39C8-4897-BF17-C3B4F1657858}"/>
            </a:ext>
          </a:extLst>
        </xdr:cNvPr>
        <xdr:cNvSpPr/>
      </xdr:nvSpPr>
      <xdr:spPr>
        <a:xfrm>
          <a:off x="14732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54.9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xmlns="" id="{E094CFF0-2CA4-4F5E-81C8-5D602937E367}"/>
            </a:ext>
          </a:extLst>
        </xdr:cNvPr>
        <xdr:cNvSpPr/>
      </xdr:nvSpPr>
      <xdr:spPr>
        <a:xfrm>
          <a:off x="12446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xmlns="" id="{B77A8DE2-4538-42AD-8A1F-8AD377BDDA47}"/>
            </a:ext>
          </a:extLst>
        </xdr:cNvPr>
        <xdr:cNvSpPr txBox="1"/>
      </xdr:nvSpPr>
      <xdr:spPr>
        <a:xfrm>
          <a:off x="12407900" y="895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xmlns="" id="{A86BA363-48EA-4BAC-BBAD-09CDD134D4C6}"/>
            </a:ext>
          </a:extLst>
        </xdr:cNvPr>
        <xdr:cNvCxnSpPr/>
      </xdr:nvCxnSpPr>
      <xdr:spPr>
        <a:xfrm>
          <a:off x="12446000" y="1143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xmlns="" id="{4FBE3CCC-A7CE-40C1-B6BE-71CD5B3B7372}"/>
            </a:ext>
          </a:extLst>
        </xdr:cNvPr>
        <xdr:cNvSpPr txBox="1"/>
      </xdr:nvSpPr>
      <xdr:spPr>
        <a:xfrm>
          <a:off x="11978821" y="1128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xmlns="" id="{9F660199-976D-4625-92D8-C3BAEAAC50E4}"/>
            </a:ext>
          </a:extLst>
        </xdr:cNvPr>
        <xdr:cNvCxnSpPr/>
      </xdr:nvCxnSpPr>
      <xdr:spPr>
        <a:xfrm>
          <a:off x="12446000" y="11103428"/>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63</xdr:row>
      <xdr:rowOff>159855</xdr:rowOff>
    </xdr:from>
    <xdr:ext cx="467179" cy="259045"/>
    <xdr:sp macro="" textlink="">
      <xdr:nvSpPr>
        <xdr:cNvPr id="426" name="テキスト ボックス 425">
          <a:extLst>
            <a:ext uri="{FF2B5EF4-FFF2-40B4-BE49-F238E27FC236}">
              <a16:creationId xmlns:a16="http://schemas.microsoft.com/office/drawing/2014/main" xmlns="" id="{E135C165-696B-4421-9189-E1B3A9B7CF99}"/>
            </a:ext>
          </a:extLst>
        </xdr:cNvPr>
        <xdr:cNvSpPr txBox="1"/>
      </xdr:nvSpPr>
      <xdr:spPr>
        <a:xfrm>
          <a:off x="11978821" y="1096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xmlns="" id="{8EC4BB52-9751-4F8D-BA44-45DC8EE133CD}"/>
            </a:ext>
          </a:extLst>
        </xdr:cNvPr>
        <xdr:cNvCxnSpPr/>
      </xdr:nvCxnSpPr>
      <xdr:spPr>
        <a:xfrm>
          <a:off x="12446000" y="10776857"/>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xmlns="" id="{B92CF646-72D7-4FAC-9F4F-784F1F8AE287}"/>
            </a:ext>
          </a:extLst>
        </xdr:cNvPr>
        <xdr:cNvSpPr txBox="1"/>
      </xdr:nvSpPr>
      <xdr:spPr>
        <a:xfrm>
          <a:off x="12042941" y="1063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xmlns="" id="{BD7C22AA-DBC4-44DD-9F72-E2C431E27F6D}"/>
            </a:ext>
          </a:extLst>
        </xdr:cNvPr>
        <xdr:cNvCxnSpPr/>
      </xdr:nvCxnSpPr>
      <xdr:spPr>
        <a:xfrm>
          <a:off x="12446000" y="10450285"/>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xmlns="" id="{A01DAD7C-BBC6-4A78-A27D-07A306400D2D}"/>
            </a:ext>
          </a:extLst>
        </xdr:cNvPr>
        <xdr:cNvSpPr txBox="1"/>
      </xdr:nvSpPr>
      <xdr:spPr>
        <a:xfrm>
          <a:off x="12042941" y="1030806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xmlns="" id="{E5183B38-FB4B-4D20-BCFC-CCE328C7A25D}"/>
            </a:ext>
          </a:extLst>
        </xdr:cNvPr>
        <xdr:cNvCxnSpPr/>
      </xdr:nvCxnSpPr>
      <xdr:spPr>
        <a:xfrm>
          <a:off x="12446000" y="10123715"/>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xmlns="" id="{AB58C8A4-312F-4D59-AB4A-5468650CD475}"/>
            </a:ext>
          </a:extLst>
        </xdr:cNvPr>
        <xdr:cNvSpPr txBox="1"/>
      </xdr:nvSpPr>
      <xdr:spPr>
        <a:xfrm>
          <a:off x="12042941" y="998149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xmlns="" id="{A2494DBA-4919-4EDC-B60B-59B65AF433E8}"/>
            </a:ext>
          </a:extLst>
        </xdr:cNvPr>
        <xdr:cNvCxnSpPr/>
      </xdr:nvCxnSpPr>
      <xdr:spPr>
        <a:xfrm>
          <a:off x="12446000" y="9797143"/>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xmlns="" id="{AF0E280A-12BB-420A-ABEB-D34ECE2D8573}"/>
            </a:ext>
          </a:extLst>
        </xdr:cNvPr>
        <xdr:cNvSpPr txBox="1"/>
      </xdr:nvSpPr>
      <xdr:spPr>
        <a:xfrm>
          <a:off x="12042941" y="965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xmlns="" id="{862A4756-4EF7-48A1-8A11-811469DFAD35}"/>
            </a:ext>
          </a:extLst>
        </xdr:cNvPr>
        <xdr:cNvCxnSpPr/>
      </xdr:nvCxnSpPr>
      <xdr:spPr>
        <a:xfrm>
          <a:off x="12446000" y="9470572"/>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54</xdr:row>
      <xdr:rowOff>70049</xdr:rowOff>
    </xdr:from>
    <xdr:ext cx="338939" cy="259045"/>
    <xdr:sp macro="" textlink="">
      <xdr:nvSpPr>
        <xdr:cNvPr id="436" name="テキスト ボックス 435">
          <a:extLst>
            <a:ext uri="{FF2B5EF4-FFF2-40B4-BE49-F238E27FC236}">
              <a16:creationId xmlns:a16="http://schemas.microsoft.com/office/drawing/2014/main" xmlns="" id="{835CB5DB-FFA5-4EAD-8296-E803D891F2A7}"/>
            </a:ext>
          </a:extLst>
        </xdr:cNvPr>
        <xdr:cNvSpPr txBox="1"/>
      </xdr:nvSpPr>
      <xdr:spPr>
        <a:xfrm>
          <a:off x="12107061" y="9328349"/>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xmlns="" id="{84402CEA-A8F9-43F5-BB5F-B80EF0060487}"/>
            </a:ext>
          </a:extLst>
        </xdr:cNvPr>
        <xdr:cNvCxnSpPr/>
      </xdr:nvCxnSpPr>
      <xdr:spPr>
        <a:xfrm>
          <a:off x="12446000" y="9144000"/>
          <a:ext cx="4686300" cy="0"/>
        </a:xfrm>
        <a:prstGeom prst="line">
          <a:avLst/>
        </a:prstGeom>
        <a:noFill/>
        <a:ln w="6350" cap="flat" cmpd="sng" algn="ctr">
          <a:solidFill>
            <a:srgbClr val="C0C0C0"/>
          </a:solidFill>
          <a:prstDash val="solid"/>
          <a:miter lim="800000"/>
        </a:ln>
        <a:effectLst/>
      </xdr:spPr>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a:extLst>
            <a:ext uri="{FF2B5EF4-FFF2-40B4-BE49-F238E27FC236}">
              <a16:creationId xmlns:a16="http://schemas.microsoft.com/office/drawing/2014/main" xmlns="" id="{2A6EFA98-2580-417D-9463-5702B2CF848B}"/>
            </a:ext>
          </a:extLst>
        </xdr:cNvPr>
        <xdr:cNvSpPr/>
      </xdr:nvSpPr>
      <xdr:spPr>
        <a:xfrm>
          <a:off x="12446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39" name="直線コネクタ 438">
          <a:extLst>
            <a:ext uri="{FF2B5EF4-FFF2-40B4-BE49-F238E27FC236}">
              <a16:creationId xmlns:a16="http://schemas.microsoft.com/office/drawing/2014/main" xmlns="" id="{D5D32F31-21DC-4776-B7F3-EA555C9C2C38}"/>
            </a:ext>
          </a:extLst>
        </xdr:cNvPr>
        <xdr:cNvCxnSpPr/>
      </xdr:nvCxnSpPr>
      <xdr:spPr>
        <a:xfrm flipV="1">
          <a:off x="16318864" y="9679577"/>
          <a:ext cx="0" cy="1294856"/>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64</xdr:row>
      <xdr:rowOff>5460</xdr:rowOff>
    </xdr:from>
    <xdr:ext cx="405111" cy="259045"/>
    <xdr:sp macro="" textlink="">
      <xdr:nvSpPr>
        <xdr:cNvPr id="440" name="【学校施設】&#10;有形固定資産減価償却率最小値テキスト">
          <a:extLst>
            <a:ext uri="{FF2B5EF4-FFF2-40B4-BE49-F238E27FC236}">
              <a16:creationId xmlns:a16="http://schemas.microsoft.com/office/drawing/2014/main" xmlns="" id="{5847D50A-345F-4280-8D6E-E0C3190146B9}"/>
            </a:ext>
          </a:extLst>
        </xdr:cNvPr>
        <xdr:cNvSpPr txBox="1"/>
      </xdr:nvSpPr>
      <xdr:spPr>
        <a:xfrm>
          <a:off x="16357600" y="10978260"/>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41" name="直線コネクタ 440">
          <a:extLst>
            <a:ext uri="{FF2B5EF4-FFF2-40B4-BE49-F238E27FC236}">
              <a16:creationId xmlns:a16="http://schemas.microsoft.com/office/drawing/2014/main" xmlns="" id="{7122AEB9-7002-4263-B615-C141ADCC6EF9}"/>
            </a:ext>
          </a:extLst>
        </xdr:cNvPr>
        <xdr:cNvCxnSpPr/>
      </xdr:nvCxnSpPr>
      <xdr:spPr>
        <a:xfrm>
          <a:off x="16230600" y="10974433"/>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55</xdr:row>
      <xdr:rowOff>25054</xdr:rowOff>
    </xdr:from>
    <xdr:ext cx="405111" cy="259045"/>
    <xdr:sp macro="" textlink="">
      <xdr:nvSpPr>
        <xdr:cNvPr id="442" name="【学校施設】&#10;有形固定資産減価償却率最大値テキスト">
          <a:extLst>
            <a:ext uri="{FF2B5EF4-FFF2-40B4-BE49-F238E27FC236}">
              <a16:creationId xmlns:a16="http://schemas.microsoft.com/office/drawing/2014/main" xmlns="" id="{983949CD-611E-4490-8526-CC0094277157}"/>
            </a:ext>
          </a:extLst>
        </xdr:cNvPr>
        <xdr:cNvSpPr txBox="1"/>
      </xdr:nvSpPr>
      <xdr:spPr>
        <a:xfrm>
          <a:off x="16357600" y="9454804"/>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43" name="直線コネクタ 442">
          <a:extLst>
            <a:ext uri="{FF2B5EF4-FFF2-40B4-BE49-F238E27FC236}">
              <a16:creationId xmlns:a16="http://schemas.microsoft.com/office/drawing/2014/main" xmlns="" id="{F0388D92-F982-4F0B-B355-9B8735DE1F41}"/>
            </a:ext>
          </a:extLst>
        </xdr:cNvPr>
        <xdr:cNvCxnSpPr/>
      </xdr:nvCxnSpPr>
      <xdr:spPr>
        <a:xfrm>
          <a:off x="16230600" y="9679577"/>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60</xdr:row>
      <xdr:rowOff>138265</xdr:rowOff>
    </xdr:from>
    <xdr:ext cx="405111" cy="259045"/>
    <xdr:sp macro="" textlink="">
      <xdr:nvSpPr>
        <xdr:cNvPr id="444" name="【学校施設】&#10;有形固定資産減価償却率平均値テキスト">
          <a:extLst>
            <a:ext uri="{FF2B5EF4-FFF2-40B4-BE49-F238E27FC236}">
              <a16:creationId xmlns:a16="http://schemas.microsoft.com/office/drawing/2014/main" xmlns="" id="{AE5E671E-2160-47FE-9662-E779153FBDF5}"/>
            </a:ext>
          </a:extLst>
        </xdr:cNvPr>
        <xdr:cNvSpPr txBox="1"/>
      </xdr:nvSpPr>
      <xdr:spPr>
        <a:xfrm>
          <a:off x="16357600" y="10425265"/>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45" name="フローチャート: 判断 444">
          <a:extLst>
            <a:ext uri="{FF2B5EF4-FFF2-40B4-BE49-F238E27FC236}">
              <a16:creationId xmlns:a16="http://schemas.microsoft.com/office/drawing/2014/main" xmlns="" id="{FFBF1B48-E63F-455C-87F6-755E89CBBB3D}"/>
            </a:ext>
          </a:extLst>
        </xdr:cNvPr>
        <xdr:cNvSpPr/>
      </xdr:nvSpPr>
      <xdr:spPr>
        <a:xfrm>
          <a:off x="16268700" y="1044683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46" name="フローチャート: 判断 445">
          <a:extLst>
            <a:ext uri="{FF2B5EF4-FFF2-40B4-BE49-F238E27FC236}">
              <a16:creationId xmlns:a16="http://schemas.microsoft.com/office/drawing/2014/main" xmlns="" id="{D48BCE29-2E18-42BD-BD49-ADA4E3463C55}"/>
            </a:ext>
          </a:extLst>
        </xdr:cNvPr>
        <xdr:cNvSpPr/>
      </xdr:nvSpPr>
      <xdr:spPr>
        <a:xfrm>
          <a:off x="15430500" y="1043051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47" name="フローチャート: 判断 446">
          <a:extLst>
            <a:ext uri="{FF2B5EF4-FFF2-40B4-BE49-F238E27FC236}">
              <a16:creationId xmlns:a16="http://schemas.microsoft.com/office/drawing/2014/main" xmlns="" id="{620F7154-4B38-4A1A-B4C2-41CBB59BDE52}"/>
            </a:ext>
          </a:extLst>
        </xdr:cNvPr>
        <xdr:cNvSpPr/>
      </xdr:nvSpPr>
      <xdr:spPr>
        <a:xfrm>
          <a:off x="14541500" y="1038642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8" name="フローチャート: 判断 447">
          <a:extLst>
            <a:ext uri="{FF2B5EF4-FFF2-40B4-BE49-F238E27FC236}">
              <a16:creationId xmlns:a16="http://schemas.microsoft.com/office/drawing/2014/main" xmlns="" id="{94EB30CA-8E87-418C-8702-C0DBB09A86E0}"/>
            </a:ext>
          </a:extLst>
        </xdr:cNvPr>
        <xdr:cNvSpPr/>
      </xdr:nvSpPr>
      <xdr:spPr>
        <a:xfrm>
          <a:off x="13652500" y="1034886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9" name="フローチャート: 判断 448">
          <a:extLst>
            <a:ext uri="{FF2B5EF4-FFF2-40B4-BE49-F238E27FC236}">
              <a16:creationId xmlns:a16="http://schemas.microsoft.com/office/drawing/2014/main" xmlns="" id="{B99DFE64-FD81-4D5A-8A46-90DDEED4BA74}"/>
            </a:ext>
          </a:extLst>
        </xdr:cNvPr>
        <xdr:cNvSpPr/>
      </xdr:nvSpPr>
      <xdr:spPr>
        <a:xfrm>
          <a:off x="12763500" y="103390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2D2FBF9A-AA09-45DC-B7C9-0DB01F72787C}"/>
            </a:ext>
          </a:extLst>
        </xdr:cNvPr>
        <xdr:cNvSpPr txBox="1"/>
      </xdr:nvSpPr>
      <xdr:spPr>
        <a:xfrm>
          <a:off x="16129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49524F04-EBA9-4020-BD40-2559B5979058}"/>
            </a:ext>
          </a:extLst>
        </xdr:cNvPr>
        <xdr:cNvSpPr txBox="1"/>
      </xdr:nvSpPr>
      <xdr:spPr>
        <a:xfrm>
          <a:off x="15290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E4339103-CD33-4C66-8EF2-F80F3C2E9B04}"/>
            </a:ext>
          </a:extLst>
        </xdr:cNvPr>
        <xdr:cNvSpPr txBox="1"/>
      </xdr:nvSpPr>
      <xdr:spPr>
        <a:xfrm>
          <a:off x="14401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152FB213-6193-4494-9A92-F91D23749FD1}"/>
            </a:ext>
          </a:extLst>
        </xdr:cNvPr>
        <xdr:cNvSpPr txBox="1"/>
      </xdr:nvSpPr>
      <xdr:spPr>
        <a:xfrm>
          <a:off x="13512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9BACC865-0776-46DC-B2B1-587E2FD40FAF}"/>
            </a:ext>
          </a:extLst>
        </xdr:cNvPr>
        <xdr:cNvSpPr txBox="1"/>
      </xdr:nvSpPr>
      <xdr:spPr>
        <a:xfrm>
          <a:off x="12623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455" name="楕円 454">
          <a:extLst>
            <a:ext uri="{FF2B5EF4-FFF2-40B4-BE49-F238E27FC236}">
              <a16:creationId xmlns:a16="http://schemas.microsoft.com/office/drawing/2014/main" xmlns="" id="{33C6F2FF-B20E-466E-A1D3-E153F9618B6F}"/>
            </a:ext>
          </a:extLst>
        </xdr:cNvPr>
        <xdr:cNvSpPr/>
      </xdr:nvSpPr>
      <xdr:spPr>
        <a:xfrm>
          <a:off x="16268700" y="1025579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58</xdr:row>
      <xdr:rowOff>163121</xdr:rowOff>
    </xdr:from>
    <xdr:ext cx="405111" cy="259045"/>
    <xdr:sp macro="" textlink="">
      <xdr:nvSpPr>
        <xdr:cNvPr id="456" name="【学校施設】&#10;有形固定資産減価償却率該当値テキスト">
          <a:extLst>
            <a:ext uri="{FF2B5EF4-FFF2-40B4-BE49-F238E27FC236}">
              <a16:creationId xmlns:a16="http://schemas.microsoft.com/office/drawing/2014/main" xmlns="" id="{5971562B-B544-4EE6-B76D-2FEFED740F6A}"/>
            </a:ext>
          </a:extLst>
        </xdr:cNvPr>
        <xdr:cNvSpPr txBox="1"/>
      </xdr:nvSpPr>
      <xdr:spPr>
        <a:xfrm>
          <a:off x="16357600" y="10107221"/>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51.2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59</xdr:row>
      <xdr:rowOff>90187</xdr:rowOff>
    </xdr:from>
    <xdr:ext cx="405111" cy="259045"/>
    <xdr:sp macro="" textlink="">
      <xdr:nvSpPr>
        <xdr:cNvPr id="457" name="n_1aveValue【学校施設】&#10;有形固定資産減価償却率">
          <a:extLst>
            <a:ext uri="{FF2B5EF4-FFF2-40B4-BE49-F238E27FC236}">
              <a16:creationId xmlns:a16="http://schemas.microsoft.com/office/drawing/2014/main" xmlns="" id="{B49BEE75-2DD5-427F-A28F-50CABEC7DB3C}"/>
            </a:ext>
          </a:extLst>
        </xdr:cNvPr>
        <xdr:cNvSpPr txBox="1"/>
      </xdr:nvSpPr>
      <xdr:spPr>
        <a:xfrm>
          <a:off x="15266044" y="1020573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59</xdr:row>
      <xdr:rowOff>46100</xdr:rowOff>
    </xdr:from>
    <xdr:ext cx="405111" cy="259045"/>
    <xdr:sp macro="" textlink="">
      <xdr:nvSpPr>
        <xdr:cNvPr id="458" name="n_2aveValue【学校施設】&#10;有形固定資産減価償却率">
          <a:extLst>
            <a:ext uri="{FF2B5EF4-FFF2-40B4-BE49-F238E27FC236}">
              <a16:creationId xmlns:a16="http://schemas.microsoft.com/office/drawing/2014/main" xmlns="" id="{43B14807-D323-42BB-8357-4A3C06060142}"/>
            </a:ext>
          </a:extLst>
        </xdr:cNvPr>
        <xdr:cNvSpPr txBox="1"/>
      </xdr:nvSpPr>
      <xdr:spPr>
        <a:xfrm>
          <a:off x="14389744" y="1016165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59</xdr:row>
      <xdr:rowOff>8544</xdr:rowOff>
    </xdr:from>
    <xdr:ext cx="405111" cy="259045"/>
    <xdr:sp macro="" textlink="">
      <xdr:nvSpPr>
        <xdr:cNvPr id="459" name="n_3aveValue【学校施設】&#10;有形固定資産減価償却率">
          <a:extLst>
            <a:ext uri="{FF2B5EF4-FFF2-40B4-BE49-F238E27FC236}">
              <a16:creationId xmlns:a16="http://schemas.microsoft.com/office/drawing/2014/main" xmlns="" id="{21EC592B-17A4-4B43-ADC5-4EA400BB9C27}"/>
            </a:ext>
          </a:extLst>
        </xdr:cNvPr>
        <xdr:cNvSpPr txBox="1"/>
      </xdr:nvSpPr>
      <xdr:spPr>
        <a:xfrm>
          <a:off x="13500744" y="1012409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56.9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58</xdr:row>
      <xdr:rowOff>170197</xdr:rowOff>
    </xdr:from>
    <xdr:ext cx="405111" cy="259045"/>
    <xdr:sp macro="" textlink="">
      <xdr:nvSpPr>
        <xdr:cNvPr id="460" name="n_4aveValue【学校施設】&#10;有形固定資産減価償却率">
          <a:extLst>
            <a:ext uri="{FF2B5EF4-FFF2-40B4-BE49-F238E27FC236}">
              <a16:creationId xmlns:a16="http://schemas.microsoft.com/office/drawing/2014/main" xmlns="" id="{EAB4CAB3-D93A-4E1D-B6DA-CC3B55AE9D82}"/>
            </a:ext>
          </a:extLst>
        </xdr:cNvPr>
        <xdr:cNvSpPr txBox="1"/>
      </xdr:nvSpPr>
      <xdr:spPr>
        <a:xfrm>
          <a:off x="12611744" y="101142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56.3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xmlns="" id="{CBE0E21E-A8FB-45BF-AC79-FBD0BD148104}"/>
            </a:ext>
          </a:extLst>
        </xdr:cNvPr>
        <xdr:cNvSpPr/>
      </xdr:nvSpPr>
      <xdr:spPr>
        <a:xfrm>
          <a:off x="18288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xmlns="" id="{19B19FE5-8D33-488E-B984-E432508BBBB1}"/>
            </a:ext>
          </a:extLst>
        </xdr:cNvPr>
        <xdr:cNvSpPr/>
      </xdr:nvSpPr>
      <xdr:spPr>
        <a:xfrm>
          <a:off x="18415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xmlns="" id="{BA444352-E514-429D-B27E-A0F84937F7C1}"/>
            </a:ext>
          </a:extLst>
        </xdr:cNvPr>
        <xdr:cNvSpPr/>
      </xdr:nvSpPr>
      <xdr:spPr>
        <a:xfrm>
          <a:off x="18415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28/74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xmlns="" id="{438C4549-29CE-47C8-973D-3D2ADE6E29B1}"/>
            </a:ext>
          </a:extLst>
        </xdr:cNvPr>
        <xdr:cNvSpPr/>
      </xdr:nvSpPr>
      <xdr:spPr>
        <a:xfrm>
          <a:off x="19431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xmlns="" id="{2CE1E2A9-B397-47DF-B4D7-31C9C171F308}"/>
            </a:ext>
          </a:extLst>
        </xdr:cNvPr>
        <xdr:cNvSpPr/>
      </xdr:nvSpPr>
      <xdr:spPr>
        <a:xfrm>
          <a:off x="19431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1.466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xmlns="" id="{16BDCD6D-6FAF-433F-BD5D-31002A0B7737}"/>
            </a:ext>
          </a:extLst>
        </xdr:cNvPr>
        <xdr:cNvSpPr/>
      </xdr:nvSpPr>
      <xdr:spPr>
        <a:xfrm>
          <a:off x="20574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xmlns="" id="{FD4D955B-214F-4C43-8400-D38D3ACAAC10}"/>
            </a:ext>
          </a:extLst>
        </xdr:cNvPr>
        <xdr:cNvSpPr/>
      </xdr:nvSpPr>
      <xdr:spPr>
        <a:xfrm>
          <a:off x="20574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1.887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xmlns="" id="{A863D017-8D02-4E14-85CB-5EC73D894B25}"/>
            </a:ext>
          </a:extLst>
        </xdr:cNvPr>
        <xdr:cNvSpPr/>
      </xdr:nvSpPr>
      <xdr:spPr>
        <a:xfrm>
          <a:off x="18288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xmlns="" id="{C768C72E-085B-418D-AD8F-83D070FCF063}"/>
            </a:ext>
          </a:extLst>
        </xdr:cNvPr>
        <xdr:cNvSpPr txBox="1"/>
      </xdr:nvSpPr>
      <xdr:spPr>
        <a:xfrm>
          <a:off x="18249900" y="895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xmlns="" id="{89B9E4B5-9DF0-4ABF-AE4B-7F38AC30AAAF}"/>
            </a:ext>
          </a:extLst>
        </xdr:cNvPr>
        <xdr:cNvCxnSpPr/>
      </xdr:nvCxnSpPr>
      <xdr:spPr>
        <a:xfrm>
          <a:off x="18288000" y="1143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a:extLst>
            <a:ext uri="{FF2B5EF4-FFF2-40B4-BE49-F238E27FC236}">
              <a16:creationId xmlns:a16="http://schemas.microsoft.com/office/drawing/2014/main" xmlns="" id="{D713A224-67EF-4810-BDCD-90978E0FAA7F}"/>
            </a:ext>
          </a:extLst>
        </xdr:cNvPr>
        <xdr:cNvCxnSpPr/>
      </xdr:nvCxnSpPr>
      <xdr:spPr>
        <a:xfrm>
          <a:off x="18288000" y="11049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63</xdr:row>
      <xdr:rowOff>105427</xdr:rowOff>
    </xdr:from>
    <xdr:ext cx="467179" cy="259045"/>
    <xdr:sp macro="" textlink="">
      <xdr:nvSpPr>
        <xdr:cNvPr id="472" name="テキスト ボックス 471">
          <a:extLst>
            <a:ext uri="{FF2B5EF4-FFF2-40B4-BE49-F238E27FC236}">
              <a16:creationId xmlns:a16="http://schemas.microsoft.com/office/drawing/2014/main" xmlns="" id="{36C12831-EC39-4439-89CA-D7719584FA53}"/>
            </a:ext>
          </a:extLst>
        </xdr:cNvPr>
        <xdr:cNvSpPr txBox="1"/>
      </xdr:nvSpPr>
      <xdr:spPr>
        <a:xfrm>
          <a:off x="17820821" y="1090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a:extLst>
            <a:ext uri="{FF2B5EF4-FFF2-40B4-BE49-F238E27FC236}">
              <a16:creationId xmlns:a16="http://schemas.microsoft.com/office/drawing/2014/main" xmlns="" id="{05784CB0-A544-47FE-A144-04D638DBC0B9}"/>
            </a:ext>
          </a:extLst>
        </xdr:cNvPr>
        <xdr:cNvCxnSpPr/>
      </xdr:nvCxnSpPr>
      <xdr:spPr>
        <a:xfrm>
          <a:off x="18288000" y="10668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40201</xdr:colOff>
      <xdr:row>61</xdr:row>
      <xdr:rowOff>67327</xdr:rowOff>
    </xdr:from>
    <xdr:ext cx="531299" cy="259045"/>
    <xdr:sp macro="" textlink="">
      <xdr:nvSpPr>
        <xdr:cNvPr id="474" name="テキスト ボックス 473">
          <a:extLst>
            <a:ext uri="{FF2B5EF4-FFF2-40B4-BE49-F238E27FC236}">
              <a16:creationId xmlns:a16="http://schemas.microsoft.com/office/drawing/2014/main" xmlns="" id="{9DB27007-F44C-472B-A112-EA068ABA121F}"/>
            </a:ext>
          </a:extLst>
        </xdr:cNvPr>
        <xdr:cNvSpPr txBox="1"/>
      </xdr:nvSpPr>
      <xdr:spPr>
        <a:xfrm>
          <a:off x="17756701" y="105257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a:extLst>
            <a:ext uri="{FF2B5EF4-FFF2-40B4-BE49-F238E27FC236}">
              <a16:creationId xmlns:a16="http://schemas.microsoft.com/office/drawing/2014/main" xmlns="" id="{035DA8E2-546E-4754-BB61-22E49DC29A1C}"/>
            </a:ext>
          </a:extLst>
        </xdr:cNvPr>
        <xdr:cNvCxnSpPr/>
      </xdr:nvCxnSpPr>
      <xdr:spPr>
        <a:xfrm>
          <a:off x="18288000" y="10287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40201</xdr:colOff>
      <xdr:row>59</xdr:row>
      <xdr:rowOff>29227</xdr:rowOff>
    </xdr:from>
    <xdr:ext cx="531299" cy="259045"/>
    <xdr:sp macro="" textlink="">
      <xdr:nvSpPr>
        <xdr:cNvPr id="476" name="テキスト ボックス 475">
          <a:extLst>
            <a:ext uri="{FF2B5EF4-FFF2-40B4-BE49-F238E27FC236}">
              <a16:creationId xmlns:a16="http://schemas.microsoft.com/office/drawing/2014/main" xmlns="" id="{2F7602AF-A414-4D2F-942F-82DE44622F46}"/>
            </a:ext>
          </a:extLst>
        </xdr:cNvPr>
        <xdr:cNvSpPr txBox="1"/>
      </xdr:nvSpPr>
      <xdr:spPr>
        <a:xfrm>
          <a:off x="17756701" y="101447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a:extLst>
            <a:ext uri="{FF2B5EF4-FFF2-40B4-BE49-F238E27FC236}">
              <a16:creationId xmlns:a16="http://schemas.microsoft.com/office/drawing/2014/main" xmlns="" id="{73846CE6-7553-4137-8D61-BA127BF7A5B2}"/>
            </a:ext>
          </a:extLst>
        </xdr:cNvPr>
        <xdr:cNvCxnSpPr/>
      </xdr:nvCxnSpPr>
      <xdr:spPr>
        <a:xfrm>
          <a:off x="18288000" y="9906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40201</xdr:colOff>
      <xdr:row>56</xdr:row>
      <xdr:rowOff>162577</xdr:rowOff>
    </xdr:from>
    <xdr:ext cx="531299" cy="259045"/>
    <xdr:sp macro="" textlink="">
      <xdr:nvSpPr>
        <xdr:cNvPr id="478" name="テキスト ボックス 477">
          <a:extLst>
            <a:ext uri="{FF2B5EF4-FFF2-40B4-BE49-F238E27FC236}">
              <a16:creationId xmlns:a16="http://schemas.microsoft.com/office/drawing/2014/main" xmlns="" id="{9EA42F51-4D3F-4D80-AC7B-74A567BC01B3}"/>
            </a:ext>
          </a:extLst>
        </xdr:cNvPr>
        <xdr:cNvSpPr txBox="1"/>
      </xdr:nvSpPr>
      <xdr:spPr>
        <a:xfrm>
          <a:off x="17756701" y="97637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a:extLst>
            <a:ext uri="{FF2B5EF4-FFF2-40B4-BE49-F238E27FC236}">
              <a16:creationId xmlns:a16="http://schemas.microsoft.com/office/drawing/2014/main" xmlns="" id="{72B8CC01-1107-4BD4-B018-A68570F43A47}"/>
            </a:ext>
          </a:extLst>
        </xdr:cNvPr>
        <xdr:cNvCxnSpPr/>
      </xdr:nvCxnSpPr>
      <xdr:spPr>
        <a:xfrm>
          <a:off x="18288000" y="9525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40201</xdr:colOff>
      <xdr:row>54</xdr:row>
      <xdr:rowOff>124477</xdr:rowOff>
    </xdr:from>
    <xdr:ext cx="531299" cy="259045"/>
    <xdr:sp macro="" textlink="">
      <xdr:nvSpPr>
        <xdr:cNvPr id="480" name="テキスト ボックス 479">
          <a:extLst>
            <a:ext uri="{FF2B5EF4-FFF2-40B4-BE49-F238E27FC236}">
              <a16:creationId xmlns:a16="http://schemas.microsoft.com/office/drawing/2014/main" xmlns="" id="{89562B91-E973-4296-95C5-8EFC7AA308A8}"/>
            </a:ext>
          </a:extLst>
        </xdr:cNvPr>
        <xdr:cNvSpPr txBox="1"/>
      </xdr:nvSpPr>
      <xdr:spPr>
        <a:xfrm>
          <a:off x="17756701" y="93827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xmlns="" id="{EAAE7540-065D-4F56-89F3-6FAE93427C04}"/>
            </a:ext>
          </a:extLst>
        </xdr:cNvPr>
        <xdr:cNvCxnSpPr/>
      </xdr:nvCxnSpPr>
      <xdr:spPr>
        <a:xfrm>
          <a:off x="18288000" y="914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40201</xdr:colOff>
      <xdr:row>52</xdr:row>
      <xdr:rowOff>86377</xdr:rowOff>
    </xdr:from>
    <xdr:ext cx="531299" cy="259045"/>
    <xdr:sp macro="" textlink="">
      <xdr:nvSpPr>
        <xdr:cNvPr id="482" name="テキスト ボックス 481">
          <a:extLst>
            <a:ext uri="{FF2B5EF4-FFF2-40B4-BE49-F238E27FC236}">
              <a16:creationId xmlns:a16="http://schemas.microsoft.com/office/drawing/2014/main" xmlns="" id="{D7235DE2-A763-4EC0-AF23-1DE58A412F6D}"/>
            </a:ext>
          </a:extLst>
        </xdr:cNvPr>
        <xdr:cNvSpPr txBox="1"/>
      </xdr:nvSpPr>
      <xdr:spPr>
        <a:xfrm>
          <a:off x="17756701" y="90017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a:extLst>
            <a:ext uri="{FF2B5EF4-FFF2-40B4-BE49-F238E27FC236}">
              <a16:creationId xmlns:a16="http://schemas.microsoft.com/office/drawing/2014/main" xmlns="" id="{5BA3E6C5-6A94-45CE-9581-FB3A6D97F887}"/>
            </a:ext>
          </a:extLst>
        </xdr:cNvPr>
        <xdr:cNvSpPr/>
      </xdr:nvSpPr>
      <xdr:spPr>
        <a:xfrm>
          <a:off x="18288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84" name="直線コネクタ 483">
          <a:extLst>
            <a:ext uri="{FF2B5EF4-FFF2-40B4-BE49-F238E27FC236}">
              <a16:creationId xmlns:a16="http://schemas.microsoft.com/office/drawing/2014/main" xmlns="" id="{4195059A-38B2-4B2F-B226-806C0C1A6E8B}"/>
            </a:ext>
          </a:extLst>
        </xdr:cNvPr>
        <xdr:cNvCxnSpPr/>
      </xdr:nvCxnSpPr>
      <xdr:spPr>
        <a:xfrm flipV="1">
          <a:off x="22160864" y="9523781"/>
          <a:ext cx="0" cy="1497253"/>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64</xdr:row>
      <xdr:rowOff>52061</xdr:rowOff>
    </xdr:from>
    <xdr:ext cx="469744" cy="259045"/>
    <xdr:sp macro="" textlink="">
      <xdr:nvSpPr>
        <xdr:cNvPr id="485" name="【学校施設】&#10;一人当たり面積最小値テキスト">
          <a:extLst>
            <a:ext uri="{FF2B5EF4-FFF2-40B4-BE49-F238E27FC236}">
              <a16:creationId xmlns:a16="http://schemas.microsoft.com/office/drawing/2014/main" xmlns="" id="{2D230E69-491F-478D-AA6A-A8800C292CC9}"/>
            </a:ext>
          </a:extLst>
        </xdr:cNvPr>
        <xdr:cNvSpPr txBox="1"/>
      </xdr:nvSpPr>
      <xdr:spPr>
        <a:xfrm>
          <a:off x="22199600" y="11024861"/>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0.734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86" name="直線コネクタ 485">
          <a:extLst>
            <a:ext uri="{FF2B5EF4-FFF2-40B4-BE49-F238E27FC236}">
              <a16:creationId xmlns:a16="http://schemas.microsoft.com/office/drawing/2014/main" xmlns="" id="{301B2614-3209-48BB-AC29-1ED99CE11843}"/>
            </a:ext>
          </a:extLst>
        </xdr:cNvPr>
        <xdr:cNvCxnSpPr/>
      </xdr:nvCxnSpPr>
      <xdr:spPr>
        <a:xfrm>
          <a:off x="22072600" y="1102103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54</xdr:row>
      <xdr:rowOff>40708</xdr:rowOff>
    </xdr:from>
    <xdr:ext cx="534377" cy="259045"/>
    <xdr:sp macro="" textlink="">
      <xdr:nvSpPr>
        <xdr:cNvPr id="487" name="【学校施設】&#10;一人当たり面積最大値テキスト">
          <a:extLst>
            <a:ext uri="{FF2B5EF4-FFF2-40B4-BE49-F238E27FC236}">
              <a16:creationId xmlns:a16="http://schemas.microsoft.com/office/drawing/2014/main" xmlns="" id="{E7D21995-ABC9-45C0-82CE-1DBC2AE2C221}"/>
            </a:ext>
          </a:extLst>
        </xdr:cNvPr>
        <xdr:cNvSpPr txBox="1"/>
      </xdr:nvSpPr>
      <xdr:spPr>
        <a:xfrm>
          <a:off x="22199600" y="9299008"/>
          <a:ext cx="534377"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40.032</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88" name="直線コネクタ 487">
          <a:extLst>
            <a:ext uri="{FF2B5EF4-FFF2-40B4-BE49-F238E27FC236}">
              <a16:creationId xmlns:a16="http://schemas.microsoft.com/office/drawing/2014/main" xmlns="" id="{12D3D263-6843-47DF-AE35-09848E1046EF}"/>
            </a:ext>
          </a:extLst>
        </xdr:cNvPr>
        <xdr:cNvCxnSpPr/>
      </xdr:nvCxnSpPr>
      <xdr:spPr>
        <a:xfrm>
          <a:off x="22072600" y="952378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62</xdr:row>
      <xdr:rowOff>99255</xdr:rowOff>
    </xdr:from>
    <xdr:ext cx="469744" cy="259045"/>
    <xdr:sp macro="" textlink="">
      <xdr:nvSpPr>
        <xdr:cNvPr id="489" name="【学校施設】&#10;一人当たり面積平均値テキスト">
          <a:extLst>
            <a:ext uri="{FF2B5EF4-FFF2-40B4-BE49-F238E27FC236}">
              <a16:creationId xmlns:a16="http://schemas.microsoft.com/office/drawing/2014/main" xmlns="" id="{ED74AA2C-D129-446A-BA90-DC9AD5EE5542}"/>
            </a:ext>
          </a:extLst>
        </xdr:cNvPr>
        <xdr:cNvSpPr txBox="1"/>
      </xdr:nvSpPr>
      <xdr:spPr>
        <a:xfrm>
          <a:off x="22199600" y="1072915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3.162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490" name="フローチャート: 判断 489">
          <a:extLst>
            <a:ext uri="{FF2B5EF4-FFF2-40B4-BE49-F238E27FC236}">
              <a16:creationId xmlns:a16="http://schemas.microsoft.com/office/drawing/2014/main" xmlns="" id="{20A5B9EE-876E-4579-B74A-E2796192BEB6}"/>
            </a:ext>
          </a:extLst>
        </xdr:cNvPr>
        <xdr:cNvSpPr/>
      </xdr:nvSpPr>
      <xdr:spPr>
        <a:xfrm>
          <a:off x="22110700" y="1087772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491" name="フローチャート: 判断 490">
          <a:extLst>
            <a:ext uri="{FF2B5EF4-FFF2-40B4-BE49-F238E27FC236}">
              <a16:creationId xmlns:a16="http://schemas.microsoft.com/office/drawing/2014/main" xmlns="" id="{EF071650-8D87-42E1-9C01-84EB862B6976}"/>
            </a:ext>
          </a:extLst>
        </xdr:cNvPr>
        <xdr:cNvSpPr/>
      </xdr:nvSpPr>
      <xdr:spPr>
        <a:xfrm>
          <a:off x="21272500" y="1090268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492" name="フローチャート: 判断 491">
          <a:extLst>
            <a:ext uri="{FF2B5EF4-FFF2-40B4-BE49-F238E27FC236}">
              <a16:creationId xmlns:a16="http://schemas.microsoft.com/office/drawing/2014/main" xmlns="" id="{614BF3A4-6CB1-4C05-AE92-1FDCF88D9347}"/>
            </a:ext>
          </a:extLst>
        </xdr:cNvPr>
        <xdr:cNvSpPr/>
      </xdr:nvSpPr>
      <xdr:spPr>
        <a:xfrm>
          <a:off x="20383500" y="1090626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493" name="フローチャート: 判断 492">
          <a:extLst>
            <a:ext uri="{FF2B5EF4-FFF2-40B4-BE49-F238E27FC236}">
              <a16:creationId xmlns:a16="http://schemas.microsoft.com/office/drawing/2014/main" xmlns="" id="{43E6A54C-00D9-469A-8932-2E72DCCDB880}"/>
            </a:ext>
          </a:extLst>
        </xdr:cNvPr>
        <xdr:cNvSpPr/>
      </xdr:nvSpPr>
      <xdr:spPr>
        <a:xfrm>
          <a:off x="19494500" y="1090630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494" name="フローチャート: 判断 493">
          <a:extLst>
            <a:ext uri="{FF2B5EF4-FFF2-40B4-BE49-F238E27FC236}">
              <a16:creationId xmlns:a16="http://schemas.microsoft.com/office/drawing/2014/main" xmlns="" id="{C7A773F9-08AA-4092-9370-B19BA6A8C8A9}"/>
            </a:ext>
          </a:extLst>
        </xdr:cNvPr>
        <xdr:cNvSpPr/>
      </xdr:nvSpPr>
      <xdr:spPr>
        <a:xfrm>
          <a:off x="18605500" y="1090390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FFF7F62F-C464-47F7-9A7C-B838CC58871D}"/>
            </a:ext>
          </a:extLst>
        </xdr:cNvPr>
        <xdr:cNvSpPr txBox="1"/>
      </xdr:nvSpPr>
      <xdr:spPr>
        <a:xfrm>
          <a:off x="21971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710F973C-63F1-4A5C-B390-6CEA609B81A9}"/>
            </a:ext>
          </a:extLst>
        </xdr:cNvPr>
        <xdr:cNvSpPr txBox="1"/>
      </xdr:nvSpPr>
      <xdr:spPr>
        <a:xfrm>
          <a:off x="21132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9BBBF1DF-5BA9-493D-8EA9-731BB676C248}"/>
            </a:ext>
          </a:extLst>
        </xdr:cNvPr>
        <xdr:cNvSpPr txBox="1"/>
      </xdr:nvSpPr>
      <xdr:spPr>
        <a:xfrm>
          <a:off x="20243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93F4F756-6877-4456-89A5-644962AC775C}"/>
            </a:ext>
          </a:extLst>
        </xdr:cNvPr>
        <xdr:cNvSpPr txBox="1"/>
      </xdr:nvSpPr>
      <xdr:spPr>
        <a:xfrm>
          <a:off x="19354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342A80F6-DA4B-43E3-AB89-7CD1ED8E03E3}"/>
            </a:ext>
          </a:extLst>
        </xdr:cNvPr>
        <xdr:cNvSpPr txBox="1"/>
      </xdr:nvSpPr>
      <xdr:spPr>
        <a:xfrm>
          <a:off x="18465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63</xdr:row>
      <xdr:rowOff>90513</xdr:rowOff>
    </xdr:from>
    <xdr:to>
      <xdr:col>116</xdr:col>
      <xdr:colOff>114300</xdr:colOff>
      <xdr:row>64</xdr:row>
      <xdr:rowOff>20663</xdr:rowOff>
    </xdr:to>
    <xdr:sp macro="" textlink="">
      <xdr:nvSpPr>
        <xdr:cNvPr id="500" name="楕円 499">
          <a:extLst>
            <a:ext uri="{FF2B5EF4-FFF2-40B4-BE49-F238E27FC236}">
              <a16:creationId xmlns:a16="http://schemas.microsoft.com/office/drawing/2014/main" xmlns="" id="{BA0995BE-4538-4D18-AE38-D70D8D332DD3}"/>
            </a:ext>
          </a:extLst>
        </xdr:cNvPr>
        <xdr:cNvSpPr/>
      </xdr:nvSpPr>
      <xdr:spPr>
        <a:xfrm>
          <a:off x="22110700" y="1089186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63</xdr:row>
      <xdr:rowOff>54805</xdr:rowOff>
    </xdr:from>
    <xdr:ext cx="469744" cy="259045"/>
    <xdr:sp macro="" textlink="">
      <xdr:nvSpPr>
        <xdr:cNvPr id="501" name="【学校施設】&#10;一人当たり面積該当値テキスト">
          <a:extLst>
            <a:ext uri="{FF2B5EF4-FFF2-40B4-BE49-F238E27FC236}">
              <a16:creationId xmlns:a16="http://schemas.microsoft.com/office/drawing/2014/main" xmlns="" id="{78300FD2-A47B-498B-B4EE-1DF087E120C9}"/>
            </a:ext>
          </a:extLst>
        </xdr:cNvPr>
        <xdr:cNvSpPr txBox="1"/>
      </xdr:nvSpPr>
      <xdr:spPr>
        <a:xfrm>
          <a:off x="22199600" y="1085615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2.791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62</xdr:row>
      <xdr:rowOff>48010</xdr:rowOff>
    </xdr:from>
    <xdr:ext cx="469744" cy="259045"/>
    <xdr:sp macro="" textlink="">
      <xdr:nvSpPr>
        <xdr:cNvPr id="502" name="n_1aveValue【学校施設】&#10;一人当たり面積">
          <a:extLst>
            <a:ext uri="{FF2B5EF4-FFF2-40B4-BE49-F238E27FC236}">
              <a16:creationId xmlns:a16="http://schemas.microsoft.com/office/drawing/2014/main" xmlns="" id="{EBC9EF28-C5A8-4C1B-AB9C-A2C8B0DFAB51}"/>
            </a:ext>
          </a:extLst>
        </xdr:cNvPr>
        <xdr:cNvSpPr txBox="1"/>
      </xdr:nvSpPr>
      <xdr:spPr>
        <a:xfrm>
          <a:off x="21075727" y="1067791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2.507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62</xdr:row>
      <xdr:rowOff>51592</xdr:rowOff>
    </xdr:from>
    <xdr:ext cx="469744" cy="259045"/>
    <xdr:sp macro="" textlink="">
      <xdr:nvSpPr>
        <xdr:cNvPr id="503" name="n_2aveValue【学校施設】&#10;一人当たり面積">
          <a:extLst>
            <a:ext uri="{FF2B5EF4-FFF2-40B4-BE49-F238E27FC236}">
              <a16:creationId xmlns:a16="http://schemas.microsoft.com/office/drawing/2014/main" xmlns="" id="{C1C7E0D1-6F04-4C35-912B-950E60C16F79}"/>
            </a:ext>
          </a:extLst>
        </xdr:cNvPr>
        <xdr:cNvSpPr txBox="1"/>
      </xdr:nvSpPr>
      <xdr:spPr>
        <a:xfrm>
          <a:off x="20199427" y="1068149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2.413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62</xdr:row>
      <xdr:rowOff>51630</xdr:rowOff>
    </xdr:from>
    <xdr:ext cx="469744" cy="259045"/>
    <xdr:sp macro="" textlink="">
      <xdr:nvSpPr>
        <xdr:cNvPr id="504" name="n_3aveValue【学校施設】&#10;一人当たり面積">
          <a:extLst>
            <a:ext uri="{FF2B5EF4-FFF2-40B4-BE49-F238E27FC236}">
              <a16:creationId xmlns:a16="http://schemas.microsoft.com/office/drawing/2014/main" xmlns="" id="{F7F50D4E-23D5-4D9A-8758-817E65AF978F}"/>
            </a:ext>
          </a:extLst>
        </xdr:cNvPr>
        <xdr:cNvSpPr txBox="1"/>
      </xdr:nvSpPr>
      <xdr:spPr>
        <a:xfrm>
          <a:off x="19310427" y="1068153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2.412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62</xdr:row>
      <xdr:rowOff>49230</xdr:rowOff>
    </xdr:from>
    <xdr:ext cx="469744" cy="259045"/>
    <xdr:sp macro="" textlink="">
      <xdr:nvSpPr>
        <xdr:cNvPr id="505" name="n_4aveValue【学校施設】&#10;一人当たり面積">
          <a:extLst>
            <a:ext uri="{FF2B5EF4-FFF2-40B4-BE49-F238E27FC236}">
              <a16:creationId xmlns:a16="http://schemas.microsoft.com/office/drawing/2014/main" xmlns="" id="{B684A73F-FF45-4A0C-ABE3-F5F46B4100FF}"/>
            </a:ext>
          </a:extLst>
        </xdr:cNvPr>
        <xdr:cNvSpPr txBox="1"/>
      </xdr:nvSpPr>
      <xdr:spPr>
        <a:xfrm>
          <a:off x="18421427" y="1067913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2.475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xmlns="" id="{F7AFF4E5-7011-4237-96EE-0AD3BFF77F3A}"/>
            </a:ext>
          </a:extLst>
        </xdr:cNvPr>
        <xdr:cNvSpPr/>
      </xdr:nvSpPr>
      <xdr:spPr>
        <a:xfrm>
          <a:off x="12446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xmlns="" id="{6ECC824E-35F1-4589-9E59-E079817307AB}"/>
            </a:ext>
          </a:extLst>
        </xdr:cNvPr>
        <xdr:cNvSpPr/>
      </xdr:nvSpPr>
      <xdr:spPr>
        <a:xfrm>
          <a:off x="12573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xmlns="" id="{8C9E5EF4-D6D5-4F84-A819-7C017D1DFF95}"/>
            </a:ext>
          </a:extLst>
        </xdr:cNvPr>
        <xdr:cNvSpPr/>
      </xdr:nvSpPr>
      <xdr:spPr>
        <a:xfrm>
          <a:off x="12573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xmlns="" id="{CC2A30A3-A6FE-43BD-8A60-C6A18DB8F704}"/>
            </a:ext>
          </a:extLst>
        </xdr:cNvPr>
        <xdr:cNvSpPr/>
      </xdr:nvSpPr>
      <xdr:spPr>
        <a:xfrm>
          <a:off x="13589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xmlns="" id="{97872D8B-F5DE-4D48-9E6B-964FB43EC2AD}"/>
            </a:ext>
          </a:extLst>
        </xdr:cNvPr>
        <xdr:cNvSpPr/>
      </xdr:nvSpPr>
      <xdr:spPr>
        <a:xfrm>
          <a:off x="13589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58.1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xmlns="" id="{0C2E7992-6351-4FA3-AA49-D3E5D347109C}"/>
            </a:ext>
          </a:extLst>
        </xdr:cNvPr>
        <xdr:cNvSpPr/>
      </xdr:nvSpPr>
      <xdr:spPr>
        <a:xfrm>
          <a:off x="14732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xmlns="" id="{20709CD6-E6C6-4A1D-B486-503355BDED0A}"/>
            </a:ext>
          </a:extLst>
        </xdr:cNvPr>
        <xdr:cNvSpPr/>
      </xdr:nvSpPr>
      <xdr:spPr>
        <a:xfrm>
          <a:off x="14732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66.2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xmlns="" id="{A17BAF5F-C611-4B99-8F55-2C9FC2E2210D}"/>
            </a:ext>
          </a:extLst>
        </xdr:cNvPr>
        <xdr:cNvSpPr/>
      </xdr:nvSpPr>
      <xdr:spPr>
        <a:xfrm>
          <a:off x="12446000" y="1295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xmlns="" id="{24A6D9B7-BBD8-4E85-821E-6838CB4C5E4A}"/>
            </a:ext>
          </a:extLst>
        </xdr:cNvPr>
        <xdr:cNvSpPr/>
      </xdr:nvSpPr>
      <xdr:spPr>
        <a:xfrm>
          <a:off x="18288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xmlns="" id="{C8A7604C-78E7-45B1-985D-5E99CAB1BBA5}"/>
            </a:ext>
          </a:extLst>
        </xdr:cNvPr>
        <xdr:cNvSpPr/>
      </xdr:nvSpPr>
      <xdr:spPr>
        <a:xfrm>
          <a:off x="18415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xmlns="" id="{38147711-1ECF-432C-847E-3D7F55C00885}"/>
            </a:ext>
          </a:extLst>
        </xdr:cNvPr>
        <xdr:cNvSpPr/>
      </xdr:nvSpPr>
      <xdr:spPr>
        <a:xfrm>
          <a:off x="18415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xmlns="" id="{C2E68DFF-3BA2-48BE-BBCE-D9893DDFCE0A}"/>
            </a:ext>
          </a:extLst>
        </xdr:cNvPr>
        <xdr:cNvSpPr/>
      </xdr:nvSpPr>
      <xdr:spPr>
        <a:xfrm>
          <a:off x="19431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xmlns="" id="{7D8F2AC2-832D-4CD3-9694-60DDDED6B08E}"/>
            </a:ext>
          </a:extLst>
        </xdr:cNvPr>
        <xdr:cNvSpPr/>
      </xdr:nvSpPr>
      <xdr:spPr>
        <a:xfrm>
          <a:off x="19431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0.021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xmlns="" id="{8177FFAC-301F-41B1-97CC-480CF7238B72}"/>
            </a:ext>
          </a:extLst>
        </xdr:cNvPr>
        <xdr:cNvSpPr/>
      </xdr:nvSpPr>
      <xdr:spPr>
        <a:xfrm>
          <a:off x="20574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xmlns="" id="{504B2832-B26B-482D-9F8E-FD033263D2AC}"/>
            </a:ext>
          </a:extLst>
        </xdr:cNvPr>
        <xdr:cNvSpPr/>
      </xdr:nvSpPr>
      <xdr:spPr>
        <a:xfrm>
          <a:off x="20574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0.029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xmlns="" id="{4819F7E7-E403-49A1-96AD-941F6D32A0E0}"/>
            </a:ext>
          </a:extLst>
        </xdr:cNvPr>
        <xdr:cNvSpPr/>
      </xdr:nvSpPr>
      <xdr:spPr>
        <a:xfrm>
          <a:off x="18288000" y="1295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xmlns="" id="{62FFD3D1-780E-4EBC-B032-40087A8D49F7}"/>
            </a:ext>
          </a:extLst>
        </xdr:cNvPr>
        <xdr:cNvSpPr/>
      </xdr:nvSpPr>
      <xdr:spPr>
        <a:xfrm>
          <a:off x="12446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xmlns="" id="{C299D21D-FF4A-4FF5-B10A-F2C8285AAA15}"/>
            </a:ext>
          </a:extLst>
        </xdr:cNvPr>
        <xdr:cNvSpPr/>
      </xdr:nvSpPr>
      <xdr:spPr>
        <a:xfrm>
          <a:off x="12573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xmlns="" id="{BD0C07F0-D4CA-48CD-A693-3F81562BB728}"/>
            </a:ext>
          </a:extLst>
        </xdr:cNvPr>
        <xdr:cNvSpPr/>
      </xdr:nvSpPr>
      <xdr:spPr>
        <a:xfrm>
          <a:off x="12573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58/65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xmlns="" id="{BD165F6C-AA5A-4D40-8CD3-9413B02CCA1C}"/>
            </a:ext>
          </a:extLst>
        </xdr:cNvPr>
        <xdr:cNvSpPr/>
      </xdr:nvSpPr>
      <xdr:spPr>
        <a:xfrm>
          <a:off x="13589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xmlns="" id="{067C2470-9B5B-4091-BA8B-0BB2DE2DBF22}"/>
            </a:ext>
          </a:extLst>
        </xdr:cNvPr>
        <xdr:cNvSpPr/>
      </xdr:nvSpPr>
      <xdr:spPr>
        <a:xfrm>
          <a:off x="13589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60.2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xmlns="" id="{602EB8DA-F596-4BAE-9756-D499135E0B60}"/>
            </a:ext>
          </a:extLst>
        </xdr:cNvPr>
        <xdr:cNvSpPr/>
      </xdr:nvSpPr>
      <xdr:spPr>
        <a:xfrm>
          <a:off x="14732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xmlns="" id="{6D9EE406-9276-4202-A596-2C0259F8FCEA}"/>
            </a:ext>
          </a:extLst>
        </xdr:cNvPr>
        <xdr:cNvSpPr/>
      </xdr:nvSpPr>
      <xdr:spPr>
        <a:xfrm>
          <a:off x="14732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58.3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xmlns="" id="{6987544C-3659-401B-B895-D731D036903B}"/>
            </a:ext>
          </a:extLst>
        </xdr:cNvPr>
        <xdr:cNvSpPr/>
      </xdr:nvSpPr>
      <xdr:spPr>
        <a:xfrm>
          <a:off x="12446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a:extLst>
            <a:ext uri="{FF2B5EF4-FFF2-40B4-BE49-F238E27FC236}">
              <a16:creationId xmlns:a16="http://schemas.microsoft.com/office/drawing/2014/main" xmlns="" id="{CBB222B5-4CCD-453E-A081-0DDF2B58ECBE}"/>
            </a:ext>
          </a:extLst>
        </xdr:cNvPr>
        <xdr:cNvSpPr txBox="1"/>
      </xdr:nvSpPr>
      <xdr:spPr>
        <a:xfrm>
          <a:off x="12407900" y="1657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a:extLst>
            <a:ext uri="{FF2B5EF4-FFF2-40B4-BE49-F238E27FC236}">
              <a16:creationId xmlns:a16="http://schemas.microsoft.com/office/drawing/2014/main" xmlns="" id="{D945ADA2-0A79-4264-B8F1-7C339DDB1034}"/>
            </a:ext>
          </a:extLst>
        </xdr:cNvPr>
        <xdr:cNvCxnSpPr/>
      </xdr:nvCxnSpPr>
      <xdr:spPr>
        <a:xfrm>
          <a:off x="12446000" y="1905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110</xdr:row>
      <xdr:rowOff>48277</xdr:rowOff>
    </xdr:from>
    <xdr:ext cx="467179" cy="259045"/>
    <xdr:sp macro="" textlink="">
      <xdr:nvSpPr>
        <xdr:cNvPr id="532" name="テキスト ボックス 531">
          <a:extLst>
            <a:ext uri="{FF2B5EF4-FFF2-40B4-BE49-F238E27FC236}">
              <a16:creationId xmlns:a16="http://schemas.microsoft.com/office/drawing/2014/main" xmlns="" id="{D6DD4F86-5F9A-453B-8530-605BE9BD6521}"/>
            </a:ext>
          </a:extLst>
        </xdr:cNvPr>
        <xdr:cNvSpPr txBox="1"/>
      </xdr:nvSpPr>
      <xdr:spPr>
        <a:xfrm>
          <a:off x="11978821" y="1890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3" name="直線コネクタ 532">
          <a:extLst>
            <a:ext uri="{FF2B5EF4-FFF2-40B4-BE49-F238E27FC236}">
              <a16:creationId xmlns:a16="http://schemas.microsoft.com/office/drawing/2014/main" xmlns="" id="{17422E70-BE61-4334-B155-8F020E7FBB13}"/>
            </a:ext>
          </a:extLst>
        </xdr:cNvPr>
        <xdr:cNvCxnSpPr/>
      </xdr:nvCxnSpPr>
      <xdr:spPr>
        <a:xfrm>
          <a:off x="12446000" y="18669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108</xdr:row>
      <xdr:rowOff>10177</xdr:rowOff>
    </xdr:from>
    <xdr:ext cx="467179" cy="259045"/>
    <xdr:sp macro="" textlink="">
      <xdr:nvSpPr>
        <xdr:cNvPr id="534" name="テキスト ボックス 533">
          <a:extLst>
            <a:ext uri="{FF2B5EF4-FFF2-40B4-BE49-F238E27FC236}">
              <a16:creationId xmlns:a16="http://schemas.microsoft.com/office/drawing/2014/main" xmlns="" id="{CC978263-D13C-47A3-996D-E393E14A9ECB}"/>
            </a:ext>
          </a:extLst>
        </xdr:cNvPr>
        <xdr:cNvSpPr txBox="1"/>
      </xdr:nvSpPr>
      <xdr:spPr>
        <a:xfrm>
          <a:off x="11978821" y="1852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5" name="直線コネクタ 534">
          <a:extLst>
            <a:ext uri="{FF2B5EF4-FFF2-40B4-BE49-F238E27FC236}">
              <a16:creationId xmlns:a16="http://schemas.microsoft.com/office/drawing/2014/main" xmlns="" id="{DDFA2378-BE2A-464E-BA50-69E877BAE800}"/>
            </a:ext>
          </a:extLst>
        </xdr:cNvPr>
        <xdr:cNvCxnSpPr/>
      </xdr:nvCxnSpPr>
      <xdr:spPr>
        <a:xfrm>
          <a:off x="12446000" y="18288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105</xdr:row>
      <xdr:rowOff>143527</xdr:rowOff>
    </xdr:from>
    <xdr:ext cx="403059" cy="259045"/>
    <xdr:sp macro="" textlink="">
      <xdr:nvSpPr>
        <xdr:cNvPr id="536" name="テキスト ボックス 535">
          <a:extLst>
            <a:ext uri="{FF2B5EF4-FFF2-40B4-BE49-F238E27FC236}">
              <a16:creationId xmlns:a16="http://schemas.microsoft.com/office/drawing/2014/main" xmlns="" id="{9FF14830-5E7D-44FF-A0B9-C26346BD0EF2}"/>
            </a:ext>
          </a:extLst>
        </xdr:cNvPr>
        <xdr:cNvSpPr txBox="1"/>
      </xdr:nvSpPr>
      <xdr:spPr>
        <a:xfrm>
          <a:off x="12042941" y="1814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7" name="直線コネクタ 536">
          <a:extLst>
            <a:ext uri="{FF2B5EF4-FFF2-40B4-BE49-F238E27FC236}">
              <a16:creationId xmlns:a16="http://schemas.microsoft.com/office/drawing/2014/main" xmlns="" id="{4BB88245-72E1-4069-A41E-54DC3BD26C81}"/>
            </a:ext>
          </a:extLst>
        </xdr:cNvPr>
        <xdr:cNvCxnSpPr/>
      </xdr:nvCxnSpPr>
      <xdr:spPr>
        <a:xfrm>
          <a:off x="12446000" y="17907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103</xdr:row>
      <xdr:rowOff>105427</xdr:rowOff>
    </xdr:from>
    <xdr:ext cx="403059" cy="259045"/>
    <xdr:sp macro="" textlink="">
      <xdr:nvSpPr>
        <xdr:cNvPr id="538" name="テキスト ボックス 537">
          <a:extLst>
            <a:ext uri="{FF2B5EF4-FFF2-40B4-BE49-F238E27FC236}">
              <a16:creationId xmlns:a16="http://schemas.microsoft.com/office/drawing/2014/main" xmlns="" id="{215F07ED-5A89-4849-8547-409B1D1D0C1C}"/>
            </a:ext>
          </a:extLst>
        </xdr:cNvPr>
        <xdr:cNvSpPr txBox="1"/>
      </xdr:nvSpPr>
      <xdr:spPr>
        <a:xfrm>
          <a:off x="12042941" y="1776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9" name="直線コネクタ 538">
          <a:extLst>
            <a:ext uri="{FF2B5EF4-FFF2-40B4-BE49-F238E27FC236}">
              <a16:creationId xmlns:a16="http://schemas.microsoft.com/office/drawing/2014/main" xmlns="" id="{AB7FF3BF-B55B-437E-821E-271ED2E805EA}"/>
            </a:ext>
          </a:extLst>
        </xdr:cNvPr>
        <xdr:cNvCxnSpPr/>
      </xdr:nvCxnSpPr>
      <xdr:spPr>
        <a:xfrm>
          <a:off x="12446000" y="17526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101</xdr:row>
      <xdr:rowOff>67327</xdr:rowOff>
    </xdr:from>
    <xdr:ext cx="403059" cy="259045"/>
    <xdr:sp macro="" textlink="">
      <xdr:nvSpPr>
        <xdr:cNvPr id="540" name="テキスト ボックス 539">
          <a:extLst>
            <a:ext uri="{FF2B5EF4-FFF2-40B4-BE49-F238E27FC236}">
              <a16:creationId xmlns:a16="http://schemas.microsoft.com/office/drawing/2014/main" xmlns="" id="{F4E4DD5B-9D61-446B-9CC9-AEE668C8FC21}"/>
            </a:ext>
          </a:extLst>
        </xdr:cNvPr>
        <xdr:cNvSpPr txBox="1"/>
      </xdr:nvSpPr>
      <xdr:spPr>
        <a:xfrm>
          <a:off x="12042941" y="1738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1" name="直線コネクタ 540">
          <a:extLst>
            <a:ext uri="{FF2B5EF4-FFF2-40B4-BE49-F238E27FC236}">
              <a16:creationId xmlns:a16="http://schemas.microsoft.com/office/drawing/2014/main" xmlns="" id="{1E3ADD71-A20C-42E9-9CF7-F11324AC3023}"/>
            </a:ext>
          </a:extLst>
        </xdr:cNvPr>
        <xdr:cNvCxnSpPr/>
      </xdr:nvCxnSpPr>
      <xdr:spPr>
        <a:xfrm>
          <a:off x="12446000" y="17145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99</xdr:row>
      <xdr:rowOff>29227</xdr:rowOff>
    </xdr:from>
    <xdr:ext cx="403059" cy="259045"/>
    <xdr:sp macro="" textlink="">
      <xdr:nvSpPr>
        <xdr:cNvPr id="542" name="テキスト ボックス 541">
          <a:extLst>
            <a:ext uri="{FF2B5EF4-FFF2-40B4-BE49-F238E27FC236}">
              <a16:creationId xmlns:a16="http://schemas.microsoft.com/office/drawing/2014/main" xmlns="" id="{A5A4FB56-4C61-491A-B397-5DC2E72FDC33}"/>
            </a:ext>
          </a:extLst>
        </xdr:cNvPr>
        <xdr:cNvSpPr txBox="1"/>
      </xdr:nvSpPr>
      <xdr:spPr>
        <a:xfrm>
          <a:off x="12042941" y="1700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a:extLst>
            <a:ext uri="{FF2B5EF4-FFF2-40B4-BE49-F238E27FC236}">
              <a16:creationId xmlns:a16="http://schemas.microsoft.com/office/drawing/2014/main" xmlns="" id="{49C703C7-34D9-41E8-95CD-04F20BC7B01E}"/>
            </a:ext>
          </a:extLst>
        </xdr:cNvPr>
        <xdr:cNvCxnSpPr/>
      </xdr:nvCxnSpPr>
      <xdr:spPr>
        <a:xfrm>
          <a:off x="12446000" y="16764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96</xdr:row>
      <xdr:rowOff>162577</xdr:rowOff>
    </xdr:from>
    <xdr:ext cx="338939" cy="259045"/>
    <xdr:sp macro="" textlink="">
      <xdr:nvSpPr>
        <xdr:cNvPr id="544" name="テキスト ボックス 543">
          <a:extLst>
            <a:ext uri="{FF2B5EF4-FFF2-40B4-BE49-F238E27FC236}">
              <a16:creationId xmlns:a16="http://schemas.microsoft.com/office/drawing/2014/main" xmlns="" id="{E77C1A56-E2FE-4B78-87EF-705EB9BB231B}"/>
            </a:ext>
          </a:extLst>
        </xdr:cNvPr>
        <xdr:cNvSpPr txBox="1"/>
      </xdr:nvSpPr>
      <xdr:spPr>
        <a:xfrm>
          <a:off x="12107061" y="1662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5" name="【公民館】&#10;有形固定資産減価償却率グラフ枠">
          <a:extLst>
            <a:ext uri="{FF2B5EF4-FFF2-40B4-BE49-F238E27FC236}">
              <a16:creationId xmlns:a16="http://schemas.microsoft.com/office/drawing/2014/main" xmlns="" id="{5CCAD176-08A3-4323-9393-8202B93A2CEC}"/>
            </a:ext>
          </a:extLst>
        </xdr:cNvPr>
        <xdr:cNvSpPr/>
      </xdr:nvSpPr>
      <xdr:spPr>
        <a:xfrm>
          <a:off x="12446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546" name="直線コネクタ 545">
          <a:extLst>
            <a:ext uri="{FF2B5EF4-FFF2-40B4-BE49-F238E27FC236}">
              <a16:creationId xmlns:a16="http://schemas.microsoft.com/office/drawing/2014/main" xmlns="" id="{9045A684-074A-4C45-B16C-A3D674583E66}"/>
            </a:ext>
          </a:extLst>
        </xdr:cNvPr>
        <xdr:cNvCxnSpPr/>
      </xdr:nvCxnSpPr>
      <xdr:spPr>
        <a:xfrm flipV="1">
          <a:off x="16318864" y="17133570"/>
          <a:ext cx="0" cy="1535430"/>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108</xdr:row>
      <xdr:rowOff>156227</xdr:rowOff>
    </xdr:from>
    <xdr:ext cx="469744" cy="259045"/>
    <xdr:sp macro="" textlink="">
      <xdr:nvSpPr>
        <xdr:cNvPr id="547" name="【公民館】&#10;有形固定資産減価償却率最小値テキスト">
          <a:extLst>
            <a:ext uri="{FF2B5EF4-FFF2-40B4-BE49-F238E27FC236}">
              <a16:creationId xmlns:a16="http://schemas.microsoft.com/office/drawing/2014/main" xmlns="" id="{75DA4F7E-0471-4A91-A4D2-71F61A71714C}"/>
            </a:ext>
          </a:extLst>
        </xdr:cNvPr>
        <xdr:cNvSpPr txBox="1"/>
      </xdr:nvSpPr>
      <xdr:spPr>
        <a:xfrm>
          <a:off x="16357600" y="186728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8" name="直線コネクタ 547">
          <a:extLst>
            <a:ext uri="{FF2B5EF4-FFF2-40B4-BE49-F238E27FC236}">
              <a16:creationId xmlns:a16="http://schemas.microsoft.com/office/drawing/2014/main" xmlns="" id="{31A95546-B851-466E-B69F-3779D0E437B8}"/>
            </a:ext>
          </a:extLst>
        </xdr:cNvPr>
        <xdr:cNvCxnSpPr/>
      </xdr:nvCxnSpPr>
      <xdr:spPr>
        <a:xfrm>
          <a:off x="16230600" y="186690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98</xdr:row>
      <xdr:rowOff>106697</xdr:rowOff>
    </xdr:from>
    <xdr:ext cx="405111" cy="259045"/>
    <xdr:sp macro="" textlink="">
      <xdr:nvSpPr>
        <xdr:cNvPr id="549" name="【公民館】&#10;有形固定資産減価償却率最大値テキスト">
          <a:extLst>
            <a:ext uri="{FF2B5EF4-FFF2-40B4-BE49-F238E27FC236}">
              <a16:creationId xmlns:a16="http://schemas.microsoft.com/office/drawing/2014/main" xmlns="" id="{5EEDEE04-ED90-435E-A9F4-D60F23AF57DC}"/>
            </a:ext>
          </a:extLst>
        </xdr:cNvPr>
        <xdr:cNvSpPr txBox="1"/>
      </xdr:nvSpPr>
      <xdr:spPr>
        <a:xfrm>
          <a:off x="16357600" y="1690879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550" name="直線コネクタ 549">
          <a:extLst>
            <a:ext uri="{FF2B5EF4-FFF2-40B4-BE49-F238E27FC236}">
              <a16:creationId xmlns:a16="http://schemas.microsoft.com/office/drawing/2014/main" xmlns="" id="{75EB2C30-F178-4025-881D-5DB01E576B6D}"/>
            </a:ext>
          </a:extLst>
        </xdr:cNvPr>
        <xdr:cNvCxnSpPr/>
      </xdr:nvCxnSpPr>
      <xdr:spPr>
        <a:xfrm>
          <a:off x="16230600" y="1713357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104</xdr:row>
      <xdr:rowOff>652</xdr:rowOff>
    </xdr:from>
    <xdr:ext cx="405111" cy="259045"/>
    <xdr:sp macro="" textlink="">
      <xdr:nvSpPr>
        <xdr:cNvPr id="551" name="【公民館】&#10;有形固定資産減価償却率平均値テキスト">
          <a:extLst>
            <a:ext uri="{FF2B5EF4-FFF2-40B4-BE49-F238E27FC236}">
              <a16:creationId xmlns:a16="http://schemas.microsoft.com/office/drawing/2014/main" xmlns="" id="{D4B47C27-4D2F-44E8-9852-9D06C8B92E5C}"/>
            </a:ext>
          </a:extLst>
        </xdr:cNvPr>
        <xdr:cNvSpPr txBox="1"/>
      </xdr:nvSpPr>
      <xdr:spPr>
        <a:xfrm>
          <a:off x="16357600" y="1783145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66.5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552" name="フローチャート: 判断 551">
          <a:extLst>
            <a:ext uri="{FF2B5EF4-FFF2-40B4-BE49-F238E27FC236}">
              <a16:creationId xmlns:a16="http://schemas.microsoft.com/office/drawing/2014/main" xmlns="" id="{A5131268-94A5-4039-B9D7-2BEF55160D24}"/>
            </a:ext>
          </a:extLst>
        </xdr:cNvPr>
        <xdr:cNvSpPr/>
      </xdr:nvSpPr>
      <xdr:spPr>
        <a:xfrm>
          <a:off x="16268700" y="1798002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53" name="フローチャート: 判断 552">
          <a:extLst>
            <a:ext uri="{FF2B5EF4-FFF2-40B4-BE49-F238E27FC236}">
              <a16:creationId xmlns:a16="http://schemas.microsoft.com/office/drawing/2014/main" xmlns="" id="{BD5AF104-F9D9-401C-B6B3-3B53C764CA60}"/>
            </a:ext>
          </a:extLst>
        </xdr:cNvPr>
        <xdr:cNvSpPr/>
      </xdr:nvSpPr>
      <xdr:spPr>
        <a:xfrm>
          <a:off x="15430500" y="1796288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54" name="フローチャート: 判断 553">
          <a:extLst>
            <a:ext uri="{FF2B5EF4-FFF2-40B4-BE49-F238E27FC236}">
              <a16:creationId xmlns:a16="http://schemas.microsoft.com/office/drawing/2014/main" xmlns="" id="{D274E239-8265-492F-B8C4-01EF38A4F3C6}"/>
            </a:ext>
          </a:extLst>
        </xdr:cNvPr>
        <xdr:cNvSpPr/>
      </xdr:nvSpPr>
      <xdr:spPr>
        <a:xfrm>
          <a:off x="14541500" y="1789620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55" name="フローチャート: 判断 554">
          <a:extLst>
            <a:ext uri="{FF2B5EF4-FFF2-40B4-BE49-F238E27FC236}">
              <a16:creationId xmlns:a16="http://schemas.microsoft.com/office/drawing/2014/main" xmlns="" id="{7AEE1DD4-651F-478D-A944-E073659A6302}"/>
            </a:ext>
          </a:extLst>
        </xdr:cNvPr>
        <xdr:cNvSpPr/>
      </xdr:nvSpPr>
      <xdr:spPr>
        <a:xfrm>
          <a:off x="13652500" y="1791525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56" name="フローチャート: 判断 555">
          <a:extLst>
            <a:ext uri="{FF2B5EF4-FFF2-40B4-BE49-F238E27FC236}">
              <a16:creationId xmlns:a16="http://schemas.microsoft.com/office/drawing/2014/main" xmlns="" id="{1E534D46-6238-4941-B682-3D397E63D78E}"/>
            </a:ext>
          </a:extLst>
        </xdr:cNvPr>
        <xdr:cNvSpPr/>
      </xdr:nvSpPr>
      <xdr:spPr>
        <a:xfrm>
          <a:off x="12763500" y="1792858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5496664B-4975-4F99-AE7A-B5602B968E41}"/>
            </a:ext>
          </a:extLst>
        </xdr:cNvPr>
        <xdr:cNvSpPr txBox="1"/>
      </xdr:nvSpPr>
      <xdr:spPr>
        <a:xfrm>
          <a:off x="16129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6FD70ED5-4223-48C2-9274-A717C71BA1CC}"/>
            </a:ext>
          </a:extLst>
        </xdr:cNvPr>
        <xdr:cNvSpPr txBox="1"/>
      </xdr:nvSpPr>
      <xdr:spPr>
        <a:xfrm>
          <a:off x="15290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34938441-6ABD-44D6-838F-67979E18FEE2}"/>
            </a:ext>
          </a:extLst>
        </xdr:cNvPr>
        <xdr:cNvSpPr txBox="1"/>
      </xdr:nvSpPr>
      <xdr:spPr>
        <a:xfrm>
          <a:off x="14401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xmlns="" id="{9BFB481C-EACD-4332-9532-A47C8B6B0F69}"/>
            </a:ext>
          </a:extLst>
        </xdr:cNvPr>
        <xdr:cNvSpPr txBox="1"/>
      </xdr:nvSpPr>
      <xdr:spPr>
        <a:xfrm>
          <a:off x="13512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xmlns="" id="{FFE412D0-85CD-4501-BE82-8E37F7023A57}"/>
            </a:ext>
          </a:extLst>
        </xdr:cNvPr>
        <xdr:cNvSpPr txBox="1"/>
      </xdr:nvSpPr>
      <xdr:spPr>
        <a:xfrm>
          <a:off x="12623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107</xdr:row>
      <xdr:rowOff>147320</xdr:rowOff>
    </xdr:from>
    <xdr:to>
      <xdr:col>85</xdr:col>
      <xdr:colOff>177800</xdr:colOff>
      <xdr:row>108</xdr:row>
      <xdr:rowOff>77470</xdr:rowOff>
    </xdr:to>
    <xdr:sp macro="" textlink="">
      <xdr:nvSpPr>
        <xdr:cNvPr id="562" name="楕円 561">
          <a:extLst>
            <a:ext uri="{FF2B5EF4-FFF2-40B4-BE49-F238E27FC236}">
              <a16:creationId xmlns:a16="http://schemas.microsoft.com/office/drawing/2014/main" xmlns="" id="{AE84EC3B-1E93-45D1-A8A9-1CA48F4E0A27}"/>
            </a:ext>
          </a:extLst>
        </xdr:cNvPr>
        <xdr:cNvSpPr/>
      </xdr:nvSpPr>
      <xdr:spPr>
        <a:xfrm>
          <a:off x="16268700" y="1849247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107</xdr:row>
      <xdr:rowOff>62247</xdr:rowOff>
    </xdr:from>
    <xdr:ext cx="405111" cy="259045"/>
    <xdr:sp macro="" textlink="">
      <xdr:nvSpPr>
        <xdr:cNvPr id="563" name="【公民館】&#10;有形固定資産減価償却率該当値テキスト">
          <a:extLst>
            <a:ext uri="{FF2B5EF4-FFF2-40B4-BE49-F238E27FC236}">
              <a16:creationId xmlns:a16="http://schemas.microsoft.com/office/drawing/2014/main" xmlns="" id="{1133CC2E-C961-4F5A-B9A7-DB2D44F9A6A2}"/>
            </a:ext>
          </a:extLst>
        </xdr:cNvPr>
        <xdr:cNvSpPr txBox="1"/>
      </xdr:nvSpPr>
      <xdr:spPr>
        <a:xfrm>
          <a:off x="16357600" y="1840739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93.4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103</xdr:row>
      <xdr:rowOff>78757</xdr:rowOff>
    </xdr:from>
    <xdr:ext cx="405111" cy="259045"/>
    <xdr:sp macro="" textlink="">
      <xdr:nvSpPr>
        <xdr:cNvPr id="564" name="n_1aveValue【公民館】&#10;有形固定資産減価償却率">
          <a:extLst>
            <a:ext uri="{FF2B5EF4-FFF2-40B4-BE49-F238E27FC236}">
              <a16:creationId xmlns:a16="http://schemas.microsoft.com/office/drawing/2014/main" xmlns="" id="{81A70355-0DB7-4723-B88A-C9A1071A6DCF}"/>
            </a:ext>
          </a:extLst>
        </xdr:cNvPr>
        <xdr:cNvSpPr txBox="1"/>
      </xdr:nvSpPr>
      <xdr:spPr>
        <a:xfrm>
          <a:off x="15266044" y="1773810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65.6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103</xdr:row>
      <xdr:rowOff>12082</xdr:rowOff>
    </xdr:from>
    <xdr:ext cx="405111" cy="259045"/>
    <xdr:sp macro="" textlink="">
      <xdr:nvSpPr>
        <xdr:cNvPr id="565" name="n_2aveValue【公民館】&#10;有形固定資産減価償却率">
          <a:extLst>
            <a:ext uri="{FF2B5EF4-FFF2-40B4-BE49-F238E27FC236}">
              <a16:creationId xmlns:a16="http://schemas.microsoft.com/office/drawing/2014/main" xmlns="" id="{C5EBD02A-1C1F-431F-AD51-3EE77DB75076}"/>
            </a:ext>
          </a:extLst>
        </xdr:cNvPr>
        <xdr:cNvSpPr txBox="1"/>
      </xdr:nvSpPr>
      <xdr:spPr>
        <a:xfrm>
          <a:off x="14389744" y="1767143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103</xdr:row>
      <xdr:rowOff>31132</xdr:rowOff>
    </xdr:from>
    <xdr:ext cx="405111" cy="259045"/>
    <xdr:sp macro="" textlink="">
      <xdr:nvSpPr>
        <xdr:cNvPr id="566" name="n_3aveValue【公民館】&#10;有形固定資産減価償却率">
          <a:extLst>
            <a:ext uri="{FF2B5EF4-FFF2-40B4-BE49-F238E27FC236}">
              <a16:creationId xmlns:a16="http://schemas.microsoft.com/office/drawing/2014/main" xmlns="" id="{C0525BEF-4345-4D11-86E1-2E5F307CA7DE}"/>
            </a:ext>
          </a:extLst>
        </xdr:cNvPr>
        <xdr:cNvSpPr txBox="1"/>
      </xdr:nvSpPr>
      <xdr:spPr>
        <a:xfrm>
          <a:off x="13500744" y="1769048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103</xdr:row>
      <xdr:rowOff>44466</xdr:rowOff>
    </xdr:from>
    <xdr:ext cx="405111" cy="259045"/>
    <xdr:sp macro="" textlink="">
      <xdr:nvSpPr>
        <xdr:cNvPr id="567" name="n_4aveValue【公民館】&#10;有形固定資産減価償却率">
          <a:extLst>
            <a:ext uri="{FF2B5EF4-FFF2-40B4-BE49-F238E27FC236}">
              <a16:creationId xmlns:a16="http://schemas.microsoft.com/office/drawing/2014/main" xmlns="" id="{AEC0005E-B636-4E12-BE65-ED1104B37CFF}"/>
            </a:ext>
          </a:extLst>
        </xdr:cNvPr>
        <xdr:cNvSpPr txBox="1"/>
      </xdr:nvSpPr>
      <xdr:spPr>
        <a:xfrm>
          <a:off x="12611744" y="1770381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a:extLst>
            <a:ext uri="{FF2B5EF4-FFF2-40B4-BE49-F238E27FC236}">
              <a16:creationId xmlns:a16="http://schemas.microsoft.com/office/drawing/2014/main" xmlns="" id="{EDDB9D09-BF06-4207-B46F-322817F3DD79}"/>
            </a:ext>
          </a:extLst>
        </xdr:cNvPr>
        <xdr:cNvSpPr/>
      </xdr:nvSpPr>
      <xdr:spPr>
        <a:xfrm>
          <a:off x="18288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a:extLst>
            <a:ext uri="{FF2B5EF4-FFF2-40B4-BE49-F238E27FC236}">
              <a16:creationId xmlns:a16="http://schemas.microsoft.com/office/drawing/2014/main" xmlns="" id="{8ED8D3B1-E49F-4EDB-A266-8C979234BA11}"/>
            </a:ext>
          </a:extLst>
        </xdr:cNvPr>
        <xdr:cNvSpPr/>
      </xdr:nvSpPr>
      <xdr:spPr>
        <a:xfrm>
          <a:off x="18415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a:extLst>
            <a:ext uri="{FF2B5EF4-FFF2-40B4-BE49-F238E27FC236}">
              <a16:creationId xmlns:a16="http://schemas.microsoft.com/office/drawing/2014/main" xmlns="" id="{89C71BDF-4193-414F-9AD0-8E54C0BA0ACF}"/>
            </a:ext>
          </a:extLst>
        </xdr:cNvPr>
        <xdr:cNvSpPr/>
      </xdr:nvSpPr>
      <xdr:spPr>
        <a:xfrm>
          <a:off x="18415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6/65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a:extLst>
            <a:ext uri="{FF2B5EF4-FFF2-40B4-BE49-F238E27FC236}">
              <a16:creationId xmlns:a16="http://schemas.microsoft.com/office/drawing/2014/main" xmlns="" id="{AEA8D1A3-6D26-47AD-821C-E6D78EA7D1C9}"/>
            </a:ext>
          </a:extLst>
        </xdr:cNvPr>
        <xdr:cNvSpPr/>
      </xdr:nvSpPr>
      <xdr:spPr>
        <a:xfrm>
          <a:off x="19431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a:extLst>
            <a:ext uri="{FF2B5EF4-FFF2-40B4-BE49-F238E27FC236}">
              <a16:creationId xmlns:a16="http://schemas.microsoft.com/office/drawing/2014/main" xmlns="" id="{53E0BEDE-3D9B-4469-9B22-EECD0C1CBE22}"/>
            </a:ext>
          </a:extLst>
        </xdr:cNvPr>
        <xdr:cNvSpPr/>
      </xdr:nvSpPr>
      <xdr:spPr>
        <a:xfrm>
          <a:off x="19431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0.107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a:extLst>
            <a:ext uri="{FF2B5EF4-FFF2-40B4-BE49-F238E27FC236}">
              <a16:creationId xmlns:a16="http://schemas.microsoft.com/office/drawing/2014/main" xmlns="" id="{5B636B24-A1CC-43DB-9206-68D9D2E2C78E}"/>
            </a:ext>
          </a:extLst>
        </xdr:cNvPr>
        <xdr:cNvSpPr/>
      </xdr:nvSpPr>
      <xdr:spPr>
        <a:xfrm>
          <a:off x="20574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a:extLst>
            <a:ext uri="{FF2B5EF4-FFF2-40B4-BE49-F238E27FC236}">
              <a16:creationId xmlns:a16="http://schemas.microsoft.com/office/drawing/2014/main" xmlns="" id="{660A591E-C13E-4B18-A5E6-0517A10993E1}"/>
            </a:ext>
          </a:extLst>
        </xdr:cNvPr>
        <xdr:cNvSpPr/>
      </xdr:nvSpPr>
      <xdr:spPr>
        <a:xfrm>
          <a:off x="20574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0.152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a:extLst>
            <a:ext uri="{FF2B5EF4-FFF2-40B4-BE49-F238E27FC236}">
              <a16:creationId xmlns:a16="http://schemas.microsoft.com/office/drawing/2014/main" xmlns="" id="{904019A9-7796-49B2-A871-CED00991CF29}"/>
            </a:ext>
          </a:extLst>
        </xdr:cNvPr>
        <xdr:cNvSpPr/>
      </xdr:nvSpPr>
      <xdr:spPr>
        <a:xfrm>
          <a:off x="18288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a:extLst>
            <a:ext uri="{FF2B5EF4-FFF2-40B4-BE49-F238E27FC236}">
              <a16:creationId xmlns:a16="http://schemas.microsoft.com/office/drawing/2014/main" xmlns="" id="{E236B630-4541-4007-B3BB-A900D6609D17}"/>
            </a:ext>
          </a:extLst>
        </xdr:cNvPr>
        <xdr:cNvSpPr txBox="1"/>
      </xdr:nvSpPr>
      <xdr:spPr>
        <a:xfrm>
          <a:off x="18249900" y="1657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a:extLst>
            <a:ext uri="{FF2B5EF4-FFF2-40B4-BE49-F238E27FC236}">
              <a16:creationId xmlns:a16="http://schemas.microsoft.com/office/drawing/2014/main" xmlns="" id="{64BD0CC7-2BDD-45F9-9BC3-A63C97DBC487}"/>
            </a:ext>
          </a:extLst>
        </xdr:cNvPr>
        <xdr:cNvCxnSpPr/>
      </xdr:nvCxnSpPr>
      <xdr:spPr>
        <a:xfrm>
          <a:off x="18288000" y="1905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8" name="直線コネクタ 577">
          <a:extLst>
            <a:ext uri="{FF2B5EF4-FFF2-40B4-BE49-F238E27FC236}">
              <a16:creationId xmlns:a16="http://schemas.microsoft.com/office/drawing/2014/main" xmlns="" id="{55F61E87-5F40-4023-92AA-15231DA4E1C9}"/>
            </a:ext>
          </a:extLst>
        </xdr:cNvPr>
        <xdr:cNvCxnSpPr/>
      </xdr:nvCxnSpPr>
      <xdr:spPr>
        <a:xfrm>
          <a:off x="18288000" y="185928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107</xdr:row>
      <xdr:rowOff>105427</xdr:rowOff>
    </xdr:from>
    <xdr:ext cx="467179" cy="259045"/>
    <xdr:sp macro="" textlink="">
      <xdr:nvSpPr>
        <xdr:cNvPr id="579" name="テキスト ボックス 578">
          <a:extLst>
            <a:ext uri="{FF2B5EF4-FFF2-40B4-BE49-F238E27FC236}">
              <a16:creationId xmlns:a16="http://schemas.microsoft.com/office/drawing/2014/main" xmlns="" id="{D384F032-2EC8-43A5-8A2B-185C88B2BE09}"/>
            </a:ext>
          </a:extLst>
        </xdr:cNvPr>
        <xdr:cNvSpPr txBox="1"/>
      </xdr:nvSpPr>
      <xdr:spPr>
        <a:xfrm>
          <a:off x="17820821" y="184505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0" name="直線コネクタ 579">
          <a:extLst>
            <a:ext uri="{FF2B5EF4-FFF2-40B4-BE49-F238E27FC236}">
              <a16:creationId xmlns:a16="http://schemas.microsoft.com/office/drawing/2014/main" xmlns="" id="{04B6159B-1510-427D-BF56-08FC30CEDC4E}"/>
            </a:ext>
          </a:extLst>
        </xdr:cNvPr>
        <xdr:cNvCxnSpPr/>
      </xdr:nvCxnSpPr>
      <xdr:spPr>
        <a:xfrm>
          <a:off x="18288000" y="181356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104</xdr:row>
      <xdr:rowOff>162577</xdr:rowOff>
    </xdr:from>
    <xdr:ext cx="467179" cy="259045"/>
    <xdr:sp macro="" textlink="">
      <xdr:nvSpPr>
        <xdr:cNvPr id="581" name="テキスト ボックス 580">
          <a:extLst>
            <a:ext uri="{FF2B5EF4-FFF2-40B4-BE49-F238E27FC236}">
              <a16:creationId xmlns:a16="http://schemas.microsoft.com/office/drawing/2014/main" xmlns="" id="{9EAAC465-F4A6-461A-AEF8-C983FF095ED2}"/>
            </a:ext>
          </a:extLst>
        </xdr:cNvPr>
        <xdr:cNvSpPr txBox="1"/>
      </xdr:nvSpPr>
      <xdr:spPr>
        <a:xfrm>
          <a:off x="17820821" y="179933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2" name="直線コネクタ 581">
          <a:extLst>
            <a:ext uri="{FF2B5EF4-FFF2-40B4-BE49-F238E27FC236}">
              <a16:creationId xmlns:a16="http://schemas.microsoft.com/office/drawing/2014/main" xmlns="" id="{5AC02D96-04FC-4DCF-8E25-C959E334C69F}"/>
            </a:ext>
          </a:extLst>
        </xdr:cNvPr>
        <xdr:cNvCxnSpPr/>
      </xdr:nvCxnSpPr>
      <xdr:spPr>
        <a:xfrm>
          <a:off x="18288000" y="176784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102</xdr:row>
      <xdr:rowOff>48277</xdr:rowOff>
    </xdr:from>
    <xdr:ext cx="467179" cy="259045"/>
    <xdr:sp macro="" textlink="">
      <xdr:nvSpPr>
        <xdr:cNvPr id="583" name="テキスト ボックス 582">
          <a:extLst>
            <a:ext uri="{FF2B5EF4-FFF2-40B4-BE49-F238E27FC236}">
              <a16:creationId xmlns:a16="http://schemas.microsoft.com/office/drawing/2014/main" xmlns="" id="{C0617AA3-3B28-4237-A4BE-720A08C7829A}"/>
            </a:ext>
          </a:extLst>
        </xdr:cNvPr>
        <xdr:cNvSpPr txBox="1"/>
      </xdr:nvSpPr>
      <xdr:spPr>
        <a:xfrm>
          <a:off x="17820821" y="175361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84" name="直線コネクタ 583">
          <a:extLst>
            <a:ext uri="{FF2B5EF4-FFF2-40B4-BE49-F238E27FC236}">
              <a16:creationId xmlns:a16="http://schemas.microsoft.com/office/drawing/2014/main" xmlns="" id="{2831BB9D-DAA8-4F30-BCA9-68D4DFEFB367}"/>
            </a:ext>
          </a:extLst>
        </xdr:cNvPr>
        <xdr:cNvCxnSpPr/>
      </xdr:nvCxnSpPr>
      <xdr:spPr>
        <a:xfrm>
          <a:off x="18288000" y="172212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99</xdr:row>
      <xdr:rowOff>105427</xdr:rowOff>
    </xdr:from>
    <xdr:ext cx="467179" cy="259045"/>
    <xdr:sp macro="" textlink="">
      <xdr:nvSpPr>
        <xdr:cNvPr id="585" name="テキスト ボックス 584">
          <a:extLst>
            <a:ext uri="{FF2B5EF4-FFF2-40B4-BE49-F238E27FC236}">
              <a16:creationId xmlns:a16="http://schemas.microsoft.com/office/drawing/2014/main" xmlns="" id="{76CDDAB1-7858-4474-89C7-D72E6B763873}"/>
            </a:ext>
          </a:extLst>
        </xdr:cNvPr>
        <xdr:cNvSpPr txBox="1"/>
      </xdr:nvSpPr>
      <xdr:spPr>
        <a:xfrm>
          <a:off x="17820821" y="170789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xmlns="" id="{BE3CC550-1B9D-435A-A963-32C42D21C4F7}"/>
            </a:ext>
          </a:extLst>
        </xdr:cNvPr>
        <xdr:cNvCxnSpPr/>
      </xdr:nvCxnSpPr>
      <xdr:spPr>
        <a:xfrm>
          <a:off x="18288000" y="1676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96</xdr:row>
      <xdr:rowOff>162577</xdr:rowOff>
    </xdr:from>
    <xdr:ext cx="467179" cy="259045"/>
    <xdr:sp macro="" textlink="">
      <xdr:nvSpPr>
        <xdr:cNvPr id="587" name="テキスト ボックス 586">
          <a:extLst>
            <a:ext uri="{FF2B5EF4-FFF2-40B4-BE49-F238E27FC236}">
              <a16:creationId xmlns:a16="http://schemas.microsoft.com/office/drawing/2014/main" xmlns="" id="{CD687FE5-501B-46B0-83A6-1B8B2AEEE931}"/>
            </a:ext>
          </a:extLst>
        </xdr:cNvPr>
        <xdr:cNvSpPr txBox="1"/>
      </xdr:nvSpPr>
      <xdr:spPr>
        <a:xfrm>
          <a:off x="17820821" y="1662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公民館】&#10;一人当たり面積グラフ枠">
          <a:extLst>
            <a:ext uri="{FF2B5EF4-FFF2-40B4-BE49-F238E27FC236}">
              <a16:creationId xmlns:a16="http://schemas.microsoft.com/office/drawing/2014/main" xmlns="" id="{FBF28AC0-4160-43AC-8F92-395A3EC61F13}"/>
            </a:ext>
          </a:extLst>
        </xdr:cNvPr>
        <xdr:cNvSpPr/>
      </xdr:nvSpPr>
      <xdr:spPr>
        <a:xfrm>
          <a:off x="18288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589" name="直線コネクタ 588">
          <a:extLst>
            <a:ext uri="{FF2B5EF4-FFF2-40B4-BE49-F238E27FC236}">
              <a16:creationId xmlns:a16="http://schemas.microsoft.com/office/drawing/2014/main" xmlns="" id="{9CD3D3D1-2A4D-461B-B01D-68C2DD350810}"/>
            </a:ext>
          </a:extLst>
        </xdr:cNvPr>
        <xdr:cNvCxnSpPr/>
      </xdr:nvCxnSpPr>
      <xdr:spPr>
        <a:xfrm flipV="1">
          <a:off x="22160864" y="17249090"/>
          <a:ext cx="0" cy="1338224"/>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108</xdr:row>
      <xdr:rowOff>74541</xdr:rowOff>
    </xdr:from>
    <xdr:ext cx="469744" cy="259045"/>
    <xdr:sp macro="" textlink="">
      <xdr:nvSpPr>
        <xdr:cNvPr id="590" name="【公民館】&#10;一人当たり面積最小値テキスト">
          <a:extLst>
            <a:ext uri="{FF2B5EF4-FFF2-40B4-BE49-F238E27FC236}">
              <a16:creationId xmlns:a16="http://schemas.microsoft.com/office/drawing/2014/main" xmlns="" id="{CA3B9918-EBDC-400A-983D-9CFE9B2826C1}"/>
            </a:ext>
          </a:extLst>
        </xdr:cNvPr>
        <xdr:cNvSpPr txBox="1"/>
      </xdr:nvSpPr>
      <xdr:spPr>
        <a:xfrm>
          <a:off x="22199600" y="18591141"/>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0.012</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591" name="直線コネクタ 590">
          <a:extLst>
            <a:ext uri="{FF2B5EF4-FFF2-40B4-BE49-F238E27FC236}">
              <a16:creationId xmlns:a16="http://schemas.microsoft.com/office/drawing/2014/main" xmlns="" id="{B5EF3EE3-5FE3-4A20-84B0-83A311E9A7D1}"/>
            </a:ext>
          </a:extLst>
        </xdr:cNvPr>
        <xdr:cNvCxnSpPr/>
      </xdr:nvCxnSpPr>
      <xdr:spPr>
        <a:xfrm>
          <a:off x="22072600" y="1858731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99</xdr:row>
      <xdr:rowOff>50767</xdr:rowOff>
    </xdr:from>
    <xdr:ext cx="469744" cy="259045"/>
    <xdr:sp macro="" textlink="">
      <xdr:nvSpPr>
        <xdr:cNvPr id="592" name="【公民館】&#10;一人当たり面積最大値テキスト">
          <a:extLst>
            <a:ext uri="{FF2B5EF4-FFF2-40B4-BE49-F238E27FC236}">
              <a16:creationId xmlns:a16="http://schemas.microsoft.com/office/drawing/2014/main" xmlns="" id="{7B88B75B-DC60-45D8-A188-27425579808D}"/>
            </a:ext>
          </a:extLst>
        </xdr:cNvPr>
        <xdr:cNvSpPr txBox="1"/>
      </xdr:nvSpPr>
      <xdr:spPr>
        <a:xfrm>
          <a:off x="22199600" y="1702431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2.939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593" name="直線コネクタ 592">
          <a:extLst>
            <a:ext uri="{FF2B5EF4-FFF2-40B4-BE49-F238E27FC236}">
              <a16:creationId xmlns:a16="http://schemas.microsoft.com/office/drawing/2014/main" xmlns="" id="{720E3658-C169-4510-92CD-9A131346AAB1}"/>
            </a:ext>
          </a:extLst>
        </xdr:cNvPr>
        <xdr:cNvCxnSpPr/>
      </xdr:nvCxnSpPr>
      <xdr:spPr>
        <a:xfrm>
          <a:off x="22072600" y="1724909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106</xdr:row>
      <xdr:rowOff>147387</xdr:rowOff>
    </xdr:from>
    <xdr:ext cx="469744" cy="259045"/>
    <xdr:sp macro="" textlink="">
      <xdr:nvSpPr>
        <xdr:cNvPr id="594" name="【公民館】&#10;一人当たり面積平均値テキスト">
          <a:extLst>
            <a:ext uri="{FF2B5EF4-FFF2-40B4-BE49-F238E27FC236}">
              <a16:creationId xmlns:a16="http://schemas.microsoft.com/office/drawing/2014/main" xmlns="" id="{8C807993-5929-441A-B071-118569CE1835}"/>
            </a:ext>
          </a:extLst>
        </xdr:cNvPr>
        <xdr:cNvSpPr txBox="1"/>
      </xdr:nvSpPr>
      <xdr:spPr>
        <a:xfrm>
          <a:off x="22199600" y="1832108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0.436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595" name="フローチャート: 判断 594">
          <a:extLst>
            <a:ext uri="{FF2B5EF4-FFF2-40B4-BE49-F238E27FC236}">
              <a16:creationId xmlns:a16="http://schemas.microsoft.com/office/drawing/2014/main" xmlns="" id="{3BE280C8-DFE9-4672-884F-9DDE048F4B72}"/>
            </a:ext>
          </a:extLst>
        </xdr:cNvPr>
        <xdr:cNvSpPr/>
      </xdr:nvSpPr>
      <xdr:spPr>
        <a:xfrm>
          <a:off x="22110700" y="1834266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596" name="フローチャート: 判断 595">
          <a:extLst>
            <a:ext uri="{FF2B5EF4-FFF2-40B4-BE49-F238E27FC236}">
              <a16:creationId xmlns:a16="http://schemas.microsoft.com/office/drawing/2014/main" xmlns="" id="{3B074742-FBC4-4E3F-864A-E1651CFB4C65}"/>
            </a:ext>
          </a:extLst>
        </xdr:cNvPr>
        <xdr:cNvSpPr/>
      </xdr:nvSpPr>
      <xdr:spPr>
        <a:xfrm>
          <a:off x="21272500" y="1832574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597" name="フローチャート: 判断 596">
          <a:extLst>
            <a:ext uri="{FF2B5EF4-FFF2-40B4-BE49-F238E27FC236}">
              <a16:creationId xmlns:a16="http://schemas.microsoft.com/office/drawing/2014/main" xmlns="" id="{DFDFFA85-F3C9-4F99-BF60-0813BD962B9E}"/>
            </a:ext>
          </a:extLst>
        </xdr:cNvPr>
        <xdr:cNvSpPr/>
      </xdr:nvSpPr>
      <xdr:spPr>
        <a:xfrm>
          <a:off x="20383500" y="1834083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598" name="フローチャート: 判断 597">
          <a:extLst>
            <a:ext uri="{FF2B5EF4-FFF2-40B4-BE49-F238E27FC236}">
              <a16:creationId xmlns:a16="http://schemas.microsoft.com/office/drawing/2014/main" xmlns="" id="{36A924B3-8A3C-4F95-B18C-AA4A09BD1054}"/>
            </a:ext>
          </a:extLst>
        </xdr:cNvPr>
        <xdr:cNvSpPr/>
      </xdr:nvSpPr>
      <xdr:spPr>
        <a:xfrm>
          <a:off x="19494500" y="1833946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599" name="フローチャート: 判断 598">
          <a:extLst>
            <a:ext uri="{FF2B5EF4-FFF2-40B4-BE49-F238E27FC236}">
              <a16:creationId xmlns:a16="http://schemas.microsoft.com/office/drawing/2014/main" xmlns="" id="{CC7291B4-4AA0-4227-A2CD-0CD3B86BEF42}"/>
            </a:ext>
          </a:extLst>
        </xdr:cNvPr>
        <xdr:cNvSpPr/>
      </xdr:nvSpPr>
      <xdr:spPr>
        <a:xfrm>
          <a:off x="18605500" y="1832483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EA31B019-4E01-4D91-92EF-0024C44009F2}"/>
            </a:ext>
          </a:extLst>
        </xdr:cNvPr>
        <xdr:cNvSpPr txBox="1"/>
      </xdr:nvSpPr>
      <xdr:spPr>
        <a:xfrm>
          <a:off x="21971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E4BE3BCB-0D59-44E5-A2C5-33147B6F3AE1}"/>
            </a:ext>
          </a:extLst>
        </xdr:cNvPr>
        <xdr:cNvSpPr txBox="1"/>
      </xdr:nvSpPr>
      <xdr:spPr>
        <a:xfrm>
          <a:off x="21132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4946A18B-C5BA-4C96-A331-D12CE3E2F551}"/>
            </a:ext>
          </a:extLst>
        </xdr:cNvPr>
        <xdr:cNvSpPr txBox="1"/>
      </xdr:nvSpPr>
      <xdr:spPr>
        <a:xfrm>
          <a:off x="20243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xmlns="" id="{DD8630FC-2451-4372-8334-5C6EA2B014B4}"/>
            </a:ext>
          </a:extLst>
        </xdr:cNvPr>
        <xdr:cNvSpPr txBox="1"/>
      </xdr:nvSpPr>
      <xdr:spPr>
        <a:xfrm>
          <a:off x="19354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xmlns="" id="{E73E82A7-39BC-444C-9D6F-F34E608014DA}"/>
            </a:ext>
          </a:extLst>
        </xdr:cNvPr>
        <xdr:cNvSpPr txBox="1"/>
      </xdr:nvSpPr>
      <xdr:spPr>
        <a:xfrm>
          <a:off x="18465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105</xdr:row>
      <xdr:rowOff>32716</xdr:rowOff>
    </xdr:from>
    <xdr:to>
      <xdr:col>116</xdr:col>
      <xdr:colOff>114300</xdr:colOff>
      <xdr:row>105</xdr:row>
      <xdr:rowOff>134316</xdr:rowOff>
    </xdr:to>
    <xdr:sp macro="" textlink="">
      <xdr:nvSpPr>
        <xdr:cNvPr id="605" name="楕円 604">
          <a:extLst>
            <a:ext uri="{FF2B5EF4-FFF2-40B4-BE49-F238E27FC236}">
              <a16:creationId xmlns:a16="http://schemas.microsoft.com/office/drawing/2014/main" xmlns="" id="{0941FE67-DA21-479C-AC6B-3C368A442741}"/>
            </a:ext>
          </a:extLst>
        </xdr:cNvPr>
        <xdr:cNvSpPr/>
      </xdr:nvSpPr>
      <xdr:spPr>
        <a:xfrm>
          <a:off x="22110700" y="1803496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104</xdr:row>
      <xdr:rowOff>55593</xdr:rowOff>
    </xdr:from>
    <xdr:ext cx="469744" cy="259045"/>
    <xdr:sp macro="" textlink="">
      <xdr:nvSpPr>
        <xdr:cNvPr id="606" name="【公民館】&#10;一人当たり面積該当値テキスト">
          <a:extLst>
            <a:ext uri="{FF2B5EF4-FFF2-40B4-BE49-F238E27FC236}">
              <a16:creationId xmlns:a16="http://schemas.microsoft.com/office/drawing/2014/main" xmlns="" id="{AAFBBEB1-8E40-4255-9241-C3E753EA2632}"/>
            </a:ext>
          </a:extLst>
        </xdr:cNvPr>
        <xdr:cNvSpPr txBox="1"/>
      </xdr:nvSpPr>
      <xdr:spPr>
        <a:xfrm>
          <a:off x="22199600" y="17886393"/>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1.109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105</xdr:row>
      <xdr:rowOff>98722</xdr:rowOff>
    </xdr:from>
    <xdr:ext cx="469744" cy="259045"/>
    <xdr:sp macro="" textlink="">
      <xdr:nvSpPr>
        <xdr:cNvPr id="607" name="n_1aveValue【公民館】&#10;一人当たり面積">
          <a:extLst>
            <a:ext uri="{FF2B5EF4-FFF2-40B4-BE49-F238E27FC236}">
              <a16:creationId xmlns:a16="http://schemas.microsoft.com/office/drawing/2014/main" xmlns="" id="{847AD7E3-AB56-45C9-A636-73B71ACB2A2B}"/>
            </a:ext>
          </a:extLst>
        </xdr:cNvPr>
        <xdr:cNvSpPr txBox="1"/>
      </xdr:nvSpPr>
      <xdr:spPr>
        <a:xfrm>
          <a:off x="21075727" y="1810097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0.473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105</xdr:row>
      <xdr:rowOff>113809</xdr:rowOff>
    </xdr:from>
    <xdr:ext cx="469744" cy="259045"/>
    <xdr:sp macro="" textlink="">
      <xdr:nvSpPr>
        <xdr:cNvPr id="608" name="n_2aveValue【公民館】&#10;一人当たり面積">
          <a:extLst>
            <a:ext uri="{FF2B5EF4-FFF2-40B4-BE49-F238E27FC236}">
              <a16:creationId xmlns:a16="http://schemas.microsoft.com/office/drawing/2014/main" xmlns="" id="{8FC5C3C0-61D2-4DD8-8AED-1D9968A78B68}"/>
            </a:ext>
          </a:extLst>
        </xdr:cNvPr>
        <xdr:cNvSpPr txBox="1"/>
      </xdr:nvSpPr>
      <xdr:spPr>
        <a:xfrm>
          <a:off x="20199427" y="18116059"/>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0.440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105</xdr:row>
      <xdr:rowOff>112437</xdr:rowOff>
    </xdr:from>
    <xdr:ext cx="469744" cy="259045"/>
    <xdr:sp macro="" textlink="">
      <xdr:nvSpPr>
        <xdr:cNvPr id="609" name="n_3aveValue【公民館】&#10;一人当たり面積">
          <a:extLst>
            <a:ext uri="{FF2B5EF4-FFF2-40B4-BE49-F238E27FC236}">
              <a16:creationId xmlns:a16="http://schemas.microsoft.com/office/drawing/2014/main" xmlns="" id="{B611E260-A5B1-41FF-947E-EF9C15BB455D}"/>
            </a:ext>
          </a:extLst>
        </xdr:cNvPr>
        <xdr:cNvSpPr txBox="1"/>
      </xdr:nvSpPr>
      <xdr:spPr>
        <a:xfrm>
          <a:off x="19310427" y="1811468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0.443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105</xdr:row>
      <xdr:rowOff>97807</xdr:rowOff>
    </xdr:from>
    <xdr:ext cx="469744" cy="259045"/>
    <xdr:sp macro="" textlink="">
      <xdr:nvSpPr>
        <xdr:cNvPr id="610" name="n_4aveValue【公民館】&#10;一人当たり面積">
          <a:extLst>
            <a:ext uri="{FF2B5EF4-FFF2-40B4-BE49-F238E27FC236}">
              <a16:creationId xmlns:a16="http://schemas.microsoft.com/office/drawing/2014/main" xmlns="" id="{2D40D531-1FFD-4C17-9938-F07436C07D8D}"/>
            </a:ext>
          </a:extLst>
        </xdr:cNvPr>
        <xdr:cNvSpPr txBox="1"/>
      </xdr:nvSpPr>
      <xdr:spPr>
        <a:xfrm>
          <a:off x="18421427" y="1810005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0.475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xmlns="" id="{DD441F7D-A21D-4A43-8607-E64414E5160E}"/>
            </a:ext>
          </a:extLst>
        </xdr:cNvPr>
        <xdr:cNvSpPr/>
      </xdr:nvSpPr>
      <xdr:spPr>
        <a:xfrm>
          <a:off x="762000" y="19431000"/>
          <a:ext cx="22250400" cy="1905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xmlns="" id="{EFF4A8AA-9E16-48F5-ADF1-45E59B3CC37F}"/>
            </a:ext>
          </a:extLst>
        </xdr:cNvPr>
        <xdr:cNvSpPr/>
      </xdr:nvSpPr>
      <xdr:spPr>
        <a:xfrm>
          <a:off x="762000" y="19494500"/>
          <a:ext cx="38481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xmlns="" id="{D9050B7C-8FCF-4441-B4C6-0664ED826026}"/>
            </a:ext>
          </a:extLst>
        </xdr:cNvPr>
        <xdr:cNvSpPr txBox="1"/>
      </xdr:nvSpPr>
      <xdr:spPr>
        <a:xfrm>
          <a:off x="838200" y="19748500"/>
          <a:ext cx="22085300" cy="1485900"/>
        </a:xfrm>
        <a:prstGeom prst="rect">
          <a:avLst/>
        </a:prstGeom>
        <a:solidFill>
          <a:sysClr val="window" lastClr="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程度となっているが、保育園・公民館については高くなっている。維持管理にかかる経費の増加に留意しつつ、引き続き、施設の長寿命化に取り組んでいく。</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791B769-18FE-411B-91DA-0E83716BC6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956EC15-215A-4D52-BB55-2B20CCE9D1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CC64584-F8AD-491E-9FF4-DD6DC83EC7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6CB8214-321C-4B1B-B828-6A9DDAE92F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E7851B3-7938-4ADE-BE70-6AFDBDA243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54220DE-D1D5-40DF-A4C5-00603008EB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B571164-6F47-4926-89BC-51836FC1F1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0D4450C-8DB1-4D72-8445-9B057FE8AE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C6AD8A1-5FF1-4AC1-A8E2-E461886B571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8DEAF5E-4719-42D4-9B9A-90A5755782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13395F7-F0F0-4FB5-B2A9-BAF83EF0D3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4B83E64-79A7-49D8-946A-F15E4AE077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105FECF-F720-4B5F-94A3-89D6CB8EFA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AD0FBDA-376B-4ED2-9947-FF16D42B57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21294EE-B31C-4023-A6C7-17C9B37CCF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224451B-1D09-4930-9D77-FD08E8C5F80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95DD793-A5E3-4CE4-93D0-C0CF68BFA9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4574DEE-6347-471D-995A-C401F93A22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F21C9B4-6B1B-45B5-8C3C-3DF0EC38E9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DB748B6-34CC-4809-A9E9-46C82E7E50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7800689-8B5D-4A8C-B8DF-52E1509AB2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0E0A2A3-B23E-4252-9777-14FD7E776A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991EFC7-A854-40FE-AC02-4A8408D37E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71E9CFC-260F-41EC-957D-D37EAC4D23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62D29C0-766B-47A4-9BA0-24D45B6818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C08AF5F-5196-462F-BC6F-960E17E146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4677AC9-C1CA-482A-861C-B893E6599F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A766D08-6682-4707-A13B-CFFBA35D2A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9B907CF-036A-47AD-B99E-8932EBCB67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CC4C7391-F586-4207-BCCC-09135B72C4A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0DFE753-673D-4478-AA51-6C427DB9FE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6309E4F-FB3F-448C-86C4-CA40D49971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3A077D6-71FD-4E1B-BDB0-D4F844346C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BD8CCF5-4F09-4ADA-859B-7EAF149141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AD99B2EA-168E-4B82-B281-A95DA17729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D403B44-C6E7-45AC-AFAB-6A51BD759F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17B37D5-30B9-4D6F-8A0C-F03FEA8574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962770A-2C7C-4F1E-BAAE-AD47321C28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CBB66D8-377E-4599-AB24-02142CDE1D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F97B369-2B37-46CC-8DAA-A549A64EAF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F7D9AF7-2599-4AD4-8EE3-205FA63E2F6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4C22F09-C128-43FB-AAF5-410782AA99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ED8608C1-666A-4DE8-A07F-9C520F32147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7590E4A-EA4E-490D-A14D-DA0D6F854B3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63331CFF-E202-4E51-B7C0-B5E7F42807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15A0E36-761E-4AE3-A7C7-1200646B40A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5FAA2D18-72F2-4F29-84F9-71331CFB39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B85CD33-0E84-410E-A20A-D0BE2D61373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914A1546-DB6E-4554-A7E8-2C79B5200D4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62097DD6-2FCF-4828-B770-D2D22E2361F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B179A46C-647C-4DA6-898E-FA5BB0DBEB7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CFFE81C9-4067-4A39-8623-1570CEA206A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8372A836-1A67-4B84-9DDE-1A3566848E3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8A1C5D4C-7B5D-4790-95EB-188774D8C84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934ACD02-D616-448A-B315-F89BF535FC6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C76B5422-21E1-494D-A76E-5800AEE7F8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xmlns="" id="{BF0039EA-90D6-4125-8E7B-125C82C8630A}"/>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914BE32F-4D0F-4011-9DDF-484D585742BE}"/>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xmlns="" id="{C213DBA1-8ECC-469A-9B41-658F3A15FFC5}"/>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ED23F695-4887-45F4-A521-76F60959DA4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1AF9D0F5-8DF6-4B16-BE55-A2637D3C26E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7DCFE67E-97EB-4F49-8422-4E6950530A4C}"/>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xmlns="" id="{4AB16D07-A5F1-449B-9DB9-11C2BD558CF8}"/>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xmlns="" id="{35F6BA7A-CC0C-4FBF-A0EE-F161A32836A3}"/>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xmlns="" id="{B9FE9A5B-286B-4CAB-A7BD-FFCB176DC2C7}"/>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xmlns="" id="{E202E4A9-DAB3-492D-8B1C-EFD00279CAE1}"/>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xmlns="" id="{6A544FEE-386A-4B03-9095-B06A034E0CA5}"/>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3812B43-8A85-44BC-A4EB-F1BB7723EC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E7EAC6F-6B64-441F-BF43-9B9A025E396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5B6E2C6-49DD-454B-9682-135955D940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B936E77-3A49-4B1F-B5BE-F2D17CD7CDE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4919DEAB-86B3-470A-A4ED-F7FFA2E0405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102144</xdr:rowOff>
    </xdr:from>
    <xdr:to>
      <xdr:col>24</xdr:col>
      <xdr:colOff>114300</xdr:colOff>
      <xdr:row>34</xdr:row>
      <xdr:rowOff>32294</xdr:rowOff>
    </xdr:to>
    <xdr:sp macro="" textlink="">
      <xdr:nvSpPr>
        <xdr:cNvPr id="74" name="楕円 73">
          <a:extLst>
            <a:ext uri="{FF2B5EF4-FFF2-40B4-BE49-F238E27FC236}">
              <a16:creationId xmlns:a16="http://schemas.microsoft.com/office/drawing/2014/main" xmlns="" id="{49FD1595-7EC0-4B45-9E52-035E56EB759F}"/>
            </a:ext>
          </a:extLst>
        </xdr:cNvPr>
        <xdr:cNvSpPr/>
      </xdr:nvSpPr>
      <xdr:spPr>
        <a:xfrm>
          <a:off x="4584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125021</xdr:rowOff>
    </xdr:from>
    <xdr:ext cx="340478" cy="259045"/>
    <xdr:sp macro="" textlink="">
      <xdr:nvSpPr>
        <xdr:cNvPr id="75" name="【図書館】&#10;有形固定資産減価償却率該当値テキスト">
          <a:extLst>
            <a:ext uri="{FF2B5EF4-FFF2-40B4-BE49-F238E27FC236}">
              <a16:creationId xmlns:a16="http://schemas.microsoft.com/office/drawing/2014/main" xmlns="" id="{FA7AB74C-23CE-4A08-AAF6-A97A54487629}"/>
            </a:ext>
          </a:extLst>
        </xdr:cNvPr>
        <xdr:cNvSpPr txBox="1"/>
      </xdr:nvSpPr>
      <xdr:spPr>
        <a:xfrm>
          <a:off x="4673600" y="56114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34126</xdr:rowOff>
    </xdr:from>
    <xdr:ext cx="405111" cy="259045"/>
    <xdr:sp macro="" textlink="">
      <xdr:nvSpPr>
        <xdr:cNvPr id="76" name="n_1aveValue【図書館】&#10;有形固定資産減価償却率">
          <a:extLst>
            <a:ext uri="{FF2B5EF4-FFF2-40B4-BE49-F238E27FC236}">
              <a16:creationId xmlns:a16="http://schemas.microsoft.com/office/drawing/2014/main" xmlns="" id="{FBEEC1C1-2AED-4264-8685-2AED01352B9A}"/>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77" name="n_2aveValue【図書館】&#10;有形固定資産減価償却率">
          <a:extLst>
            <a:ext uri="{FF2B5EF4-FFF2-40B4-BE49-F238E27FC236}">
              <a16:creationId xmlns:a16="http://schemas.microsoft.com/office/drawing/2014/main" xmlns="" id="{EEF77264-ADDD-4461-91F0-56D0364C5462}"/>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78" name="n_3aveValue【図書館】&#10;有形固定資産減価償却率">
          <a:extLst>
            <a:ext uri="{FF2B5EF4-FFF2-40B4-BE49-F238E27FC236}">
              <a16:creationId xmlns:a16="http://schemas.microsoft.com/office/drawing/2014/main" xmlns="" id="{1C9AFA93-911F-422E-BAD5-ED8AC7041844}"/>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79" name="n_4aveValue【図書館】&#10;有形固定資産減価償却率">
          <a:extLst>
            <a:ext uri="{FF2B5EF4-FFF2-40B4-BE49-F238E27FC236}">
              <a16:creationId xmlns:a16="http://schemas.microsoft.com/office/drawing/2014/main" xmlns="" id="{7009D50A-F419-427D-9357-7C7818D20F39}"/>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2531889A-C69C-4CC5-92D8-FC1D4A231B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4F47EA46-452B-4D00-82CC-9A8EBB66E4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8B6938CA-484B-436A-92FE-923DB61C87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CDF2576F-81EB-4DA0-9EFD-27E3A68004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2352943D-C0B0-489C-A666-4B89D8E43C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0755F8E6-1F18-4694-8EBA-D173E388EA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F1D4DC5C-4EF4-4D90-AE5D-80ECBCD87D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A229D33F-CB4D-4053-AA87-10870E4125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xmlns="" id="{F3C6BEF7-22EA-4963-9111-3689DF59099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30EDB6B6-3C88-47AD-AFE9-674397C1AC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xmlns="" id="{26FA3ABC-F6E3-4197-9389-E3D85B3A7FE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xmlns="" id="{7829D00E-6ADD-4C3F-8325-4CBAAD6DE82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xmlns="" id="{5B0DCE63-F233-45C1-9127-0AD901B72EF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xmlns="" id="{CDB3C5E6-0AD0-433D-AE47-92271F74C88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xmlns="" id="{CB6A7B72-638B-441D-A25E-0F3F42F51E7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xmlns="" id="{BCBB1F18-E589-468F-A720-2B5D758E0788}"/>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xmlns="" id="{01197302-9117-4DB2-A05B-1ED897AD2CF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xmlns="" id="{F03A12CF-B147-49EE-B238-4A90878A672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xmlns="" id="{B291539F-3A86-4922-A67C-8E6B61A1836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xmlns="" id="{756292F7-B927-432B-9745-96411771C73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xmlns="" id="{43CD7878-5F31-4D72-8841-36DEC2F6977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xmlns="" id="{F43E1048-D328-4184-A7B8-FF3950E8202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6D45A575-EEAC-4CC1-9E97-84DCC15197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xmlns="" id="{DA21F435-C207-4BE9-8956-56457F9533B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xmlns="" id="{DA64558C-45ED-4020-8337-73A3C75FA4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05" name="直線コネクタ 104">
          <a:extLst>
            <a:ext uri="{FF2B5EF4-FFF2-40B4-BE49-F238E27FC236}">
              <a16:creationId xmlns:a16="http://schemas.microsoft.com/office/drawing/2014/main" xmlns="" id="{25917ECF-2A3C-48E1-9866-BD7604DEA47B}"/>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6" name="【図書館】&#10;一人当たり面積最小値テキスト">
          <a:extLst>
            <a:ext uri="{FF2B5EF4-FFF2-40B4-BE49-F238E27FC236}">
              <a16:creationId xmlns:a16="http://schemas.microsoft.com/office/drawing/2014/main" xmlns="" id="{92637EFA-5C2C-41DD-BC3C-48FABFFB2E9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07" name="直線コネクタ 106">
          <a:extLst>
            <a:ext uri="{FF2B5EF4-FFF2-40B4-BE49-F238E27FC236}">
              <a16:creationId xmlns:a16="http://schemas.microsoft.com/office/drawing/2014/main" xmlns="" id="{E3617C59-2F8A-418B-BFE9-42A92378D079}"/>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08" name="【図書館】&#10;一人当たり面積最大値テキスト">
          <a:extLst>
            <a:ext uri="{FF2B5EF4-FFF2-40B4-BE49-F238E27FC236}">
              <a16:creationId xmlns:a16="http://schemas.microsoft.com/office/drawing/2014/main" xmlns="" id="{44726D0F-3C38-4FE4-B7A4-118376A6F8A2}"/>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09" name="直線コネクタ 108">
          <a:extLst>
            <a:ext uri="{FF2B5EF4-FFF2-40B4-BE49-F238E27FC236}">
              <a16:creationId xmlns:a16="http://schemas.microsoft.com/office/drawing/2014/main" xmlns="" id="{0D013923-1673-4F7B-A753-64CD939A7325}"/>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10" name="【図書館】&#10;一人当たり面積平均値テキスト">
          <a:extLst>
            <a:ext uri="{FF2B5EF4-FFF2-40B4-BE49-F238E27FC236}">
              <a16:creationId xmlns:a16="http://schemas.microsoft.com/office/drawing/2014/main" xmlns="" id="{60D0B3C9-97C8-4C9D-BDF0-9B34DBD281EF}"/>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11" name="フローチャート: 判断 110">
          <a:extLst>
            <a:ext uri="{FF2B5EF4-FFF2-40B4-BE49-F238E27FC236}">
              <a16:creationId xmlns:a16="http://schemas.microsoft.com/office/drawing/2014/main" xmlns="" id="{B7663E71-FA36-4765-B304-4F258366DC0E}"/>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12" name="フローチャート: 判断 111">
          <a:extLst>
            <a:ext uri="{FF2B5EF4-FFF2-40B4-BE49-F238E27FC236}">
              <a16:creationId xmlns:a16="http://schemas.microsoft.com/office/drawing/2014/main" xmlns="" id="{5E8B301A-AE61-442F-9B15-0FB61B05F295}"/>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13" name="フローチャート: 判断 112">
          <a:extLst>
            <a:ext uri="{FF2B5EF4-FFF2-40B4-BE49-F238E27FC236}">
              <a16:creationId xmlns:a16="http://schemas.microsoft.com/office/drawing/2014/main" xmlns="" id="{F1E97619-5D64-487E-85AA-9DABAED0EE26}"/>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14" name="フローチャート: 判断 113">
          <a:extLst>
            <a:ext uri="{FF2B5EF4-FFF2-40B4-BE49-F238E27FC236}">
              <a16:creationId xmlns:a16="http://schemas.microsoft.com/office/drawing/2014/main" xmlns="" id="{0B090CE5-2540-4386-A459-79615623693F}"/>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15" name="フローチャート: 判断 114">
          <a:extLst>
            <a:ext uri="{FF2B5EF4-FFF2-40B4-BE49-F238E27FC236}">
              <a16:creationId xmlns:a16="http://schemas.microsoft.com/office/drawing/2014/main" xmlns="" id="{B28F2175-99C5-40D5-AEDD-D154C4426A87}"/>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FD168906-BC71-4F1F-B971-2988ED5FEC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2794FC55-6166-455E-B6C3-1EEB04BE18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E88D0188-3676-4091-868F-173D99C6982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B0277CF5-5F21-4CAE-A6B7-0959AE9BF6D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E06077B1-D640-4792-B659-6AEAAD2033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楕円 120">
          <a:extLst>
            <a:ext uri="{FF2B5EF4-FFF2-40B4-BE49-F238E27FC236}">
              <a16:creationId xmlns:a16="http://schemas.microsoft.com/office/drawing/2014/main" xmlns="" id="{210DF553-2CCD-42D7-A662-E61F6644487D}"/>
            </a:ext>
          </a:extLst>
        </xdr:cNvPr>
        <xdr:cNvSpPr/>
      </xdr:nvSpPr>
      <xdr:spPr>
        <a:xfrm>
          <a:off x="10426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139354</xdr:rowOff>
    </xdr:from>
    <xdr:ext cx="469744" cy="259045"/>
    <xdr:sp macro="" textlink="">
      <xdr:nvSpPr>
        <xdr:cNvPr id="122" name="【図書館】&#10;一人当たり面積該当値テキスト">
          <a:extLst>
            <a:ext uri="{FF2B5EF4-FFF2-40B4-BE49-F238E27FC236}">
              <a16:creationId xmlns:a16="http://schemas.microsoft.com/office/drawing/2014/main" xmlns="" id="{3DDB0427-04B6-4854-ADA2-15920BACACB8}"/>
            </a:ext>
          </a:extLst>
        </xdr:cNvPr>
        <xdr:cNvSpPr txBox="1"/>
      </xdr:nvSpPr>
      <xdr:spPr>
        <a:xfrm>
          <a:off x="10515600"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107604</xdr:rowOff>
    </xdr:from>
    <xdr:ext cx="469744" cy="259045"/>
    <xdr:sp macro="" textlink="">
      <xdr:nvSpPr>
        <xdr:cNvPr id="123" name="n_1aveValue【図書館】&#10;一人当たり面積">
          <a:extLst>
            <a:ext uri="{FF2B5EF4-FFF2-40B4-BE49-F238E27FC236}">
              <a16:creationId xmlns:a16="http://schemas.microsoft.com/office/drawing/2014/main" xmlns="" id="{0B91FD53-4387-4C03-BC9D-19D740AC81CC}"/>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24" name="n_2aveValue【図書館】&#10;一人当たり面積">
          <a:extLst>
            <a:ext uri="{FF2B5EF4-FFF2-40B4-BE49-F238E27FC236}">
              <a16:creationId xmlns:a16="http://schemas.microsoft.com/office/drawing/2014/main" xmlns="" id="{D5E74B69-BD8A-4142-9C76-6B451AEB80E9}"/>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25" name="n_3aveValue【図書館】&#10;一人当たり面積">
          <a:extLst>
            <a:ext uri="{FF2B5EF4-FFF2-40B4-BE49-F238E27FC236}">
              <a16:creationId xmlns:a16="http://schemas.microsoft.com/office/drawing/2014/main" xmlns="" id="{B24F86F7-49EA-41FA-95A6-3A5470F02546}"/>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26" name="n_4aveValue【図書館】&#10;一人当たり面積">
          <a:extLst>
            <a:ext uri="{FF2B5EF4-FFF2-40B4-BE49-F238E27FC236}">
              <a16:creationId xmlns:a16="http://schemas.microsoft.com/office/drawing/2014/main" xmlns="" id="{35127400-E2AE-430E-903B-19D208432D23}"/>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xmlns="" id="{5A8E2528-9C26-41C9-8CC6-C431233245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xmlns="" id="{92BA94AF-BFB7-4B6A-80AA-B1D6EDE8DC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xmlns="" id="{96A51F95-1191-4E7E-8A36-9786FF9527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xmlns="" id="{34B8F383-EFEC-41E6-BBC5-C79B525622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xmlns="" id="{B39AE4E0-4CD9-467F-AD80-28D1FD2F44C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xmlns="" id="{3A8A2249-99D6-442C-A547-DB45F9012B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xmlns="" id="{3E45F158-F6A8-4D59-AD66-FE89BDB524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xmlns="" id="{67887EE0-0764-4C74-AB15-A56F01791021}"/>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a:extLst>
            <a:ext uri="{FF2B5EF4-FFF2-40B4-BE49-F238E27FC236}">
              <a16:creationId xmlns:a16="http://schemas.microsoft.com/office/drawing/2014/main" xmlns="" id="{FC26BD1F-DEB0-4F84-8E25-1890D63A73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a:extLst>
            <a:ext uri="{FF2B5EF4-FFF2-40B4-BE49-F238E27FC236}">
              <a16:creationId xmlns:a16="http://schemas.microsoft.com/office/drawing/2014/main" xmlns="" id="{F8C70CFF-5D22-4111-B46B-757854F0B8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a:extLst>
            <a:ext uri="{FF2B5EF4-FFF2-40B4-BE49-F238E27FC236}">
              <a16:creationId xmlns:a16="http://schemas.microsoft.com/office/drawing/2014/main" xmlns="" id="{0FD9A464-8C2A-4E91-B739-8A859CCA13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a:extLst>
            <a:ext uri="{FF2B5EF4-FFF2-40B4-BE49-F238E27FC236}">
              <a16:creationId xmlns:a16="http://schemas.microsoft.com/office/drawing/2014/main" xmlns="" id="{4AC109CD-3F3A-4D47-81AF-FECAEDE62E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a:extLst>
            <a:ext uri="{FF2B5EF4-FFF2-40B4-BE49-F238E27FC236}">
              <a16:creationId xmlns:a16="http://schemas.microsoft.com/office/drawing/2014/main" xmlns="" id="{82CC144D-0DE2-4D67-81EB-6AE1982ABC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a:extLst>
            <a:ext uri="{FF2B5EF4-FFF2-40B4-BE49-F238E27FC236}">
              <a16:creationId xmlns:a16="http://schemas.microsoft.com/office/drawing/2014/main" xmlns="" id="{1566AB4C-4DE6-494C-AF0D-EE8A73C613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a:extLst>
            <a:ext uri="{FF2B5EF4-FFF2-40B4-BE49-F238E27FC236}">
              <a16:creationId xmlns:a16="http://schemas.microsoft.com/office/drawing/2014/main" xmlns="" id="{ED020238-3445-41C9-8A03-BA48FF2DD8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a:extLst>
            <a:ext uri="{FF2B5EF4-FFF2-40B4-BE49-F238E27FC236}">
              <a16:creationId xmlns:a16="http://schemas.microsoft.com/office/drawing/2014/main" xmlns="" id="{9408BB2E-F91F-4BCC-ACCC-76D1D0B9447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xmlns="" id="{B6C864FA-9F9D-4A05-A3A3-055F46282B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xmlns="" id="{D628EBFC-8F6C-4760-B33C-F63A83622A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xmlns="" id="{CE38AF0D-DF20-463D-8F3A-30DBCB93DC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xmlns="" id="{57EF213A-9C3B-4A91-A0A4-425525E5E5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xmlns="" id="{CB530D3B-A761-452C-9DBD-98D6C0CEEA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xmlns="" id="{2DCD6600-6795-42CA-800F-CE0AB826E9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xmlns="" id="{342F7371-87E5-4989-B704-57880E8FFC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xmlns="" id="{70797231-B7C8-49E1-9C30-B9413F6DFB8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xmlns="" id="{FADE1B47-A5CC-45E7-8EB7-30F80BA69E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xmlns="" id="{6D00085A-AB88-412C-B08A-EF2A7CC1F5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xmlns="" id="{1A40AE35-8034-4E4A-A356-B8DD5401FE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xmlns="" id="{1EFECB43-3F3F-41EC-B402-47A5582F89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xmlns="" id="{239F5C97-D049-4196-8ACF-F3BA7ACE77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xmlns="" id="{1A65C3B8-B917-43D6-820B-533F409D94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xmlns="" id="{E6C2B5E6-53E3-4150-B66A-01313F0AB7D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xmlns="" id="{FBD32761-5A54-42CD-A7B8-87E1C033D5D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xmlns="" id="{AC776F12-531D-4ED7-B779-F7FF6BBF5C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xmlns="" id="{736CFDD2-2E02-477C-B11C-504C6CDB6F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xmlns="" id="{8C0CC0A3-07F2-4CD8-AF2F-37B906946FE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xmlns="" id="{0692025D-B8A7-4DF9-91DB-A816F41FE2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xmlns="" id="{7C3F2DDC-D3C5-4E82-A1EC-02EE562F855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xmlns="" id="{D1588066-783B-4E24-A8B7-27580F9DAE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xmlns="" id="{03625D71-6877-4909-992F-0F3840C906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xmlns="" id="{9221C5FA-6094-42FC-938B-4E264FF9F2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7" name="テキスト ボックス 166">
          <a:extLst>
            <a:ext uri="{FF2B5EF4-FFF2-40B4-BE49-F238E27FC236}">
              <a16:creationId xmlns:a16="http://schemas.microsoft.com/office/drawing/2014/main" xmlns="" id="{F9345601-3466-4599-A06F-5965964DB1C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8" name="直線コネクタ 167">
          <a:extLst>
            <a:ext uri="{FF2B5EF4-FFF2-40B4-BE49-F238E27FC236}">
              <a16:creationId xmlns:a16="http://schemas.microsoft.com/office/drawing/2014/main" xmlns="" id="{910D8C98-186F-48B2-B0FD-36234452850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69" name="テキスト ボックス 168">
          <a:extLst>
            <a:ext uri="{FF2B5EF4-FFF2-40B4-BE49-F238E27FC236}">
              <a16:creationId xmlns:a16="http://schemas.microsoft.com/office/drawing/2014/main" xmlns="" id="{D6E96C0B-C0A5-4D25-A552-964424F197E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70" name="直線コネクタ 169">
          <a:extLst>
            <a:ext uri="{FF2B5EF4-FFF2-40B4-BE49-F238E27FC236}">
              <a16:creationId xmlns:a16="http://schemas.microsoft.com/office/drawing/2014/main" xmlns="" id="{6621C2C1-2761-4407-83FB-278A5EBC81E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71" name="テキスト ボックス 170">
          <a:extLst>
            <a:ext uri="{FF2B5EF4-FFF2-40B4-BE49-F238E27FC236}">
              <a16:creationId xmlns:a16="http://schemas.microsoft.com/office/drawing/2014/main" xmlns="" id="{CF463C58-66A2-43B4-8538-0E2F317C769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2" name="直線コネクタ 171">
          <a:extLst>
            <a:ext uri="{FF2B5EF4-FFF2-40B4-BE49-F238E27FC236}">
              <a16:creationId xmlns:a16="http://schemas.microsoft.com/office/drawing/2014/main" xmlns="" id="{2F83CD4A-B995-4B88-ABC7-E761EA666E0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3" name="テキスト ボックス 172">
          <a:extLst>
            <a:ext uri="{FF2B5EF4-FFF2-40B4-BE49-F238E27FC236}">
              <a16:creationId xmlns:a16="http://schemas.microsoft.com/office/drawing/2014/main" xmlns="" id="{1BE7A7E6-5FF2-4738-987D-8F1FE3016E0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4" name="直線コネクタ 173">
          <a:extLst>
            <a:ext uri="{FF2B5EF4-FFF2-40B4-BE49-F238E27FC236}">
              <a16:creationId xmlns:a16="http://schemas.microsoft.com/office/drawing/2014/main" xmlns="" id="{02A8B643-2EE4-4093-8801-CCDA58CD313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5" name="テキスト ボックス 174">
          <a:extLst>
            <a:ext uri="{FF2B5EF4-FFF2-40B4-BE49-F238E27FC236}">
              <a16:creationId xmlns:a16="http://schemas.microsoft.com/office/drawing/2014/main" xmlns="" id="{F9E23E4F-618E-4C89-9392-7D9B85E3203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6" name="直線コネクタ 175">
          <a:extLst>
            <a:ext uri="{FF2B5EF4-FFF2-40B4-BE49-F238E27FC236}">
              <a16:creationId xmlns:a16="http://schemas.microsoft.com/office/drawing/2014/main" xmlns="" id="{AE6AA2DA-EF18-4A50-94B8-CFEB5E30E2E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7" name="テキスト ボックス 176">
          <a:extLst>
            <a:ext uri="{FF2B5EF4-FFF2-40B4-BE49-F238E27FC236}">
              <a16:creationId xmlns:a16="http://schemas.microsoft.com/office/drawing/2014/main" xmlns="" id="{9A841647-A4F5-474A-B89C-78406072D1F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8" name="直線コネクタ 177">
          <a:extLst>
            <a:ext uri="{FF2B5EF4-FFF2-40B4-BE49-F238E27FC236}">
              <a16:creationId xmlns:a16="http://schemas.microsoft.com/office/drawing/2014/main" xmlns="" id="{575F3FF0-C74F-4CE7-9130-124C3287DC5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9" name="テキスト ボックス 178">
          <a:extLst>
            <a:ext uri="{FF2B5EF4-FFF2-40B4-BE49-F238E27FC236}">
              <a16:creationId xmlns:a16="http://schemas.microsoft.com/office/drawing/2014/main" xmlns="" id="{89F57A3A-8E85-48C0-8354-1BB0E112FBB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0" name="直線コネクタ 179">
          <a:extLst>
            <a:ext uri="{FF2B5EF4-FFF2-40B4-BE49-F238E27FC236}">
              <a16:creationId xmlns:a16="http://schemas.microsoft.com/office/drawing/2014/main" xmlns="" id="{9ED8FB39-491D-498D-8896-EFBC533E133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81" name="テキスト ボックス 180">
          <a:extLst>
            <a:ext uri="{FF2B5EF4-FFF2-40B4-BE49-F238E27FC236}">
              <a16:creationId xmlns:a16="http://schemas.microsoft.com/office/drawing/2014/main" xmlns="" id="{B1A3E102-EF43-4B13-B721-4B4284CD5E8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2" name="直線コネクタ 181">
          <a:extLst>
            <a:ext uri="{FF2B5EF4-FFF2-40B4-BE49-F238E27FC236}">
              <a16:creationId xmlns:a16="http://schemas.microsoft.com/office/drawing/2014/main" xmlns="" id="{4249D024-F419-4455-89ED-AD6B7F76448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市民会館】&#10;有形固定資産減価償却率グラフ枠">
          <a:extLst>
            <a:ext uri="{FF2B5EF4-FFF2-40B4-BE49-F238E27FC236}">
              <a16:creationId xmlns:a16="http://schemas.microsoft.com/office/drawing/2014/main" xmlns="" id="{6A1EC6C2-C2EF-4616-B069-7188E34AECA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184" name="直線コネクタ 183">
          <a:extLst>
            <a:ext uri="{FF2B5EF4-FFF2-40B4-BE49-F238E27FC236}">
              <a16:creationId xmlns:a16="http://schemas.microsoft.com/office/drawing/2014/main" xmlns="" id="{9F3BDF49-8FE0-46B0-BCB9-2899C94A4F5A}"/>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185" name="【市民会館】&#10;有形固定資産減価償却率最小値テキスト">
          <a:extLst>
            <a:ext uri="{FF2B5EF4-FFF2-40B4-BE49-F238E27FC236}">
              <a16:creationId xmlns:a16="http://schemas.microsoft.com/office/drawing/2014/main" xmlns="" id="{D4A9AA20-9013-44D3-A1EF-3290E873C0CE}"/>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186" name="直線コネクタ 185">
          <a:extLst>
            <a:ext uri="{FF2B5EF4-FFF2-40B4-BE49-F238E27FC236}">
              <a16:creationId xmlns:a16="http://schemas.microsoft.com/office/drawing/2014/main" xmlns="" id="{D163C207-CEDB-4833-8FD4-947147160DB1}"/>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187" name="【市民会館】&#10;有形固定資産減価償却率最大値テキスト">
          <a:extLst>
            <a:ext uri="{FF2B5EF4-FFF2-40B4-BE49-F238E27FC236}">
              <a16:creationId xmlns:a16="http://schemas.microsoft.com/office/drawing/2014/main" xmlns="" id="{432B19C6-E229-4E0C-AD79-6A356DD91F11}"/>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188" name="直線コネクタ 187">
          <a:extLst>
            <a:ext uri="{FF2B5EF4-FFF2-40B4-BE49-F238E27FC236}">
              <a16:creationId xmlns:a16="http://schemas.microsoft.com/office/drawing/2014/main" xmlns="" id="{23CB1A34-8EE3-4CED-8BAD-63CC5CCB8E82}"/>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189" name="【市民会館】&#10;有形固定資産減価償却率平均値テキスト">
          <a:extLst>
            <a:ext uri="{FF2B5EF4-FFF2-40B4-BE49-F238E27FC236}">
              <a16:creationId xmlns:a16="http://schemas.microsoft.com/office/drawing/2014/main" xmlns="" id="{B56F69CD-6F37-43CE-8196-24C0CA62D86D}"/>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190" name="フローチャート: 判断 189">
          <a:extLst>
            <a:ext uri="{FF2B5EF4-FFF2-40B4-BE49-F238E27FC236}">
              <a16:creationId xmlns:a16="http://schemas.microsoft.com/office/drawing/2014/main" xmlns="" id="{B0C65A0B-C050-43C2-9F78-730F69D50397}"/>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191" name="フローチャート: 判断 190">
          <a:extLst>
            <a:ext uri="{FF2B5EF4-FFF2-40B4-BE49-F238E27FC236}">
              <a16:creationId xmlns:a16="http://schemas.microsoft.com/office/drawing/2014/main" xmlns="" id="{B16FCA80-1AFD-41BC-99BC-E80D690F9318}"/>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192" name="フローチャート: 判断 191">
          <a:extLst>
            <a:ext uri="{FF2B5EF4-FFF2-40B4-BE49-F238E27FC236}">
              <a16:creationId xmlns:a16="http://schemas.microsoft.com/office/drawing/2014/main" xmlns="" id="{DE110A75-8863-42EE-98CD-CFA6ACA9B014}"/>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193" name="フローチャート: 判断 192">
          <a:extLst>
            <a:ext uri="{FF2B5EF4-FFF2-40B4-BE49-F238E27FC236}">
              <a16:creationId xmlns:a16="http://schemas.microsoft.com/office/drawing/2014/main" xmlns="" id="{50B6B53B-E036-4BF8-AE9B-AB5C76DA9B6D}"/>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194" name="フローチャート: 判断 193">
          <a:extLst>
            <a:ext uri="{FF2B5EF4-FFF2-40B4-BE49-F238E27FC236}">
              <a16:creationId xmlns:a16="http://schemas.microsoft.com/office/drawing/2014/main" xmlns="" id="{D76012CE-1067-4B22-A96E-5E19003658F0}"/>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xmlns="" id="{B881EE49-8628-4AA9-9164-4AE77E77F47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xmlns="" id="{C18AAD25-2CEA-4283-B025-C9A070410F9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xmlns="" id="{D6956967-C9F5-4772-A736-83E63A007CB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xmlns="" id="{162DCD64-495C-4360-A6A5-E1D925435F9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9" name="テキスト ボックス 198">
          <a:extLst>
            <a:ext uri="{FF2B5EF4-FFF2-40B4-BE49-F238E27FC236}">
              <a16:creationId xmlns:a16="http://schemas.microsoft.com/office/drawing/2014/main" xmlns="" id="{6B83004A-15F7-4BA0-AC54-DAFC1DD8AA6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44994</xdr:rowOff>
    </xdr:from>
    <xdr:to>
      <xdr:col>24</xdr:col>
      <xdr:colOff>114300</xdr:colOff>
      <xdr:row>100</xdr:row>
      <xdr:rowOff>146594</xdr:rowOff>
    </xdr:to>
    <xdr:sp macro="" textlink="">
      <xdr:nvSpPr>
        <xdr:cNvPr id="200" name="楕円 199">
          <a:extLst>
            <a:ext uri="{FF2B5EF4-FFF2-40B4-BE49-F238E27FC236}">
              <a16:creationId xmlns:a16="http://schemas.microsoft.com/office/drawing/2014/main" xmlns="" id="{14C04FF9-D3C2-463D-8771-39390A7C6918}"/>
            </a:ext>
          </a:extLst>
        </xdr:cNvPr>
        <xdr:cNvSpPr/>
      </xdr:nvSpPr>
      <xdr:spPr>
        <a:xfrm>
          <a:off x="45847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131371</xdr:rowOff>
    </xdr:from>
    <xdr:ext cx="340478" cy="259045"/>
    <xdr:sp macro="" textlink="">
      <xdr:nvSpPr>
        <xdr:cNvPr id="201" name="【市民会館】&#10;有形固定資産減価償却率該当値テキスト">
          <a:extLst>
            <a:ext uri="{FF2B5EF4-FFF2-40B4-BE49-F238E27FC236}">
              <a16:creationId xmlns:a16="http://schemas.microsoft.com/office/drawing/2014/main" xmlns="" id="{29101755-3BD7-4932-83F3-C0C9C3142E8C}"/>
            </a:ext>
          </a:extLst>
        </xdr:cNvPr>
        <xdr:cNvSpPr txBox="1"/>
      </xdr:nvSpPr>
      <xdr:spPr>
        <a:xfrm>
          <a:off x="4673600" y="17104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56985</xdr:rowOff>
    </xdr:from>
    <xdr:ext cx="405111" cy="259045"/>
    <xdr:sp macro="" textlink="">
      <xdr:nvSpPr>
        <xdr:cNvPr id="202" name="n_1aveValue【市民会館】&#10;有形固定資産減価償却率">
          <a:extLst>
            <a:ext uri="{FF2B5EF4-FFF2-40B4-BE49-F238E27FC236}">
              <a16:creationId xmlns:a16="http://schemas.microsoft.com/office/drawing/2014/main" xmlns="" id="{4C642CEF-B766-4121-8738-285D2B9F4BFC}"/>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203" name="n_2aveValue【市民会館】&#10;有形固定資産減価償却率">
          <a:extLst>
            <a:ext uri="{FF2B5EF4-FFF2-40B4-BE49-F238E27FC236}">
              <a16:creationId xmlns:a16="http://schemas.microsoft.com/office/drawing/2014/main" xmlns="" id="{1192FCF1-0CF7-499D-AFD0-DD1976D0C599}"/>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204" name="n_3aveValue【市民会館】&#10;有形固定資産減価償却率">
          <a:extLst>
            <a:ext uri="{FF2B5EF4-FFF2-40B4-BE49-F238E27FC236}">
              <a16:creationId xmlns:a16="http://schemas.microsoft.com/office/drawing/2014/main" xmlns="" id="{356DEACB-A117-403C-BB64-416919423F48}"/>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205" name="n_4aveValue【市民会館】&#10;有形固定資産減価償却率">
          <a:extLst>
            <a:ext uri="{FF2B5EF4-FFF2-40B4-BE49-F238E27FC236}">
              <a16:creationId xmlns:a16="http://schemas.microsoft.com/office/drawing/2014/main" xmlns="" id="{6783834A-5011-41DF-84A6-658D6BAAF7AC}"/>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6" name="正方形/長方形 205">
          <a:extLst>
            <a:ext uri="{FF2B5EF4-FFF2-40B4-BE49-F238E27FC236}">
              <a16:creationId xmlns:a16="http://schemas.microsoft.com/office/drawing/2014/main" xmlns="" id="{87FA795C-3AD3-494E-B7CA-30E0C01CDF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7" name="正方形/長方形 206">
          <a:extLst>
            <a:ext uri="{FF2B5EF4-FFF2-40B4-BE49-F238E27FC236}">
              <a16:creationId xmlns:a16="http://schemas.microsoft.com/office/drawing/2014/main" xmlns="" id="{9D42AAEA-E7DB-4511-B845-68E34370AD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8" name="正方形/長方形 207">
          <a:extLst>
            <a:ext uri="{FF2B5EF4-FFF2-40B4-BE49-F238E27FC236}">
              <a16:creationId xmlns:a16="http://schemas.microsoft.com/office/drawing/2014/main" xmlns="" id="{5FB63087-3120-447A-9249-F2C3615D80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9" name="正方形/長方形 208">
          <a:extLst>
            <a:ext uri="{FF2B5EF4-FFF2-40B4-BE49-F238E27FC236}">
              <a16:creationId xmlns:a16="http://schemas.microsoft.com/office/drawing/2014/main" xmlns="" id="{6F1D4723-96F5-492F-8125-BA9EDA7A0F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0" name="正方形/長方形 209">
          <a:extLst>
            <a:ext uri="{FF2B5EF4-FFF2-40B4-BE49-F238E27FC236}">
              <a16:creationId xmlns:a16="http://schemas.microsoft.com/office/drawing/2014/main" xmlns="" id="{A99B1913-4A43-41DC-89FC-76B6075BB6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1" name="正方形/長方形 210">
          <a:extLst>
            <a:ext uri="{FF2B5EF4-FFF2-40B4-BE49-F238E27FC236}">
              <a16:creationId xmlns:a16="http://schemas.microsoft.com/office/drawing/2014/main" xmlns="" id="{45DE84F7-A3B8-4CD2-917B-2D42BA8C74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2" name="正方形/長方形 211">
          <a:extLst>
            <a:ext uri="{FF2B5EF4-FFF2-40B4-BE49-F238E27FC236}">
              <a16:creationId xmlns:a16="http://schemas.microsoft.com/office/drawing/2014/main" xmlns="" id="{BAA3D571-4077-4AA1-B3AB-60C3929350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3" name="正方形/長方形 212">
          <a:extLst>
            <a:ext uri="{FF2B5EF4-FFF2-40B4-BE49-F238E27FC236}">
              <a16:creationId xmlns:a16="http://schemas.microsoft.com/office/drawing/2014/main" xmlns="" id="{9AFE4D6F-6C03-4DD1-8198-1325A027690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4" name="テキスト ボックス 213">
          <a:extLst>
            <a:ext uri="{FF2B5EF4-FFF2-40B4-BE49-F238E27FC236}">
              <a16:creationId xmlns:a16="http://schemas.microsoft.com/office/drawing/2014/main" xmlns="" id="{9A31D1D7-142F-49C8-AC9E-8100D40DFDF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5" name="直線コネクタ 214">
          <a:extLst>
            <a:ext uri="{FF2B5EF4-FFF2-40B4-BE49-F238E27FC236}">
              <a16:creationId xmlns:a16="http://schemas.microsoft.com/office/drawing/2014/main" xmlns="" id="{50C2069A-100C-4835-A259-C25CD1C87A4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16" name="直線コネクタ 215">
          <a:extLst>
            <a:ext uri="{FF2B5EF4-FFF2-40B4-BE49-F238E27FC236}">
              <a16:creationId xmlns:a16="http://schemas.microsoft.com/office/drawing/2014/main" xmlns="" id="{2ED25B5D-6EBF-44F6-8599-9C4FE235CF5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17" name="テキスト ボックス 216">
          <a:extLst>
            <a:ext uri="{FF2B5EF4-FFF2-40B4-BE49-F238E27FC236}">
              <a16:creationId xmlns:a16="http://schemas.microsoft.com/office/drawing/2014/main" xmlns="" id="{E756654A-1237-443B-9876-5E2503A231B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18" name="直線コネクタ 217">
          <a:extLst>
            <a:ext uri="{FF2B5EF4-FFF2-40B4-BE49-F238E27FC236}">
              <a16:creationId xmlns:a16="http://schemas.microsoft.com/office/drawing/2014/main" xmlns="" id="{1A3EEAA3-72A4-4593-8E1E-9DCF40E8196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19" name="テキスト ボックス 218">
          <a:extLst>
            <a:ext uri="{FF2B5EF4-FFF2-40B4-BE49-F238E27FC236}">
              <a16:creationId xmlns:a16="http://schemas.microsoft.com/office/drawing/2014/main" xmlns="" id="{76F16804-B826-402A-B4C5-A344AC492AA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0" name="直線コネクタ 219">
          <a:extLst>
            <a:ext uri="{FF2B5EF4-FFF2-40B4-BE49-F238E27FC236}">
              <a16:creationId xmlns:a16="http://schemas.microsoft.com/office/drawing/2014/main" xmlns="" id="{FF12ED67-E94A-4781-B523-1EC0716DD61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21" name="テキスト ボックス 220">
          <a:extLst>
            <a:ext uri="{FF2B5EF4-FFF2-40B4-BE49-F238E27FC236}">
              <a16:creationId xmlns:a16="http://schemas.microsoft.com/office/drawing/2014/main" xmlns="" id="{F29D4624-DE0B-4C94-83C7-707963FC624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22" name="直線コネクタ 221">
          <a:extLst>
            <a:ext uri="{FF2B5EF4-FFF2-40B4-BE49-F238E27FC236}">
              <a16:creationId xmlns:a16="http://schemas.microsoft.com/office/drawing/2014/main" xmlns="" id="{DBD6C119-4D8C-4FBD-9886-9102EF5F75C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23" name="テキスト ボックス 222">
          <a:extLst>
            <a:ext uri="{FF2B5EF4-FFF2-40B4-BE49-F238E27FC236}">
              <a16:creationId xmlns:a16="http://schemas.microsoft.com/office/drawing/2014/main" xmlns="" id="{C17FCC55-2567-48BB-ABB3-C9D335C9ABA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4" name="直線コネクタ 223">
          <a:extLst>
            <a:ext uri="{FF2B5EF4-FFF2-40B4-BE49-F238E27FC236}">
              <a16:creationId xmlns:a16="http://schemas.microsoft.com/office/drawing/2014/main" xmlns="" id="{A35F18EC-6B4C-4BC6-92A0-D86EFBC5E4F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5" name="テキスト ボックス 224">
          <a:extLst>
            <a:ext uri="{FF2B5EF4-FFF2-40B4-BE49-F238E27FC236}">
              <a16:creationId xmlns:a16="http://schemas.microsoft.com/office/drawing/2014/main" xmlns="" id="{D3838520-43F3-4433-8CEC-B6956459A86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6" name="【市民会館】&#10;一人当たり面積グラフ枠">
          <a:extLst>
            <a:ext uri="{FF2B5EF4-FFF2-40B4-BE49-F238E27FC236}">
              <a16:creationId xmlns:a16="http://schemas.microsoft.com/office/drawing/2014/main" xmlns="" id="{C16D8F40-45CE-4081-8002-458268FB8D4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227" name="直線コネクタ 226">
          <a:extLst>
            <a:ext uri="{FF2B5EF4-FFF2-40B4-BE49-F238E27FC236}">
              <a16:creationId xmlns:a16="http://schemas.microsoft.com/office/drawing/2014/main" xmlns="" id="{DF83F3AD-A395-4495-B7A0-6F0D17788F44}"/>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28" name="【市民会館】&#10;一人当たり面積最小値テキスト">
          <a:extLst>
            <a:ext uri="{FF2B5EF4-FFF2-40B4-BE49-F238E27FC236}">
              <a16:creationId xmlns:a16="http://schemas.microsoft.com/office/drawing/2014/main" xmlns="" id="{B220AEFB-7C57-4887-B5A3-1502D0E2FBAC}"/>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29" name="直線コネクタ 228">
          <a:extLst>
            <a:ext uri="{FF2B5EF4-FFF2-40B4-BE49-F238E27FC236}">
              <a16:creationId xmlns:a16="http://schemas.microsoft.com/office/drawing/2014/main" xmlns="" id="{F7DED094-69F6-456A-91F6-CD8A45CC35CF}"/>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230" name="【市民会館】&#10;一人当たり面積最大値テキスト">
          <a:extLst>
            <a:ext uri="{FF2B5EF4-FFF2-40B4-BE49-F238E27FC236}">
              <a16:creationId xmlns:a16="http://schemas.microsoft.com/office/drawing/2014/main" xmlns="" id="{895D9FF9-0FBE-48AC-BBFF-ED5F26B1F8B1}"/>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231" name="直線コネクタ 230">
          <a:extLst>
            <a:ext uri="{FF2B5EF4-FFF2-40B4-BE49-F238E27FC236}">
              <a16:creationId xmlns:a16="http://schemas.microsoft.com/office/drawing/2014/main" xmlns="" id="{90F0C82B-128C-45F9-BE1C-9CF8883A800A}"/>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232" name="【市民会館】&#10;一人当たり面積平均値テキスト">
          <a:extLst>
            <a:ext uri="{FF2B5EF4-FFF2-40B4-BE49-F238E27FC236}">
              <a16:creationId xmlns:a16="http://schemas.microsoft.com/office/drawing/2014/main" xmlns="" id="{4B240853-8F20-4276-A539-0B7DA0E45407}"/>
            </a:ext>
          </a:extLst>
        </xdr:cNvPr>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233" name="フローチャート: 判断 232">
          <a:extLst>
            <a:ext uri="{FF2B5EF4-FFF2-40B4-BE49-F238E27FC236}">
              <a16:creationId xmlns:a16="http://schemas.microsoft.com/office/drawing/2014/main" xmlns="" id="{6E9C7FBE-2478-4627-BD26-CC9656996F15}"/>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234" name="フローチャート: 判断 233">
          <a:extLst>
            <a:ext uri="{FF2B5EF4-FFF2-40B4-BE49-F238E27FC236}">
              <a16:creationId xmlns:a16="http://schemas.microsoft.com/office/drawing/2014/main" xmlns="" id="{36E63C5C-4AC4-4965-A91C-8853D2EC8D7C}"/>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235" name="フローチャート: 判断 234">
          <a:extLst>
            <a:ext uri="{FF2B5EF4-FFF2-40B4-BE49-F238E27FC236}">
              <a16:creationId xmlns:a16="http://schemas.microsoft.com/office/drawing/2014/main" xmlns="" id="{1D32D7FE-5B3D-4532-B330-1DF9688E24A2}"/>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236" name="フローチャート: 判断 235">
          <a:extLst>
            <a:ext uri="{FF2B5EF4-FFF2-40B4-BE49-F238E27FC236}">
              <a16:creationId xmlns:a16="http://schemas.microsoft.com/office/drawing/2014/main" xmlns="" id="{81CB729A-0041-4F72-B4E5-1DA3014FF1CA}"/>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237" name="フローチャート: 判断 236">
          <a:extLst>
            <a:ext uri="{FF2B5EF4-FFF2-40B4-BE49-F238E27FC236}">
              <a16:creationId xmlns:a16="http://schemas.microsoft.com/office/drawing/2014/main" xmlns="" id="{6CA74E4E-BE3E-4959-8889-4815C9C80436}"/>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8" name="テキスト ボックス 237">
          <a:extLst>
            <a:ext uri="{FF2B5EF4-FFF2-40B4-BE49-F238E27FC236}">
              <a16:creationId xmlns:a16="http://schemas.microsoft.com/office/drawing/2014/main" xmlns="" id="{C1B2AF82-1BC9-440A-A7E8-ABA23DF0321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9" name="テキスト ボックス 238">
          <a:extLst>
            <a:ext uri="{FF2B5EF4-FFF2-40B4-BE49-F238E27FC236}">
              <a16:creationId xmlns:a16="http://schemas.microsoft.com/office/drawing/2014/main" xmlns="" id="{BAA034B4-64D1-4A38-9D3D-C5EFFDA398C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0" name="テキスト ボックス 239">
          <a:extLst>
            <a:ext uri="{FF2B5EF4-FFF2-40B4-BE49-F238E27FC236}">
              <a16:creationId xmlns:a16="http://schemas.microsoft.com/office/drawing/2014/main" xmlns="" id="{A88CA4BC-AE44-4A75-82B5-0EC95D000E5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1" name="テキスト ボックス 240">
          <a:extLst>
            <a:ext uri="{FF2B5EF4-FFF2-40B4-BE49-F238E27FC236}">
              <a16:creationId xmlns:a16="http://schemas.microsoft.com/office/drawing/2014/main" xmlns="" id="{3A9E1145-DCD1-44F1-AACA-BF95F4A4718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xmlns="" id="{176498A0-BC74-438F-96F1-55D4357EE4D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243" name="楕円 242">
          <a:extLst>
            <a:ext uri="{FF2B5EF4-FFF2-40B4-BE49-F238E27FC236}">
              <a16:creationId xmlns:a16="http://schemas.microsoft.com/office/drawing/2014/main" xmlns="" id="{72F0518C-429F-4216-A5AF-947F2EB806BF}"/>
            </a:ext>
          </a:extLst>
        </xdr:cNvPr>
        <xdr:cNvSpPr/>
      </xdr:nvSpPr>
      <xdr:spPr>
        <a:xfrm>
          <a:off x="10426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27703</xdr:rowOff>
    </xdr:from>
    <xdr:ext cx="469744" cy="259045"/>
    <xdr:sp macro="" textlink="">
      <xdr:nvSpPr>
        <xdr:cNvPr id="244" name="【市民会館】&#10;一人当たり面積該当値テキスト">
          <a:extLst>
            <a:ext uri="{FF2B5EF4-FFF2-40B4-BE49-F238E27FC236}">
              <a16:creationId xmlns:a16="http://schemas.microsoft.com/office/drawing/2014/main" xmlns="" id="{37730133-41C7-4793-9FE6-C12D694CBB4F}"/>
            </a:ext>
          </a:extLst>
        </xdr:cNvPr>
        <xdr:cNvSpPr txBox="1"/>
      </xdr:nvSpPr>
      <xdr:spPr>
        <a:xfrm>
          <a:off x="10515600"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44314</xdr:rowOff>
    </xdr:from>
    <xdr:ext cx="469744" cy="259045"/>
    <xdr:sp macro="" textlink="">
      <xdr:nvSpPr>
        <xdr:cNvPr id="245" name="n_1aveValue【市民会館】&#10;一人当たり面積">
          <a:extLst>
            <a:ext uri="{FF2B5EF4-FFF2-40B4-BE49-F238E27FC236}">
              <a16:creationId xmlns:a16="http://schemas.microsoft.com/office/drawing/2014/main" xmlns="" id="{FFA2EC66-FC01-40C4-A324-E78F79B81296}"/>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246" name="n_2aveValue【市民会館】&#10;一人当たり面積">
          <a:extLst>
            <a:ext uri="{FF2B5EF4-FFF2-40B4-BE49-F238E27FC236}">
              <a16:creationId xmlns:a16="http://schemas.microsoft.com/office/drawing/2014/main" xmlns="" id="{D6E09D6A-FE42-4C81-BFAE-C0FFFE0A0CB9}"/>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247" name="n_3aveValue【市民会館】&#10;一人当たり面積">
          <a:extLst>
            <a:ext uri="{FF2B5EF4-FFF2-40B4-BE49-F238E27FC236}">
              <a16:creationId xmlns:a16="http://schemas.microsoft.com/office/drawing/2014/main" xmlns="" id="{2A1E998E-F05F-4F8C-A17A-F0E3151434B0}"/>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248" name="n_4aveValue【市民会館】&#10;一人当たり面積">
          <a:extLst>
            <a:ext uri="{FF2B5EF4-FFF2-40B4-BE49-F238E27FC236}">
              <a16:creationId xmlns:a16="http://schemas.microsoft.com/office/drawing/2014/main" xmlns="" id="{9872F58A-D6E2-49AB-9C05-E849CA3D7050}"/>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a:extLst>
            <a:ext uri="{FF2B5EF4-FFF2-40B4-BE49-F238E27FC236}">
              <a16:creationId xmlns:a16="http://schemas.microsoft.com/office/drawing/2014/main" xmlns="" id="{D46F3293-E967-4405-AD33-426EB946AA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a:extLst>
            <a:ext uri="{FF2B5EF4-FFF2-40B4-BE49-F238E27FC236}">
              <a16:creationId xmlns:a16="http://schemas.microsoft.com/office/drawing/2014/main" xmlns="" id="{E0983063-3DE7-4E05-AB07-E4DBBF7CE8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a:extLst>
            <a:ext uri="{FF2B5EF4-FFF2-40B4-BE49-F238E27FC236}">
              <a16:creationId xmlns:a16="http://schemas.microsoft.com/office/drawing/2014/main" xmlns="" id="{84584871-305F-43FC-BBDC-588999156F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a:extLst>
            <a:ext uri="{FF2B5EF4-FFF2-40B4-BE49-F238E27FC236}">
              <a16:creationId xmlns:a16="http://schemas.microsoft.com/office/drawing/2014/main" xmlns="" id="{AC18B5DD-F867-4062-8494-475E5756DB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a:extLst>
            <a:ext uri="{FF2B5EF4-FFF2-40B4-BE49-F238E27FC236}">
              <a16:creationId xmlns:a16="http://schemas.microsoft.com/office/drawing/2014/main" xmlns="" id="{AEFD549C-D36B-41B7-823A-CB37B387A9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a:extLst>
            <a:ext uri="{FF2B5EF4-FFF2-40B4-BE49-F238E27FC236}">
              <a16:creationId xmlns:a16="http://schemas.microsoft.com/office/drawing/2014/main" xmlns="" id="{2E4518DE-6AA4-4E2C-A5DA-CA24AEEA157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a:extLst>
            <a:ext uri="{FF2B5EF4-FFF2-40B4-BE49-F238E27FC236}">
              <a16:creationId xmlns:a16="http://schemas.microsoft.com/office/drawing/2014/main" xmlns="" id="{EC979EC7-548B-4E88-9833-1C2D422FB0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a:extLst>
            <a:ext uri="{FF2B5EF4-FFF2-40B4-BE49-F238E27FC236}">
              <a16:creationId xmlns:a16="http://schemas.microsoft.com/office/drawing/2014/main" xmlns="" id="{F9699DEB-BA68-49B4-9B4A-8D7506D329F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xmlns="" id="{49CD94ED-3FDC-4A62-B083-0114005E5D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xmlns="" id="{4C6BB46D-57E5-4ECD-9E88-8D62A9E1F5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xmlns="" id="{73F1A849-C558-4632-A6C4-7936856689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xmlns="" id="{5127B0E5-8A15-47F5-855D-C97792116C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xmlns="" id="{963CE608-7922-40DA-9522-2ED11CA3A0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xmlns="" id="{04DE815B-FE6F-475E-92EC-29E46FEE95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xmlns="" id="{EC1B9AC8-231F-4593-B21E-59B4C3B57E1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xmlns="" id="{9C62FC74-795D-4241-9783-C5D501E4D3E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5" name="正方形/長方形 264">
          <a:extLst>
            <a:ext uri="{FF2B5EF4-FFF2-40B4-BE49-F238E27FC236}">
              <a16:creationId xmlns:a16="http://schemas.microsoft.com/office/drawing/2014/main" xmlns="" id="{A5BD0537-3FFD-432F-AB16-0B99E1F52DD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6" name="正方形/長方形 265">
          <a:extLst>
            <a:ext uri="{FF2B5EF4-FFF2-40B4-BE49-F238E27FC236}">
              <a16:creationId xmlns:a16="http://schemas.microsoft.com/office/drawing/2014/main" xmlns="" id="{5E8C9522-C5EF-4007-A83B-A68AF37B9F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7" name="正方形/長方形 266">
          <a:extLst>
            <a:ext uri="{FF2B5EF4-FFF2-40B4-BE49-F238E27FC236}">
              <a16:creationId xmlns:a16="http://schemas.microsoft.com/office/drawing/2014/main" xmlns="" id="{3CC65CCB-648C-45DE-A7A2-76953C0120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8" name="正方形/長方形 267">
          <a:extLst>
            <a:ext uri="{FF2B5EF4-FFF2-40B4-BE49-F238E27FC236}">
              <a16:creationId xmlns:a16="http://schemas.microsoft.com/office/drawing/2014/main" xmlns="" id="{B3443E1F-ACD2-4337-ADAB-46C65CBC13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9" name="正方形/長方形 268">
          <a:extLst>
            <a:ext uri="{FF2B5EF4-FFF2-40B4-BE49-F238E27FC236}">
              <a16:creationId xmlns:a16="http://schemas.microsoft.com/office/drawing/2014/main" xmlns="" id="{7669084F-6112-4C5D-8D19-51239BEED6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0" name="正方形/長方形 269">
          <a:extLst>
            <a:ext uri="{FF2B5EF4-FFF2-40B4-BE49-F238E27FC236}">
              <a16:creationId xmlns:a16="http://schemas.microsoft.com/office/drawing/2014/main" xmlns="" id="{E5CE0357-6BC7-4135-B268-5CD92A6D4B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1" name="正方形/長方形 270">
          <a:extLst>
            <a:ext uri="{FF2B5EF4-FFF2-40B4-BE49-F238E27FC236}">
              <a16:creationId xmlns:a16="http://schemas.microsoft.com/office/drawing/2014/main" xmlns="" id="{A3639E54-A0D8-4D61-9D7E-5B176F5D198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2" name="正方形/長方形 271">
          <a:extLst>
            <a:ext uri="{FF2B5EF4-FFF2-40B4-BE49-F238E27FC236}">
              <a16:creationId xmlns:a16="http://schemas.microsoft.com/office/drawing/2014/main" xmlns="" id="{5B1031F2-E6F3-409C-831B-18EA5ECE3E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3" name="テキスト ボックス 272">
          <a:extLst>
            <a:ext uri="{FF2B5EF4-FFF2-40B4-BE49-F238E27FC236}">
              <a16:creationId xmlns:a16="http://schemas.microsoft.com/office/drawing/2014/main" xmlns="" id="{D189BD9D-E35C-413A-8B73-FBE8552C42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4" name="直線コネクタ 273">
          <a:extLst>
            <a:ext uri="{FF2B5EF4-FFF2-40B4-BE49-F238E27FC236}">
              <a16:creationId xmlns:a16="http://schemas.microsoft.com/office/drawing/2014/main" xmlns="" id="{CC106F3F-19C6-421E-BD1F-1741CC3AE1C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5" name="テキスト ボックス 274">
          <a:extLst>
            <a:ext uri="{FF2B5EF4-FFF2-40B4-BE49-F238E27FC236}">
              <a16:creationId xmlns:a16="http://schemas.microsoft.com/office/drawing/2014/main" xmlns="" id="{32A9853F-A390-4E6B-A2E9-391F25D062F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76" name="直線コネクタ 275">
          <a:extLst>
            <a:ext uri="{FF2B5EF4-FFF2-40B4-BE49-F238E27FC236}">
              <a16:creationId xmlns:a16="http://schemas.microsoft.com/office/drawing/2014/main" xmlns="" id="{2098362E-05CC-448C-9B30-315BBA014FA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77" name="テキスト ボックス 276">
          <a:extLst>
            <a:ext uri="{FF2B5EF4-FFF2-40B4-BE49-F238E27FC236}">
              <a16:creationId xmlns:a16="http://schemas.microsoft.com/office/drawing/2014/main" xmlns="" id="{54B4F649-7E90-4CE1-8FDB-FF12CF85B4F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8" name="直線コネクタ 277">
          <a:extLst>
            <a:ext uri="{FF2B5EF4-FFF2-40B4-BE49-F238E27FC236}">
              <a16:creationId xmlns:a16="http://schemas.microsoft.com/office/drawing/2014/main" xmlns="" id="{F4F4CD3C-ED4F-4ABC-BEE4-612D0ECD34B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9" name="テキスト ボックス 278">
          <a:extLst>
            <a:ext uri="{FF2B5EF4-FFF2-40B4-BE49-F238E27FC236}">
              <a16:creationId xmlns:a16="http://schemas.microsoft.com/office/drawing/2014/main" xmlns="" id="{7783B9FD-C779-4CC5-A729-A460573B768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0" name="直線コネクタ 279">
          <a:extLst>
            <a:ext uri="{FF2B5EF4-FFF2-40B4-BE49-F238E27FC236}">
              <a16:creationId xmlns:a16="http://schemas.microsoft.com/office/drawing/2014/main" xmlns="" id="{082820CB-8D00-403E-86BA-C905AF76D3C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1" name="テキスト ボックス 280">
          <a:extLst>
            <a:ext uri="{FF2B5EF4-FFF2-40B4-BE49-F238E27FC236}">
              <a16:creationId xmlns:a16="http://schemas.microsoft.com/office/drawing/2014/main" xmlns="" id="{80AFEDCE-923B-4DE3-A18F-C35E1A2ABE4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2" name="直線コネクタ 281">
          <a:extLst>
            <a:ext uri="{FF2B5EF4-FFF2-40B4-BE49-F238E27FC236}">
              <a16:creationId xmlns:a16="http://schemas.microsoft.com/office/drawing/2014/main" xmlns="" id="{61171F85-4196-4F83-BB4E-57401E9F05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3" name="テキスト ボックス 282">
          <a:extLst>
            <a:ext uri="{FF2B5EF4-FFF2-40B4-BE49-F238E27FC236}">
              <a16:creationId xmlns:a16="http://schemas.microsoft.com/office/drawing/2014/main" xmlns="" id="{FB4AA23A-BC14-430E-945C-FB6E3FC4F7E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4" name="直線コネクタ 283">
          <a:extLst>
            <a:ext uri="{FF2B5EF4-FFF2-40B4-BE49-F238E27FC236}">
              <a16:creationId xmlns:a16="http://schemas.microsoft.com/office/drawing/2014/main" xmlns="" id="{AFB54F96-DE46-4E47-B62E-9D42FB8D2D2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5" name="テキスト ボックス 284">
          <a:extLst>
            <a:ext uri="{FF2B5EF4-FFF2-40B4-BE49-F238E27FC236}">
              <a16:creationId xmlns:a16="http://schemas.microsoft.com/office/drawing/2014/main" xmlns="" id="{C527AD0A-BAB5-4919-89B4-6CDE7B20A46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6" name="直線コネクタ 285">
          <a:extLst>
            <a:ext uri="{FF2B5EF4-FFF2-40B4-BE49-F238E27FC236}">
              <a16:creationId xmlns:a16="http://schemas.microsoft.com/office/drawing/2014/main" xmlns="" id="{95275BCB-8B70-4969-B044-AD6A69EBEDD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87" name="テキスト ボックス 286">
          <a:extLst>
            <a:ext uri="{FF2B5EF4-FFF2-40B4-BE49-F238E27FC236}">
              <a16:creationId xmlns:a16="http://schemas.microsoft.com/office/drawing/2014/main" xmlns="" id="{81C21ADF-B33F-492E-8BEB-4A75BA5A25D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8" name="直線コネクタ 287">
          <a:extLst>
            <a:ext uri="{FF2B5EF4-FFF2-40B4-BE49-F238E27FC236}">
              <a16:creationId xmlns:a16="http://schemas.microsoft.com/office/drawing/2014/main" xmlns="" id="{B1EF45F5-7201-49D3-9A98-4B3D138CC8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9" name="【保健センター・保健所】&#10;有形固定資産減価償却率グラフ枠">
          <a:extLst>
            <a:ext uri="{FF2B5EF4-FFF2-40B4-BE49-F238E27FC236}">
              <a16:creationId xmlns:a16="http://schemas.microsoft.com/office/drawing/2014/main" xmlns="" id="{9F6366B8-7116-435D-90DB-12FB7685D4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290" name="直線コネクタ 289">
          <a:extLst>
            <a:ext uri="{FF2B5EF4-FFF2-40B4-BE49-F238E27FC236}">
              <a16:creationId xmlns:a16="http://schemas.microsoft.com/office/drawing/2014/main" xmlns="" id="{D78E352D-904A-4D43-9412-22F32DC38128}"/>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291" name="【保健センター・保健所】&#10;有形固定資産減価償却率最小値テキスト">
          <a:extLst>
            <a:ext uri="{FF2B5EF4-FFF2-40B4-BE49-F238E27FC236}">
              <a16:creationId xmlns:a16="http://schemas.microsoft.com/office/drawing/2014/main" xmlns="" id="{6B55B00C-0B6D-4B83-9E27-2A01881EF793}"/>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292" name="直線コネクタ 291">
          <a:extLst>
            <a:ext uri="{FF2B5EF4-FFF2-40B4-BE49-F238E27FC236}">
              <a16:creationId xmlns:a16="http://schemas.microsoft.com/office/drawing/2014/main" xmlns="" id="{0E14F456-E15E-4D5B-AFC0-C75DA7B4F859}"/>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293" name="【保健センター・保健所】&#10;有形固定資産減価償却率最大値テキスト">
          <a:extLst>
            <a:ext uri="{FF2B5EF4-FFF2-40B4-BE49-F238E27FC236}">
              <a16:creationId xmlns:a16="http://schemas.microsoft.com/office/drawing/2014/main" xmlns="" id="{BF1F19D5-4E8D-4A22-A204-D02F1359504A}"/>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94" name="直線コネクタ 293">
          <a:extLst>
            <a:ext uri="{FF2B5EF4-FFF2-40B4-BE49-F238E27FC236}">
              <a16:creationId xmlns:a16="http://schemas.microsoft.com/office/drawing/2014/main" xmlns="" id="{A754C3F1-FF34-43F7-AF60-5B1ACA99C74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295" name="【保健センター・保健所】&#10;有形固定資産減価償却率平均値テキスト">
          <a:extLst>
            <a:ext uri="{FF2B5EF4-FFF2-40B4-BE49-F238E27FC236}">
              <a16:creationId xmlns:a16="http://schemas.microsoft.com/office/drawing/2014/main" xmlns="" id="{45E3B8E4-6131-46FE-8BB1-993F4E3408A3}"/>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296" name="フローチャート: 判断 295">
          <a:extLst>
            <a:ext uri="{FF2B5EF4-FFF2-40B4-BE49-F238E27FC236}">
              <a16:creationId xmlns:a16="http://schemas.microsoft.com/office/drawing/2014/main" xmlns="" id="{4DAF4ECB-FA7D-4252-BD89-EBAB009CBC9E}"/>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297" name="フローチャート: 判断 296">
          <a:extLst>
            <a:ext uri="{FF2B5EF4-FFF2-40B4-BE49-F238E27FC236}">
              <a16:creationId xmlns:a16="http://schemas.microsoft.com/office/drawing/2014/main" xmlns="" id="{722F61AC-F749-4208-AFFE-896717910D5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298" name="フローチャート: 判断 297">
          <a:extLst>
            <a:ext uri="{FF2B5EF4-FFF2-40B4-BE49-F238E27FC236}">
              <a16:creationId xmlns:a16="http://schemas.microsoft.com/office/drawing/2014/main" xmlns="" id="{1456044D-E5CE-47AB-AD67-60A489C00DA4}"/>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299" name="フローチャート: 判断 298">
          <a:extLst>
            <a:ext uri="{FF2B5EF4-FFF2-40B4-BE49-F238E27FC236}">
              <a16:creationId xmlns:a16="http://schemas.microsoft.com/office/drawing/2014/main" xmlns="" id="{7DD114EF-372B-4D07-82A5-F6CD3A9EFC38}"/>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00" name="フローチャート: 判断 299">
          <a:extLst>
            <a:ext uri="{FF2B5EF4-FFF2-40B4-BE49-F238E27FC236}">
              <a16:creationId xmlns:a16="http://schemas.microsoft.com/office/drawing/2014/main" xmlns="" id="{602FC1AB-CF5C-4989-A720-70A0FF39926B}"/>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xmlns="" id="{8DE611ED-CACC-4AF6-A2AB-09A21FFB161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xmlns="" id="{4311477F-D718-4F55-8D1B-E9BA7DEAD5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xmlns="" id="{9A0C4A0B-CA56-45DB-B80B-DDC3C3EE68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xmlns="" id="{39321ABF-2080-4FFE-96C9-091CC64DAB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xmlns="" id="{9830917B-D070-4BA5-B0E6-25E67A1002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140244</xdr:rowOff>
    </xdr:from>
    <xdr:to>
      <xdr:col>85</xdr:col>
      <xdr:colOff>177800</xdr:colOff>
      <xdr:row>56</xdr:row>
      <xdr:rowOff>70394</xdr:rowOff>
    </xdr:to>
    <xdr:sp macro="" textlink="">
      <xdr:nvSpPr>
        <xdr:cNvPr id="306" name="楕円 305">
          <a:extLst>
            <a:ext uri="{FF2B5EF4-FFF2-40B4-BE49-F238E27FC236}">
              <a16:creationId xmlns:a16="http://schemas.microsoft.com/office/drawing/2014/main" xmlns="" id="{A58400E0-909D-4934-B03B-23744B26D4AE}"/>
            </a:ext>
          </a:extLst>
        </xdr:cNvPr>
        <xdr:cNvSpPr/>
      </xdr:nvSpPr>
      <xdr:spPr>
        <a:xfrm>
          <a:off x="16268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163121</xdr:rowOff>
    </xdr:from>
    <xdr:ext cx="340478" cy="259045"/>
    <xdr:sp macro="" textlink="">
      <xdr:nvSpPr>
        <xdr:cNvPr id="307" name="【保健センター・保健所】&#10;有形固定資産減価償却率該当値テキスト">
          <a:extLst>
            <a:ext uri="{FF2B5EF4-FFF2-40B4-BE49-F238E27FC236}">
              <a16:creationId xmlns:a16="http://schemas.microsoft.com/office/drawing/2014/main" xmlns="" id="{68EE5C67-2092-492D-A651-B731922A42DB}"/>
            </a:ext>
          </a:extLst>
        </xdr:cNvPr>
        <xdr:cNvSpPr txBox="1"/>
      </xdr:nvSpPr>
      <xdr:spPr>
        <a:xfrm>
          <a:off x="16357600" y="94214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86921</xdr:rowOff>
    </xdr:from>
    <xdr:ext cx="405111" cy="259045"/>
    <xdr:sp macro="" textlink="">
      <xdr:nvSpPr>
        <xdr:cNvPr id="308" name="n_1aveValue【保健センター・保健所】&#10;有形固定資産減価償却率">
          <a:extLst>
            <a:ext uri="{FF2B5EF4-FFF2-40B4-BE49-F238E27FC236}">
              <a16:creationId xmlns:a16="http://schemas.microsoft.com/office/drawing/2014/main" xmlns="" id="{844365DB-EA10-4430-B42F-26AC37D1A4BA}"/>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309" name="n_2aveValue【保健センター・保健所】&#10;有形固定資産減価償却率">
          <a:extLst>
            <a:ext uri="{FF2B5EF4-FFF2-40B4-BE49-F238E27FC236}">
              <a16:creationId xmlns:a16="http://schemas.microsoft.com/office/drawing/2014/main" xmlns="" id="{FED1B377-BF06-4D74-947C-0D5910D9B2CD}"/>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310" name="n_3aveValue【保健センター・保健所】&#10;有形固定資産減価償却率">
          <a:extLst>
            <a:ext uri="{FF2B5EF4-FFF2-40B4-BE49-F238E27FC236}">
              <a16:creationId xmlns:a16="http://schemas.microsoft.com/office/drawing/2014/main" xmlns="" id="{8CF8FAAF-1FCB-404D-8FBF-AA60F82C7398}"/>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311" name="n_4aveValue【保健センター・保健所】&#10;有形固定資産減価償却率">
          <a:extLst>
            <a:ext uri="{FF2B5EF4-FFF2-40B4-BE49-F238E27FC236}">
              <a16:creationId xmlns:a16="http://schemas.microsoft.com/office/drawing/2014/main" xmlns="" id="{0BE30A02-1891-46E9-8655-BD01E9F2838F}"/>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2" name="正方形/長方形 311">
          <a:extLst>
            <a:ext uri="{FF2B5EF4-FFF2-40B4-BE49-F238E27FC236}">
              <a16:creationId xmlns:a16="http://schemas.microsoft.com/office/drawing/2014/main" xmlns="" id="{EFFE5105-B6A0-49CA-A2BB-AAD14139EF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3" name="正方形/長方形 312">
          <a:extLst>
            <a:ext uri="{FF2B5EF4-FFF2-40B4-BE49-F238E27FC236}">
              <a16:creationId xmlns:a16="http://schemas.microsoft.com/office/drawing/2014/main" xmlns="" id="{B78313C0-66F7-4814-A1F5-A2F40CDC75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4" name="正方形/長方形 313">
          <a:extLst>
            <a:ext uri="{FF2B5EF4-FFF2-40B4-BE49-F238E27FC236}">
              <a16:creationId xmlns:a16="http://schemas.microsoft.com/office/drawing/2014/main" xmlns="" id="{731D0E9E-C5AE-43B5-9DD3-6A2BF7C4EF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5" name="正方形/長方形 314">
          <a:extLst>
            <a:ext uri="{FF2B5EF4-FFF2-40B4-BE49-F238E27FC236}">
              <a16:creationId xmlns:a16="http://schemas.microsoft.com/office/drawing/2014/main" xmlns="" id="{4C5C846F-5556-43D9-8C5E-17555F0AA7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6" name="正方形/長方形 315">
          <a:extLst>
            <a:ext uri="{FF2B5EF4-FFF2-40B4-BE49-F238E27FC236}">
              <a16:creationId xmlns:a16="http://schemas.microsoft.com/office/drawing/2014/main" xmlns="" id="{F3CBDEF1-991B-43E7-8D5B-CD12D23B25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7" name="正方形/長方形 316">
          <a:extLst>
            <a:ext uri="{FF2B5EF4-FFF2-40B4-BE49-F238E27FC236}">
              <a16:creationId xmlns:a16="http://schemas.microsoft.com/office/drawing/2014/main" xmlns="" id="{0AD490FD-2DAC-4787-B960-9C3307E529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8" name="正方形/長方形 317">
          <a:extLst>
            <a:ext uri="{FF2B5EF4-FFF2-40B4-BE49-F238E27FC236}">
              <a16:creationId xmlns:a16="http://schemas.microsoft.com/office/drawing/2014/main" xmlns="" id="{383415EA-D0C2-4610-BFCD-787FE2C53B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9" name="正方形/長方形 318">
          <a:extLst>
            <a:ext uri="{FF2B5EF4-FFF2-40B4-BE49-F238E27FC236}">
              <a16:creationId xmlns:a16="http://schemas.microsoft.com/office/drawing/2014/main" xmlns="" id="{189071C7-AED1-41A4-AD84-560494D8C7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0" name="テキスト ボックス 319">
          <a:extLst>
            <a:ext uri="{FF2B5EF4-FFF2-40B4-BE49-F238E27FC236}">
              <a16:creationId xmlns:a16="http://schemas.microsoft.com/office/drawing/2014/main" xmlns="" id="{25DB18E7-90DD-4F77-978E-6232B1C181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1" name="直線コネクタ 320">
          <a:extLst>
            <a:ext uri="{FF2B5EF4-FFF2-40B4-BE49-F238E27FC236}">
              <a16:creationId xmlns:a16="http://schemas.microsoft.com/office/drawing/2014/main" xmlns="" id="{46C1A275-2D00-4156-8841-027F281DD78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2" name="直線コネクタ 321">
          <a:extLst>
            <a:ext uri="{FF2B5EF4-FFF2-40B4-BE49-F238E27FC236}">
              <a16:creationId xmlns:a16="http://schemas.microsoft.com/office/drawing/2014/main" xmlns="" id="{1F8CF571-03B0-4EB0-862B-671A734B7B3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xmlns="" id="{AC28F67F-C3CD-451F-AAB0-7B1E0201259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4" name="直線コネクタ 323">
          <a:extLst>
            <a:ext uri="{FF2B5EF4-FFF2-40B4-BE49-F238E27FC236}">
              <a16:creationId xmlns:a16="http://schemas.microsoft.com/office/drawing/2014/main" xmlns="" id="{6D90D4EE-EF4F-4F95-AABB-887C3E01C31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5" name="テキスト ボックス 324">
          <a:extLst>
            <a:ext uri="{FF2B5EF4-FFF2-40B4-BE49-F238E27FC236}">
              <a16:creationId xmlns:a16="http://schemas.microsoft.com/office/drawing/2014/main" xmlns="" id="{F1C5413A-D8D9-46ED-A385-773313AE23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6" name="直線コネクタ 325">
          <a:extLst>
            <a:ext uri="{FF2B5EF4-FFF2-40B4-BE49-F238E27FC236}">
              <a16:creationId xmlns:a16="http://schemas.microsoft.com/office/drawing/2014/main" xmlns="" id="{AFFD5AE3-2CDB-4A10-B647-690B646A629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7" name="テキスト ボックス 326">
          <a:extLst>
            <a:ext uri="{FF2B5EF4-FFF2-40B4-BE49-F238E27FC236}">
              <a16:creationId xmlns:a16="http://schemas.microsoft.com/office/drawing/2014/main" xmlns="" id="{C3D639B2-7153-4826-B00E-96B1E6C90ED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8" name="直線コネクタ 327">
          <a:extLst>
            <a:ext uri="{FF2B5EF4-FFF2-40B4-BE49-F238E27FC236}">
              <a16:creationId xmlns:a16="http://schemas.microsoft.com/office/drawing/2014/main" xmlns="" id="{917F473D-0503-4AA8-8F78-0D1CE321D2C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9" name="テキスト ボックス 328">
          <a:extLst>
            <a:ext uri="{FF2B5EF4-FFF2-40B4-BE49-F238E27FC236}">
              <a16:creationId xmlns:a16="http://schemas.microsoft.com/office/drawing/2014/main" xmlns="" id="{DC75A688-00CE-45D4-94D3-6A7E69D3F40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0" name="直線コネクタ 329">
          <a:extLst>
            <a:ext uri="{FF2B5EF4-FFF2-40B4-BE49-F238E27FC236}">
              <a16:creationId xmlns:a16="http://schemas.microsoft.com/office/drawing/2014/main" xmlns="" id="{CDDD388B-9D4C-411C-B61E-BCEEC1B8C26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1" name="テキスト ボックス 330">
          <a:extLst>
            <a:ext uri="{FF2B5EF4-FFF2-40B4-BE49-F238E27FC236}">
              <a16:creationId xmlns:a16="http://schemas.microsoft.com/office/drawing/2014/main" xmlns="" id="{9DD933EB-6881-4C35-8733-520E44555EB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2" name="直線コネクタ 331">
          <a:extLst>
            <a:ext uri="{FF2B5EF4-FFF2-40B4-BE49-F238E27FC236}">
              <a16:creationId xmlns:a16="http://schemas.microsoft.com/office/drawing/2014/main" xmlns="" id="{A4FE0A07-4AC0-4C4A-AF0F-3B76C312F3C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3" name="テキスト ボックス 332">
          <a:extLst>
            <a:ext uri="{FF2B5EF4-FFF2-40B4-BE49-F238E27FC236}">
              <a16:creationId xmlns:a16="http://schemas.microsoft.com/office/drawing/2014/main" xmlns="" id="{5984D1A9-5FD7-401F-ADEA-3B7A5C7F08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4" name="【保健センター・保健所】&#10;一人当たり面積グラフ枠">
          <a:extLst>
            <a:ext uri="{FF2B5EF4-FFF2-40B4-BE49-F238E27FC236}">
              <a16:creationId xmlns:a16="http://schemas.microsoft.com/office/drawing/2014/main" xmlns="" id="{4F2F578E-1734-4C39-9083-B52555DDA0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335" name="直線コネクタ 334">
          <a:extLst>
            <a:ext uri="{FF2B5EF4-FFF2-40B4-BE49-F238E27FC236}">
              <a16:creationId xmlns:a16="http://schemas.microsoft.com/office/drawing/2014/main" xmlns="" id="{5AE29900-2DBF-46D0-9E98-537D617F6B09}"/>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36" name="【保健センター・保健所】&#10;一人当たり面積最小値テキスト">
          <a:extLst>
            <a:ext uri="{FF2B5EF4-FFF2-40B4-BE49-F238E27FC236}">
              <a16:creationId xmlns:a16="http://schemas.microsoft.com/office/drawing/2014/main" xmlns="" id="{2748600E-8250-4EA5-AFA3-447D193F5152}"/>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37" name="直線コネクタ 336">
          <a:extLst>
            <a:ext uri="{FF2B5EF4-FFF2-40B4-BE49-F238E27FC236}">
              <a16:creationId xmlns:a16="http://schemas.microsoft.com/office/drawing/2014/main" xmlns="" id="{FB44E2FF-04CB-4B42-B79F-1025D9A243F9}"/>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338" name="【保健センター・保健所】&#10;一人当たり面積最大値テキスト">
          <a:extLst>
            <a:ext uri="{FF2B5EF4-FFF2-40B4-BE49-F238E27FC236}">
              <a16:creationId xmlns:a16="http://schemas.microsoft.com/office/drawing/2014/main" xmlns="" id="{E4931D3A-F3D8-400E-AE0D-01328B156FFE}"/>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39" name="直線コネクタ 338">
          <a:extLst>
            <a:ext uri="{FF2B5EF4-FFF2-40B4-BE49-F238E27FC236}">
              <a16:creationId xmlns:a16="http://schemas.microsoft.com/office/drawing/2014/main" xmlns="" id="{331B9CF0-CDFE-4001-81C8-F174913286D7}"/>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340" name="【保健センター・保健所】&#10;一人当たり面積平均値テキスト">
          <a:extLst>
            <a:ext uri="{FF2B5EF4-FFF2-40B4-BE49-F238E27FC236}">
              <a16:creationId xmlns:a16="http://schemas.microsoft.com/office/drawing/2014/main" xmlns="" id="{7FC6325D-39FF-4452-8E57-9967D6251A05}"/>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41" name="フローチャート: 判断 340">
          <a:extLst>
            <a:ext uri="{FF2B5EF4-FFF2-40B4-BE49-F238E27FC236}">
              <a16:creationId xmlns:a16="http://schemas.microsoft.com/office/drawing/2014/main" xmlns="" id="{4231CA6A-05C7-42B2-B6FF-FD08537E286C}"/>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42" name="フローチャート: 判断 341">
          <a:extLst>
            <a:ext uri="{FF2B5EF4-FFF2-40B4-BE49-F238E27FC236}">
              <a16:creationId xmlns:a16="http://schemas.microsoft.com/office/drawing/2014/main" xmlns="" id="{D6FFFD18-EE03-4F19-9767-28B86FDC2B8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43" name="フローチャート: 判断 342">
          <a:extLst>
            <a:ext uri="{FF2B5EF4-FFF2-40B4-BE49-F238E27FC236}">
              <a16:creationId xmlns:a16="http://schemas.microsoft.com/office/drawing/2014/main" xmlns="" id="{D64216A4-3719-41BE-9083-BA98523CEDF7}"/>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44" name="フローチャート: 判断 343">
          <a:extLst>
            <a:ext uri="{FF2B5EF4-FFF2-40B4-BE49-F238E27FC236}">
              <a16:creationId xmlns:a16="http://schemas.microsoft.com/office/drawing/2014/main" xmlns="" id="{0B0335FB-0E9B-4FF1-A8EA-9C187B51A675}"/>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345" name="フローチャート: 判断 344">
          <a:extLst>
            <a:ext uri="{FF2B5EF4-FFF2-40B4-BE49-F238E27FC236}">
              <a16:creationId xmlns:a16="http://schemas.microsoft.com/office/drawing/2014/main" xmlns="" id="{C4A271C9-0B1E-4699-8CE8-0FC8813E6862}"/>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xmlns="" id="{6593891D-4600-4575-B6AA-D8FE0152BE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xmlns="" id="{82D2522A-4096-40AB-8641-0EBF416208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xmlns="" id="{88075130-FA1E-466A-9DBE-3AE698C9BCC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xmlns="" id="{924B765D-3B51-46E2-AF8E-EA45DFBCD8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xmlns="" id="{8FFA628F-78F4-4F8A-99EF-B494C95BF01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351" name="楕円 350">
          <a:extLst>
            <a:ext uri="{FF2B5EF4-FFF2-40B4-BE49-F238E27FC236}">
              <a16:creationId xmlns:a16="http://schemas.microsoft.com/office/drawing/2014/main" xmlns="" id="{661A2118-0872-4D4E-AF19-AE266C45C729}"/>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352" name="【保健センター・保健所】&#10;一人当たり面積該当値テキスト">
          <a:extLst>
            <a:ext uri="{FF2B5EF4-FFF2-40B4-BE49-F238E27FC236}">
              <a16:creationId xmlns:a16="http://schemas.microsoft.com/office/drawing/2014/main" xmlns="" id="{5DF4EA72-CBC3-40D0-B320-E5DDB71819BF}"/>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88917</xdr:rowOff>
    </xdr:from>
    <xdr:ext cx="469744" cy="259045"/>
    <xdr:sp macro="" textlink="">
      <xdr:nvSpPr>
        <xdr:cNvPr id="353" name="n_1aveValue【保健センター・保健所】&#10;一人当たり面積">
          <a:extLst>
            <a:ext uri="{FF2B5EF4-FFF2-40B4-BE49-F238E27FC236}">
              <a16:creationId xmlns:a16="http://schemas.microsoft.com/office/drawing/2014/main" xmlns="" id="{2A355B22-779F-4317-BCB6-5A8D8F286A2E}"/>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354" name="n_2aveValue【保健センター・保健所】&#10;一人当たり面積">
          <a:extLst>
            <a:ext uri="{FF2B5EF4-FFF2-40B4-BE49-F238E27FC236}">
              <a16:creationId xmlns:a16="http://schemas.microsoft.com/office/drawing/2014/main" xmlns="" id="{8B498C73-43C1-41C6-86BF-732475121075}"/>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355" name="n_3aveValue【保健センター・保健所】&#10;一人当たり面積">
          <a:extLst>
            <a:ext uri="{FF2B5EF4-FFF2-40B4-BE49-F238E27FC236}">
              <a16:creationId xmlns:a16="http://schemas.microsoft.com/office/drawing/2014/main" xmlns="" id="{B70BEC7D-4880-41F1-8F80-F85A3426160F}"/>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356" name="n_4aveValue【保健センター・保健所】&#10;一人当たり面積">
          <a:extLst>
            <a:ext uri="{FF2B5EF4-FFF2-40B4-BE49-F238E27FC236}">
              <a16:creationId xmlns:a16="http://schemas.microsoft.com/office/drawing/2014/main" xmlns="" id="{585E7279-A4CC-4534-B1CC-65D638E4952C}"/>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7" name="正方形/長方形 356">
          <a:extLst>
            <a:ext uri="{FF2B5EF4-FFF2-40B4-BE49-F238E27FC236}">
              <a16:creationId xmlns:a16="http://schemas.microsoft.com/office/drawing/2014/main" xmlns="" id="{4EE12B28-BCF3-487E-8C86-9B2C61F8BA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8" name="正方形/長方形 357">
          <a:extLst>
            <a:ext uri="{FF2B5EF4-FFF2-40B4-BE49-F238E27FC236}">
              <a16:creationId xmlns:a16="http://schemas.microsoft.com/office/drawing/2014/main" xmlns="" id="{23F3380C-418A-411C-AAEE-518151435B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9" name="正方形/長方形 358">
          <a:extLst>
            <a:ext uri="{FF2B5EF4-FFF2-40B4-BE49-F238E27FC236}">
              <a16:creationId xmlns:a16="http://schemas.microsoft.com/office/drawing/2014/main" xmlns="" id="{74F34A0D-4F74-486A-8420-0FA11C83575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0" name="正方形/長方形 359">
          <a:extLst>
            <a:ext uri="{FF2B5EF4-FFF2-40B4-BE49-F238E27FC236}">
              <a16:creationId xmlns:a16="http://schemas.microsoft.com/office/drawing/2014/main" xmlns="" id="{528A7E7F-29B5-4F05-B976-D86D21B5DA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1" name="正方形/長方形 360">
          <a:extLst>
            <a:ext uri="{FF2B5EF4-FFF2-40B4-BE49-F238E27FC236}">
              <a16:creationId xmlns:a16="http://schemas.microsoft.com/office/drawing/2014/main" xmlns="" id="{FF4CF582-3E6F-4E61-81BD-F6D98EE6DB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2" name="正方形/長方形 361">
          <a:extLst>
            <a:ext uri="{FF2B5EF4-FFF2-40B4-BE49-F238E27FC236}">
              <a16:creationId xmlns:a16="http://schemas.microsoft.com/office/drawing/2014/main" xmlns="" id="{B8EE1BB3-CB25-4802-B3D3-B6C7FFA5C3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3" name="正方形/長方形 362">
          <a:extLst>
            <a:ext uri="{FF2B5EF4-FFF2-40B4-BE49-F238E27FC236}">
              <a16:creationId xmlns:a16="http://schemas.microsoft.com/office/drawing/2014/main" xmlns="" id="{2AA90CE2-544F-4B7E-8503-37AD2132E37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4" name="正方形/長方形 363">
          <a:extLst>
            <a:ext uri="{FF2B5EF4-FFF2-40B4-BE49-F238E27FC236}">
              <a16:creationId xmlns:a16="http://schemas.microsoft.com/office/drawing/2014/main" xmlns="" id="{8D0D0A0B-BE65-493C-9702-C42694B85DB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5" name="テキスト ボックス 364">
          <a:extLst>
            <a:ext uri="{FF2B5EF4-FFF2-40B4-BE49-F238E27FC236}">
              <a16:creationId xmlns:a16="http://schemas.microsoft.com/office/drawing/2014/main" xmlns="" id="{E358A004-42D2-4445-8725-689456F7881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6" name="直線コネクタ 365">
          <a:extLst>
            <a:ext uri="{FF2B5EF4-FFF2-40B4-BE49-F238E27FC236}">
              <a16:creationId xmlns:a16="http://schemas.microsoft.com/office/drawing/2014/main" xmlns="" id="{9391D669-7736-4938-999E-3B2D7B2435D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7" name="テキスト ボックス 366">
          <a:extLst>
            <a:ext uri="{FF2B5EF4-FFF2-40B4-BE49-F238E27FC236}">
              <a16:creationId xmlns:a16="http://schemas.microsoft.com/office/drawing/2014/main" xmlns="" id="{FEB9948C-6CA9-46ED-A5A9-0183B59C0DC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8" name="直線コネクタ 367">
          <a:extLst>
            <a:ext uri="{FF2B5EF4-FFF2-40B4-BE49-F238E27FC236}">
              <a16:creationId xmlns:a16="http://schemas.microsoft.com/office/drawing/2014/main" xmlns="" id="{A33E6D31-9A20-4724-94AF-5B1DA4FC5EC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69" name="テキスト ボックス 368">
          <a:extLst>
            <a:ext uri="{FF2B5EF4-FFF2-40B4-BE49-F238E27FC236}">
              <a16:creationId xmlns:a16="http://schemas.microsoft.com/office/drawing/2014/main" xmlns="" id="{D254EE2A-7ABB-42B9-99B3-A8E6AD8C5C4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0" name="直線コネクタ 369">
          <a:extLst>
            <a:ext uri="{FF2B5EF4-FFF2-40B4-BE49-F238E27FC236}">
              <a16:creationId xmlns:a16="http://schemas.microsoft.com/office/drawing/2014/main" xmlns="" id="{776D9577-C1C1-48C2-80EA-D33F4DD2A9A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1" name="テキスト ボックス 370">
          <a:extLst>
            <a:ext uri="{FF2B5EF4-FFF2-40B4-BE49-F238E27FC236}">
              <a16:creationId xmlns:a16="http://schemas.microsoft.com/office/drawing/2014/main" xmlns="" id="{99A65E3D-7548-45C4-90D4-AF9C22FEFE8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2" name="直線コネクタ 371">
          <a:extLst>
            <a:ext uri="{FF2B5EF4-FFF2-40B4-BE49-F238E27FC236}">
              <a16:creationId xmlns:a16="http://schemas.microsoft.com/office/drawing/2014/main" xmlns="" id="{417D7F7A-6AD9-4D7D-94CB-E0CA0776E21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3" name="テキスト ボックス 372">
          <a:extLst>
            <a:ext uri="{FF2B5EF4-FFF2-40B4-BE49-F238E27FC236}">
              <a16:creationId xmlns:a16="http://schemas.microsoft.com/office/drawing/2014/main" xmlns="" id="{057898BF-1CA2-45EE-BD92-A449FBF8F33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4" name="直線コネクタ 373">
          <a:extLst>
            <a:ext uri="{FF2B5EF4-FFF2-40B4-BE49-F238E27FC236}">
              <a16:creationId xmlns:a16="http://schemas.microsoft.com/office/drawing/2014/main" xmlns="" id="{5CF0241B-97A0-4521-AB18-2F6F28A8B35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5" name="テキスト ボックス 374">
          <a:extLst>
            <a:ext uri="{FF2B5EF4-FFF2-40B4-BE49-F238E27FC236}">
              <a16:creationId xmlns:a16="http://schemas.microsoft.com/office/drawing/2014/main" xmlns="" id="{6BEEAE1A-CF29-425D-A517-831A7A25ACB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6" name="直線コネクタ 375">
          <a:extLst>
            <a:ext uri="{FF2B5EF4-FFF2-40B4-BE49-F238E27FC236}">
              <a16:creationId xmlns:a16="http://schemas.microsoft.com/office/drawing/2014/main" xmlns="" id="{878E4996-C876-4313-A802-37FC4227EF1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77" name="テキスト ボックス 376">
          <a:extLst>
            <a:ext uri="{FF2B5EF4-FFF2-40B4-BE49-F238E27FC236}">
              <a16:creationId xmlns:a16="http://schemas.microsoft.com/office/drawing/2014/main" xmlns="" id="{67D5552F-D93C-4574-A93D-428B0751A48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8" name="直線コネクタ 377">
          <a:extLst>
            <a:ext uri="{FF2B5EF4-FFF2-40B4-BE49-F238E27FC236}">
              <a16:creationId xmlns:a16="http://schemas.microsoft.com/office/drawing/2014/main" xmlns="" id="{94044F8E-9B38-4EC6-8607-121DFF4950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79" name="テキスト ボックス 378">
          <a:extLst>
            <a:ext uri="{FF2B5EF4-FFF2-40B4-BE49-F238E27FC236}">
              <a16:creationId xmlns:a16="http://schemas.microsoft.com/office/drawing/2014/main" xmlns="" id="{0FCA0E83-301E-4975-A166-C39CB42AF5A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0" name="【消防施設】&#10;有形固定資産減価償却率グラフ枠">
          <a:extLst>
            <a:ext uri="{FF2B5EF4-FFF2-40B4-BE49-F238E27FC236}">
              <a16:creationId xmlns:a16="http://schemas.microsoft.com/office/drawing/2014/main" xmlns="" id="{67E00932-2AAD-4824-99AA-FE66C80E1F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81" name="直線コネクタ 380">
          <a:extLst>
            <a:ext uri="{FF2B5EF4-FFF2-40B4-BE49-F238E27FC236}">
              <a16:creationId xmlns:a16="http://schemas.microsoft.com/office/drawing/2014/main" xmlns="" id="{0886DB2E-A09E-469B-8976-58D66E45170F}"/>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82" name="【消防施設】&#10;有形固定資産減価償却率最小値テキスト">
          <a:extLst>
            <a:ext uri="{FF2B5EF4-FFF2-40B4-BE49-F238E27FC236}">
              <a16:creationId xmlns:a16="http://schemas.microsoft.com/office/drawing/2014/main" xmlns="" id="{7F2C1091-BC25-4D1D-9643-1FB94188D101}"/>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83" name="直線コネクタ 382">
          <a:extLst>
            <a:ext uri="{FF2B5EF4-FFF2-40B4-BE49-F238E27FC236}">
              <a16:creationId xmlns:a16="http://schemas.microsoft.com/office/drawing/2014/main" xmlns="" id="{ACDB851D-B5DD-4EFA-92AB-08284C38077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84" name="【消防施設】&#10;有形固定資産減価償却率最大値テキスト">
          <a:extLst>
            <a:ext uri="{FF2B5EF4-FFF2-40B4-BE49-F238E27FC236}">
              <a16:creationId xmlns:a16="http://schemas.microsoft.com/office/drawing/2014/main" xmlns="" id="{0F130F64-C5DF-4865-B256-2D930CBE0D53}"/>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85" name="直線コネクタ 384">
          <a:extLst>
            <a:ext uri="{FF2B5EF4-FFF2-40B4-BE49-F238E27FC236}">
              <a16:creationId xmlns:a16="http://schemas.microsoft.com/office/drawing/2014/main" xmlns="" id="{F58A1813-DA84-480B-AA4D-E0A002F32918}"/>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86" name="【消防施設】&#10;有形固定資産減価償却率平均値テキスト">
          <a:extLst>
            <a:ext uri="{FF2B5EF4-FFF2-40B4-BE49-F238E27FC236}">
              <a16:creationId xmlns:a16="http://schemas.microsoft.com/office/drawing/2014/main" xmlns="" id="{F7DB0EFD-CC8B-4EAD-A138-023261962F75}"/>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87" name="フローチャート: 判断 386">
          <a:extLst>
            <a:ext uri="{FF2B5EF4-FFF2-40B4-BE49-F238E27FC236}">
              <a16:creationId xmlns:a16="http://schemas.microsoft.com/office/drawing/2014/main" xmlns="" id="{54C365E2-2177-4DDD-BF6D-F3DA3953A5C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88" name="フローチャート: 判断 387">
          <a:extLst>
            <a:ext uri="{FF2B5EF4-FFF2-40B4-BE49-F238E27FC236}">
              <a16:creationId xmlns:a16="http://schemas.microsoft.com/office/drawing/2014/main" xmlns="" id="{CB1DCECA-BE12-4590-B9FC-4D75C25ADD71}"/>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89" name="フローチャート: 判断 388">
          <a:extLst>
            <a:ext uri="{FF2B5EF4-FFF2-40B4-BE49-F238E27FC236}">
              <a16:creationId xmlns:a16="http://schemas.microsoft.com/office/drawing/2014/main" xmlns="" id="{DDABE89B-E7CD-4071-B2CD-9ED4D2DFBECB}"/>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90" name="フローチャート: 判断 389">
          <a:extLst>
            <a:ext uri="{FF2B5EF4-FFF2-40B4-BE49-F238E27FC236}">
              <a16:creationId xmlns:a16="http://schemas.microsoft.com/office/drawing/2014/main" xmlns="" id="{BA1866F5-792C-4C7C-B514-3DF0D17C7468}"/>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91" name="フローチャート: 判断 390">
          <a:extLst>
            <a:ext uri="{FF2B5EF4-FFF2-40B4-BE49-F238E27FC236}">
              <a16:creationId xmlns:a16="http://schemas.microsoft.com/office/drawing/2014/main" xmlns="" id="{E08C05B5-3A10-4C96-91FC-92AD5CACC606}"/>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xmlns="" id="{3C07DBDF-FFB5-4292-B889-BCF7B8DBFF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xmlns="" id="{53D7613C-D0D9-4140-919F-39322706BF4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xmlns="" id="{B9F9C8D6-8DA1-435F-AB0C-445614D939A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xmlns="" id="{9320B0DF-564C-4888-90B9-A5DC6B193FE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xmlns="" id="{8554C28D-66C4-4154-AB36-F870E0485A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397" name="楕円 396">
          <a:extLst>
            <a:ext uri="{FF2B5EF4-FFF2-40B4-BE49-F238E27FC236}">
              <a16:creationId xmlns:a16="http://schemas.microsoft.com/office/drawing/2014/main" xmlns="" id="{458EA0FB-1E1B-4C31-8A4D-44A175DDCAB2}"/>
            </a:ext>
          </a:extLst>
        </xdr:cNvPr>
        <xdr:cNvSpPr/>
      </xdr:nvSpPr>
      <xdr:spPr>
        <a:xfrm>
          <a:off x="16268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398" name="【消防施設】&#10;有形固定資産減価償却率該当値テキスト">
          <a:extLst>
            <a:ext uri="{FF2B5EF4-FFF2-40B4-BE49-F238E27FC236}">
              <a16:creationId xmlns:a16="http://schemas.microsoft.com/office/drawing/2014/main" xmlns="" id="{0777C4FE-1FF2-40E0-B4E6-E7D68F404DED}"/>
            </a:ext>
          </a:extLst>
        </xdr:cNvPr>
        <xdr:cNvSpPr txBox="1"/>
      </xdr:nvSpPr>
      <xdr:spPr>
        <a:xfrm>
          <a:off x="16357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69232</xdr:rowOff>
    </xdr:from>
    <xdr:ext cx="405111" cy="259045"/>
    <xdr:sp macro="" textlink="">
      <xdr:nvSpPr>
        <xdr:cNvPr id="399" name="n_1aveValue【消防施設】&#10;有形固定資産減価償却率">
          <a:extLst>
            <a:ext uri="{FF2B5EF4-FFF2-40B4-BE49-F238E27FC236}">
              <a16:creationId xmlns:a16="http://schemas.microsoft.com/office/drawing/2014/main" xmlns="" id="{9E030F7D-5628-41F3-B305-6FED5F99A72C}"/>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00" name="n_2aveValue【消防施設】&#10;有形固定資産減価償却率">
          <a:extLst>
            <a:ext uri="{FF2B5EF4-FFF2-40B4-BE49-F238E27FC236}">
              <a16:creationId xmlns:a16="http://schemas.microsoft.com/office/drawing/2014/main" xmlns="" id="{55CEE592-8338-4F7D-BFAA-BDC4ED0E4682}"/>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01" name="n_3aveValue【消防施設】&#10;有形固定資産減価償却率">
          <a:extLst>
            <a:ext uri="{FF2B5EF4-FFF2-40B4-BE49-F238E27FC236}">
              <a16:creationId xmlns:a16="http://schemas.microsoft.com/office/drawing/2014/main" xmlns="" id="{13D3468B-6200-4BFB-8743-2583DACE36AB}"/>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02" name="n_4aveValue【消防施設】&#10;有形固定資産減価償却率">
          <a:extLst>
            <a:ext uri="{FF2B5EF4-FFF2-40B4-BE49-F238E27FC236}">
              <a16:creationId xmlns:a16="http://schemas.microsoft.com/office/drawing/2014/main" xmlns="" id="{4D9CEDE3-2771-4519-BF16-59BFCBFA63F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3" name="正方形/長方形 402">
          <a:extLst>
            <a:ext uri="{FF2B5EF4-FFF2-40B4-BE49-F238E27FC236}">
              <a16:creationId xmlns:a16="http://schemas.microsoft.com/office/drawing/2014/main" xmlns="" id="{103B4881-B239-4F9F-B4E8-4A1AD3B1368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4" name="正方形/長方形 403">
          <a:extLst>
            <a:ext uri="{FF2B5EF4-FFF2-40B4-BE49-F238E27FC236}">
              <a16:creationId xmlns:a16="http://schemas.microsoft.com/office/drawing/2014/main" xmlns="" id="{06C3EEC9-9952-4A7D-8E3B-0C81A5BCF7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5" name="正方形/長方形 404">
          <a:extLst>
            <a:ext uri="{FF2B5EF4-FFF2-40B4-BE49-F238E27FC236}">
              <a16:creationId xmlns:a16="http://schemas.microsoft.com/office/drawing/2014/main" xmlns="" id="{E1554354-F576-4DD0-8C77-5AEC69F9F2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6" name="正方形/長方形 405">
          <a:extLst>
            <a:ext uri="{FF2B5EF4-FFF2-40B4-BE49-F238E27FC236}">
              <a16:creationId xmlns:a16="http://schemas.microsoft.com/office/drawing/2014/main" xmlns="" id="{7BD0A0DF-23C9-4FBE-B5F9-3E80536927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7" name="正方形/長方形 406">
          <a:extLst>
            <a:ext uri="{FF2B5EF4-FFF2-40B4-BE49-F238E27FC236}">
              <a16:creationId xmlns:a16="http://schemas.microsoft.com/office/drawing/2014/main" xmlns="" id="{7707E8C5-243A-4374-9D13-BEA0131D1E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8" name="正方形/長方形 407">
          <a:extLst>
            <a:ext uri="{FF2B5EF4-FFF2-40B4-BE49-F238E27FC236}">
              <a16:creationId xmlns:a16="http://schemas.microsoft.com/office/drawing/2014/main" xmlns="" id="{9DD55F23-9472-4CE5-989B-5DA8BB46AD9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9" name="正方形/長方形 408">
          <a:extLst>
            <a:ext uri="{FF2B5EF4-FFF2-40B4-BE49-F238E27FC236}">
              <a16:creationId xmlns:a16="http://schemas.microsoft.com/office/drawing/2014/main" xmlns="" id="{1F2F972C-328B-454C-96BB-D9EE46B92A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0" name="正方形/長方形 409">
          <a:extLst>
            <a:ext uri="{FF2B5EF4-FFF2-40B4-BE49-F238E27FC236}">
              <a16:creationId xmlns:a16="http://schemas.microsoft.com/office/drawing/2014/main" xmlns="" id="{FE25CBC5-822E-4A05-B469-8ECF087B340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1" name="テキスト ボックス 410">
          <a:extLst>
            <a:ext uri="{FF2B5EF4-FFF2-40B4-BE49-F238E27FC236}">
              <a16:creationId xmlns:a16="http://schemas.microsoft.com/office/drawing/2014/main" xmlns="" id="{E9F289E0-650D-46D9-A92C-633AEFF5A5C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2" name="直線コネクタ 411">
          <a:extLst>
            <a:ext uri="{FF2B5EF4-FFF2-40B4-BE49-F238E27FC236}">
              <a16:creationId xmlns:a16="http://schemas.microsoft.com/office/drawing/2014/main" xmlns="" id="{0E7EFD51-D4E0-4FE4-8068-CE0DD471073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3" name="直線コネクタ 412">
          <a:extLst>
            <a:ext uri="{FF2B5EF4-FFF2-40B4-BE49-F238E27FC236}">
              <a16:creationId xmlns:a16="http://schemas.microsoft.com/office/drawing/2014/main" xmlns="" id="{C55C54A8-4D8B-473F-B886-4418E29D8FB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4" name="テキスト ボックス 413">
          <a:extLst>
            <a:ext uri="{FF2B5EF4-FFF2-40B4-BE49-F238E27FC236}">
              <a16:creationId xmlns:a16="http://schemas.microsoft.com/office/drawing/2014/main" xmlns="" id="{ADCC943A-079B-4899-9F37-E24F98FCE11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5" name="直線コネクタ 414">
          <a:extLst>
            <a:ext uri="{FF2B5EF4-FFF2-40B4-BE49-F238E27FC236}">
              <a16:creationId xmlns:a16="http://schemas.microsoft.com/office/drawing/2014/main" xmlns="" id="{A2214133-3440-49AD-931E-4CCD73FA89E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6" name="テキスト ボックス 415">
          <a:extLst>
            <a:ext uri="{FF2B5EF4-FFF2-40B4-BE49-F238E27FC236}">
              <a16:creationId xmlns:a16="http://schemas.microsoft.com/office/drawing/2014/main" xmlns="" id="{5A08B767-08EA-4C7C-A028-DD580A6D4F5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7" name="直線コネクタ 416">
          <a:extLst>
            <a:ext uri="{FF2B5EF4-FFF2-40B4-BE49-F238E27FC236}">
              <a16:creationId xmlns:a16="http://schemas.microsoft.com/office/drawing/2014/main" xmlns="" id="{7C560B9A-8A06-4525-B42D-DB2BC6749C5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8" name="テキスト ボックス 417">
          <a:extLst>
            <a:ext uri="{FF2B5EF4-FFF2-40B4-BE49-F238E27FC236}">
              <a16:creationId xmlns:a16="http://schemas.microsoft.com/office/drawing/2014/main" xmlns="" id="{A4619DF3-C87E-44D5-83A0-DFA0423260A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9" name="直線コネクタ 418">
          <a:extLst>
            <a:ext uri="{FF2B5EF4-FFF2-40B4-BE49-F238E27FC236}">
              <a16:creationId xmlns:a16="http://schemas.microsoft.com/office/drawing/2014/main" xmlns="" id="{0F478229-6EC2-4C3F-8C7F-ACF04EEAC5E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0" name="テキスト ボックス 419">
          <a:extLst>
            <a:ext uri="{FF2B5EF4-FFF2-40B4-BE49-F238E27FC236}">
              <a16:creationId xmlns:a16="http://schemas.microsoft.com/office/drawing/2014/main" xmlns="" id="{0151D18E-E1F2-4603-A632-2B1D2CDC59C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1" name="直線コネクタ 420">
          <a:extLst>
            <a:ext uri="{FF2B5EF4-FFF2-40B4-BE49-F238E27FC236}">
              <a16:creationId xmlns:a16="http://schemas.microsoft.com/office/drawing/2014/main" xmlns="" id="{A643EEF3-5501-4047-8814-C7F58239334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2" name="テキスト ボックス 421">
          <a:extLst>
            <a:ext uri="{FF2B5EF4-FFF2-40B4-BE49-F238E27FC236}">
              <a16:creationId xmlns:a16="http://schemas.microsoft.com/office/drawing/2014/main" xmlns="" id="{6D7D47E2-3E08-4BFF-8EBB-3245B76B95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3" name="【消防施設】&#10;一人当たり面積グラフ枠">
          <a:extLst>
            <a:ext uri="{FF2B5EF4-FFF2-40B4-BE49-F238E27FC236}">
              <a16:creationId xmlns:a16="http://schemas.microsoft.com/office/drawing/2014/main" xmlns="" id="{26634120-C6F2-4308-A79A-04F97F24A9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24" name="直線コネクタ 423">
          <a:extLst>
            <a:ext uri="{FF2B5EF4-FFF2-40B4-BE49-F238E27FC236}">
              <a16:creationId xmlns:a16="http://schemas.microsoft.com/office/drawing/2014/main" xmlns="" id="{9E4D07B0-1FC6-4651-8076-746DAA7BB34A}"/>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25" name="【消防施設】&#10;一人当たり面積最小値テキスト">
          <a:extLst>
            <a:ext uri="{FF2B5EF4-FFF2-40B4-BE49-F238E27FC236}">
              <a16:creationId xmlns:a16="http://schemas.microsoft.com/office/drawing/2014/main" xmlns="" id="{770DBABD-A87F-46DF-AB2A-5ED89CE49C2D}"/>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26" name="直線コネクタ 425">
          <a:extLst>
            <a:ext uri="{FF2B5EF4-FFF2-40B4-BE49-F238E27FC236}">
              <a16:creationId xmlns:a16="http://schemas.microsoft.com/office/drawing/2014/main" xmlns="" id="{6828CD34-7017-4DB1-A28F-1589E735FF3C}"/>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27" name="【消防施設】&#10;一人当たり面積最大値テキスト">
          <a:extLst>
            <a:ext uri="{FF2B5EF4-FFF2-40B4-BE49-F238E27FC236}">
              <a16:creationId xmlns:a16="http://schemas.microsoft.com/office/drawing/2014/main" xmlns="" id="{B1427722-439F-4249-872D-8CBA756E3DE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28" name="直線コネクタ 427">
          <a:extLst>
            <a:ext uri="{FF2B5EF4-FFF2-40B4-BE49-F238E27FC236}">
              <a16:creationId xmlns:a16="http://schemas.microsoft.com/office/drawing/2014/main" xmlns="" id="{7517B3B7-9C57-49E9-ABF8-11DCECF07D44}"/>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429" name="【消防施設】&#10;一人当たり面積平均値テキスト">
          <a:extLst>
            <a:ext uri="{FF2B5EF4-FFF2-40B4-BE49-F238E27FC236}">
              <a16:creationId xmlns:a16="http://schemas.microsoft.com/office/drawing/2014/main" xmlns="" id="{76B741C4-D159-4D17-B297-12494512F2BF}"/>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30" name="フローチャート: 判断 429">
          <a:extLst>
            <a:ext uri="{FF2B5EF4-FFF2-40B4-BE49-F238E27FC236}">
              <a16:creationId xmlns:a16="http://schemas.microsoft.com/office/drawing/2014/main" xmlns="" id="{5D102E93-FF00-49AF-B09B-33ECE88713F7}"/>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31" name="フローチャート: 判断 430">
          <a:extLst>
            <a:ext uri="{FF2B5EF4-FFF2-40B4-BE49-F238E27FC236}">
              <a16:creationId xmlns:a16="http://schemas.microsoft.com/office/drawing/2014/main" xmlns="" id="{108B800D-F4AE-42B1-9DD1-BB3414DBFAF7}"/>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32" name="フローチャート: 判断 431">
          <a:extLst>
            <a:ext uri="{FF2B5EF4-FFF2-40B4-BE49-F238E27FC236}">
              <a16:creationId xmlns:a16="http://schemas.microsoft.com/office/drawing/2014/main" xmlns="" id="{D50CE779-855A-433C-8C2B-5A8F1394567C}"/>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33" name="フローチャート: 判断 432">
          <a:extLst>
            <a:ext uri="{FF2B5EF4-FFF2-40B4-BE49-F238E27FC236}">
              <a16:creationId xmlns:a16="http://schemas.microsoft.com/office/drawing/2014/main" xmlns="" id="{E7B13F7D-CFCB-44D6-A554-D74781FD6BC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34" name="フローチャート: 判断 433">
          <a:extLst>
            <a:ext uri="{FF2B5EF4-FFF2-40B4-BE49-F238E27FC236}">
              <a16:creationId xmlns:a16="http://schemas.microsoft.com/office/drawing/2014/main" xmlns="" id="{8C3619DD-7D0A-49B9-9182-D4B424C0C746}"/>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xmlns="" id="{AD5CD13C-996F-4938-9F2B-4761EF3FC4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xmlns="" id="{581690A1-85FF-474C-9A96-4FC2B9C850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xmlns="" id="{17B93D65-86A0-4E69-8597-DC12B9FB67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xmlns="" id="{CDA7AE9A-F0AF-40DE-8B9A-EDEEE1A44CF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xmlns="" id="{18FC921E-D129-4700-94ED-6EACC1043A5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83313</xdr:rowOff>
    </xdr:from>
    <xdr:to>
      <xdr:col>116</xdr:col>
      <xdr:colOff>114300</xdr:colOff>
      <xdr:row>86</xdr:row>
      <xdr:rowOff>13463</xdr:rowOff>
    </xdr:to>
    <xdr:sp macro="" textlink="">
      <xdr:nvSpPr>
        <xdr:cNvPr id="440" name="楕円 439">
          <a:extLst>
            <a:ext uri="{FF2B5EF4-FFF2-40B4-BE49-F238E27FC236}">
              <a16:creationId xmlns:a16="http://schemas.microsoft.com/office/drawing/2014/main" xmlns="" id="{F8AD6FCF-46F1-467F-BB7C-5AE0D66C8F54}"/>
            </a:ext>
          </a:extLst>
        </xdr:cNvPr>
        <xdr:cNvSpPr/>
      </xdr:nvSpPr>
      <xdr:spPr>
        <a:xfrm>
          <a:off x="22110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11448</xdr:rowOff>
    </xdr:from>
    <xdr:ext cx="469744" cy="259045"/>
    <xdr:sp macro="" textlink="">
      <xdr:nvSpPr>
        <xdr:cNvPr id="441" name="【消防施設】&#10;一人当たり面積該当値テキスト">
          <a:extLst>
            <a:ext uri="{FF2B5EF4-FFF2-40B4-BE49-F238E27FC236}">
              <a16:creationId xmlns:a16="http://schemas.microsoft.com/office/drawing/2014/main" xmlns="" id="{DE3D54E7-A498-4654-A0D5-A5BDF428E4C0}"/>
            </a:ext>
          </a:extLst>
        </xdr:cNvPr>
        <xdr:cNvSpPr txBox="1"/>
      </xdr:nvSpPr>
      <xdr:spPr>
        <a:xfrm>
          <a:off x="22199600" y="145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160290</xdr:rowOff>
    </xdr:from>
    <xdr:ext cx="469744" cy="259045"/>
    <xdr:sp macro="" textlink="">
      <xdr:nvSpPr>
        <xdr:cNvPr id="442" name="n_1aveValue【消防施設】&#10;一人当たり面積">
          <a:extLst>
            <a:ext uri="{FF2B5EF4-FFF2-40B4-BE49-F238E27FC236}">
              <a16:creationId xmlns:a16="http://schemas.microsoft.com/office/drawing/2014/main" xmlns="" id="{6DC97F24-C56A-42F4-9562-3A911E905A58}"/>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443" name="n_2aveValue【消防施設】&#10;一人当たり面積">
          <a:extLst>
            <a:ext uri="{FF2B5EF4-FFF2-40B4-BE49-F238E27FC236}">
              <a16:creationId xmlns:a16="http://schemas.microsoft.com/office/drawing/2014/main" xmlns="" id="{70E92672-B681-4B9A-818A-80F813F19F79}"/>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44" name="n_3aveValue【消防施設】&#10;一人当たり面積">
          <a:extLst>
            <a:ext uri="{FF2B5EF4-FFF2-40B4-BE49-F238E27FC236}">
              <a16:creationId xmlns:a16="http://schemas.microsoft.com/office/drawing/2014/main" xmlns="" id="{B64D368D-CCF6-4020-8A66-4771C8F609F1}"/>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445" name="n_4aveValue【消防施設】&#10;一人当たり面積">
          <a:extLst>
            <a:ext uri="{FF2B5EF4-FFF2-40B4-BE49-F238E27FC236}">
              <a16:creationId xmlns:a16="http://schemas.microsoft.com/office/drawing/2014/main" xmlns="" id="{1E2D80FB-CD31-4E4B-8BF8-71A17FCF07FF}"/>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xmlns="" id="{1B0ED4F9-EFBD-4435-9F7D-266EF5D75F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xmlns="" id="{754E1074-AF50-468A-8FC6-7C5EE7CD33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xmlns="" id="{1B7E6F8F-721F-4D5D-8CE1-EF52458B17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xmlns="" id="{74EC7053-A052-436A-AACA-0FBC774A15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xmlns="" id="{26C5787B-F036-48B1-9AC5-562805A903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xmlns="" id="{99DA140F-54F0-4B23-9A58-6795D984E3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xmlns="" id="{DE4D3958-310E-47E0-AF99-FA6425AFEC5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xmlns="" id="{A3D6523D-6D6E-40AB-B052-32A60F1787A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xmlns="" id="{B9480BFB-6608-4106-9735-6CB6157A0C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xmlns="" id="{102813BC-9E6D-48F4-A18D-D91217E337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xmlns="" id="{20C5AE67-AA0C-4238-93AA-5B8CF2D1E53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a:extLst>
            <a:ext uri="{FF2B5EF4-FFF2-40B4-BE49-F238E27FC236}">
              <a16:creationId xmlns:a16="http://schemas.microsoft.com/office/drawing/2014/main" xmlns="" id="{779AD41A-5CA6-4D47-859B-B01E2E7A464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a:extLst>
            <a:ext uri="{FF2B5EF4-FFF2-40B4-BE49-F238E27FC236}">
              <a16:creationId xmlns:a16="http://schemas.microsoft.com/office/drawing/2014/main" xmlns="" id="{265FD0AB-3862-430A-ABB6-A9E6BB6F9B1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a:extLst>
            <a:ext uri="{FF2B5EF4-FFF2-40B4-BE49-F238E27FC236}">
              <a16:creationId xmlns:a16="http://schemas.microsoft.com/office/drawing/2014/main" xmlns="" id="{67D422D7-C5F0-41E5-8144-A04CF5BB9E9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a:extLst>
            <a:ext uri="{FF2B5EF4-FFF2-40B4-BE49-F238E27FC236}">
              <a16:creationId xmlns:a16="http://schemas.microsoft.com/office/drawing/2014/main" xmlns="" id="{8091A92F-5763-46B5-B0F4-4DE9DCA655D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a:extLst>
            <a:ext uri="{FF2B5EF4-FFF2-40B4-BE49-F238E27FC236}">
              <a16:creationId xmlns:a16="http://schemas.microsoft.com/office/drawing/2014/main" xmlns="" id="{EB256202-CA50-40C3-89B2-866BE1C83C5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a:extLst>
            <a:ext uri="{FF2B5EF4-FFF2-40B4-BE49-F238E27FC236}">
              <a16:creationId xmlns:a16="http://schemas.microsoft.com/office/drawing/2014/main" xmlns="" id="{1B887B71-6B27-4FCE-9D0F-7B7911C2914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a:extLst>
            <a:ext uri="{FF2B5EF4-FFF2-40B4-BE49-F238E27FC236}">
              <a16:creationId xmlns:a16="http://schemas.microsoft.com/office/drawing/2014/main" xmlns="" id="{BE5BA7DF-CE25-49B1-9A72-62BDA35DB00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a:extLst>
            <a:ext uri="{FF2B5EF4-FFF2-40B4-BE49-F238E27FC236}">
              <a16:creationId xmlns:a16="http://schemas.microsoft.com/office/drawing/2014/main" xmlns="" id="{E33957D5-2552-4023-8FA7-8DAE5CEC097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a:extLst>
            <a:ext uri="{FF2B5EF4-FFF2-40B4-BE49-F238E27FC236}">
              <a16:creationId xmlns:a16="http://schemas.microsoft.com/office/drawing/2014/main" xmlns="" id="{D6F256F9-1351-4E33-BCD1-CED7F98DB4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a:extLst>
            <a:ext uri="{FF2B5EF4-FFF2-40B4-BE49-F238E27FC236}">
              <a16:creationId xmlns:a16="http://schemas.microsoft.com/office/drawing/2014/main" xmlns="" id="{9BC59FAE-4C77-42E0-B951-D6F41473896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a:extLst>
            <a:ext uri="{FF2B5EF4-FFF2-40B4-BE49-F238E27FC236}">
              <a16:creationId xmlns:a16="http://schemas.microsoft.com/office/drawing/2014/main" xmlns="" id="{ADA22DDF-4DE0-49E4-8856-4F202FAF6F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a:extLst>
            <a:ext uri="{FF2B5EF4-FFF2-40B4-BE49-F238E27FC236}">
              <a16:creationId xmlns:a16="http://schemas.microsoft.com/office/drawing/2014/main" xmlns="" id="{34B87667-B2AA-4429-959C-150269E6391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xmlns="" id="{D32D3608-EEA9-42AC-AEC7-6A846513BE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a:extLst>
            <a:ext uri="{FF2B5EF4-FFF2-40B4-BE49-F238E27FC236}">
              <a16:creationId xmlns:a16="http://schemas.microsoft.com/office/drawing/2014/main" xmlns="" id="{CD09AD25-C3F3-4167-900D-AEAB778721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71" name="直線コネクタ 470">
          <a:extLst>
            <a:ext uri="{FF2B5EF4-FFF2-40B4-BE49-F238E27FC236}">
              <a16:creationId xmlns:a16="http://schemas.microsoft.com/office/drawing/2014/main" xmlns="" id="{608D5422-34D4-4153-B7A5-286CF60132B1}"/>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72" name="【庁舎】&#10;有形固定資産減価償却率最小値テキスト">
          <a:extLst>
            <a:ext uri="{FF2B5EF4-FFF2-40B4-BE49-F238E27FC236}">
              <a16:creationId xmlns:a16="http://schemas.microsoft.com/office/drawing/2014/main" xmlns="" id="{49936CD9-D34A-4114-9ECC-86A68A7A8AEF}"/>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73" name="直線コネクタ 472">
          <a:extLst>
            <a:ext uri="{FF2B5EF4-FFF2-40B4-BE49-F238E27FC236}">
              <a16:creationId xmlns:a16="http://schemas.microsoft.com/office/drawing/2014/main" xmlns="" id="{97110ABB-8959-4966-9582-E89569B232DB}"/>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74" name="【庁舎】&#10;有形固定資産減価償却率最大値テキスト">
          <a:extLst>
            <a:ext uri="{FF2B5EF4-FFF2-40B4-BE49-F238E27FC236}">
              <a16:creationId xmlns:a16="http://schemas.microsoft.com/office/drawing/2014/main" xmlns="" id="{E3898606-487A-483D-B240-443265FF55A2}"/>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5" name="直線コネクタ 474">
          <a:extLst>
            <a:ext uri="{FF2B5EF4-FFF2-40B4-BE49-F238E27FC236}">
              <a16:creationId xmlns:a16="http://schemas.microsoft.com/office/drawing/2014/main" xmlns="" id="{E01D8B1D-EB91-4652-B5C1-5B25B68AE9C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76" name="【庁舎】&#10;有形固定資産減価償却率平均値テキスト">
          <a:extLst>
            <a:ext uri="{FF2B5EF4-FFF2-40B4-BE49-F238E27FC236}">
              <a16:creationId xmlns:a16="http://schemas.microsoft.com/office/drawing/2014/main" xmlns="" id="{2FEA5ADD-5AEA-4774-88B1-075C2FE3AF53}"/>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77" name="フローチャート: 判断 476">
          <a:extLst>
            <a:ext uri="{FF2B5EF4-FFF2-40B4-BE49-F238E27FC236}">
              <a16:creationId xmlns:a16="http://schemas.microsoft.com/office/drawing/2014/main" xmlns="" id="{CD3F50EB-B068-4836-B7F5-D6D04BF225B7}"/>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78" name="フローチャート: 判断 477">
          <a:extLst>
            <a:ext uri="{FF2B5EF4-FFF2-40B4-BE49-F238E27FC236}">
              <a16:creationId xmlns:a16="http://schemas.microsoft.com/office/drawing/2014/main" xmlns="" id="{9F359457-55BB-4631-90A3-BC7A46D6D981}"/>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79" name="フローチャート: 判断 478">
          <a:extLst>
            <a:ext uri="{FF2B5EF4-FFF2-40B4-BE49-F238E27FC236}">
              <a16:creationId xmlns:a16="http://schemas.microsoft.com/office/drawing/2014/main" xmlns="" id="{6DED5F00-FA8D-46FA-9F77-7BE6F3555C2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80" name="フローチャート: 判断 479">
          <a:extLst>
            <a:ext uri="{FF2B5EF4-FFF2-40B4-BE49-F238E27FC236}">
              <a16:creationId xmlns:a16="http://schemas.microsoft.com/office/drawing/2014/main" xmlns="" id="{8CA7B665-ED66-4FE9-8858-C03BD71232B8}"/>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81" name="フローチャート: 判断 480">
          <a:extLst>
            <a:ext uri="{FF2B5EF4-FFF2-40B4-BE49-F238E27FC236}">
              <a16:creationId xmlns:a16="http://schemas.microsoft.com/office/drawing/2014/main" xmlns="" id="{1758B64D-5B61-42A3-8EF5-1DD33F442621}"/>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xmlns="" id="{8684CC08-FB0F-40CB-AE71-F5D91C9148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xmlns="" id="{29DA9B23-5A23-4D9F-B702-AE82C234C7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xmlns="" id="{0380A091-0E33-4EBD-97B3-0CDEC781A7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xmlns="" id="{77517924-27C2-4B56-922E-AD1A47EA3D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xmlns="" id="{56878A40-0F25-4F1A-8DBF-F509B22700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487" name="楕円 486">
          <a:extLst>
            <a:ext uri="{FF2B5EF4-FFF2-40B4-BE49-F238E27FC236}">
              <a16:creationId xmlns:a16="http://schemas.microsoft.com/office/drawing/2014/main" xmlns="" id="{5AF9ACE0-E3C4-414E-AC8D-6AC11B3F7EF0}"/>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488" name="【庁舎】&#10;有形固定資産減価償却率該当値テキスト">
          <a:extLst>
            <a:ext uri="{FF2B5EF4-FFF2-40B4-BE49-F238E27FC236}">
              <a16:creationId xmlns:a16="http://schemas.microsoft.com/office/drawing/2014/main" xmlns="" id="{147FB280-B40F-4FD2-91F2-7968CC0827DA}"/>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61884</xdr:rowOff>
    </xdr:from>
    <xdr:ext cx="405111" cy="259045"/>
    <xdr:sp macro="" textlink="">
      <xdr:nvSpPr>
        <xdr:cNvPr id="489" name="n_1aveValue【庁舎】&#10;有形固定資産減価償却率">
          <a:extLst>
            <a:ext uri="{FF2B5EF4-FFF2-40B4-BE49-F238E27FC236}">
              <a16:creationId xmlns:a16="http://schemas.microsoft.com/office/drawing/2014/main" xmlns="" id="{DC2A76A1-73AD-4DC6-829D-4985FC206FAD}"/>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490" name="n_2aveValue【庁舎】&#10;有形固定資産減価償却率">
          <a:extLst>
            <a:ext uri="{FF2B5EF4-FFF2-40B4-BE49-F238E27FC236}">
              <a16:creationId xmlns:a16="http://schemas.microsoft.com/office/drawing/2014/main" xmlns="" id="{6AC49F1A-CA62-480E-A209-07F827ED88A2}"/>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491" name="n_3aveValue【庁舎】&#10;有形固定資産減価償却率">
          <a:extLst>
            <a:ext uri="{FF2B5EF4-FFF2-40B4-BE49-F238E27FC236}">
              <a16:creationId xmlns:a16="http://schemas.microsoft.com/office/drawing/2014/main" xmlns="" id="{BA67A403-CCF0-433A-BA8D-EC6AC13ECF1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492" name="n_4aveValue【庁舎】&#10;有形固定資産減価償却率">
          <a:extLst>
            <a:ext uri="{FF2B5EF4-FFF2-40B4-BE49-F238E27FC236}">
              <a16:creationId xmlns:a16="http://schemas.microsoft.com/office/drawing/2014/main" xmlns="" id="{BCF5CEE8-493F-4FBC-9B65-526AFA5E0BFB}"/>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3" name="正方形/長方形 492">
          <a:extLst>
            <a:ext uri="{FF2B5EF4-FFF2-40B4-BE49-F238E27FC236}">
              <a16:creationId xmlns:a16="http://schemas.microsoft.com/office/drawing/2014/main" xmlns="" id="{CA24ED01-625C-44D4-90DC-0062FBA78A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4" name="正方形/長方形 493">
          <a:extLst>
            <a:ext uri="{FF2B5EF4-FFF2-40B4-BE49-F238E27FC236}">
              <a16:creationId xmlns:a16="http://schemas.microsoft.com/office/drawing/2014/main" xmlns="" id="{7CCADF75-C4DE-49D3-8979-0E3A03218C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5" name="正方形/長方形 494">
          <a:extLst>
            <a:ext uri="{FF2B5EF4-FFF2-40B4-BE49-F238E27FC236}">
              <a16:creationId xmlns:a16="http://schemas.microsoft.com/office/drawing/2014/main" xmlns="" id="{D2C0CE4F-D908-4135-8224-C334F73E5A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6" name="正方形/長方形 495">
          <a:extLst>
            <a:ext uri="{FF2B5EF4-FFF2-40B4-BE49-F238E27FC236}">
              <a16:creationId xmlns:a16="http://schemas.microsoft.com/office/drawing/2014/main" xmlns="" id="{DEE104CF-E477-409E-AF9F-E8FF701A59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7" name="正方形/長方形 496">
          <a:extLst>
            <a:ext uri="{FF2B5EF4-FFF2-40B4-BE49-F238E27FC236}">
              <a16:creationId xmlns:a16="http://schemas.microsoft.com/office/drawing/2014/main" xmlns="" id="{5A4AF8F1-D66A-4DA6-97B3-A72E3EE860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8" name="正方形/長方形 497">
          <a:extLst>
            <a:ext uri="{FF2B5EF4-FFF2-40B4-BE49-F238E27FC236}">
              <a16:creationId xmlns:a16="http://schemas.microsoft.com/office/drawing/2014/main" xmlns="" id="{84DF9BA5-6352-4794-B386-AB83081822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9" name="正方形/長方形 498">
          <a:extLst>
            <a:ext uri="{FF2B5EF4-FFF2-40B4-BE49-F238E27FC236}">
              <a16:creationId xmlns:a16="http://schemas.microsoft.com/office/drawing/2014/main" xmlns="" id="{46C38B8F-551A-4DF6-AA01-9F339B54BF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0" name="正方形/長方形 499">
          <a:extLst>
            <a:ext uri="{FF2B5EF4-FFF2-40B4-BE49-F238E27FC236}">
              <a16:creationId xmlns:a16="http://schemas.microsoft.com/office/drawing/2014/main" xmlns="" id="{3B77AEF1-075E-4A8D-B031-DF9C7DA82A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1" name="テキスト ボックス 500">
          <a:extLst>
            <a:ext uri="{FF2B5EF4-FFF2-40B4-BE49-F238E27FC236}">
              <a16:creationId xmlns:a16="http://schemas.microsoft.com/office/drawing/2014/main" xmlns="" id="{36570743-CA78-4AE6-BC02-B3588AF7DC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2" name="直線コネクタ 501">
          <a:extLst>
            <a:ext uri="{FF2B5EF4-FFF2-40B4-BE49-F238E27FC236}">
              <a16:creationId xmlns:a16="http://schemas.microsoft.com/office/drawing/2014/main" xmlns="" id="{983EF03C-F7D6-475E-9431-66352C81C4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3" name="直線コネクタ 502">
          <a:extLst>
            <a:ext uri="{FF2B5EF4-FFF2-40B4-BE49-F238E27FC236}">
              <a16:creationId xmlns:a16="http://schemas.microsoft.com/office/drawing/2014/main" xmlns="" id="{DA2DE007-8A27-4A21-B338-2435EDD5548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4" name="テキスト ボックス 503">
          <a:extLst>
            <a:ext uri="{FF2B5EF4-FFF2-40B4-BE49-F238E27FC236}">
              <a16:creationId xmlns:a16="http://schemas.microsoft.com/office/drawing/2014/main" xmlns="" id="{5FF8C1AF-A908-4816-9B19-0622D9D4935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5" name="直線コネクタ 504">
          <a:extLst>
            <a:ext uri="{FF2B5EF4-FFF2-40B4-BE49-F238E27FC236}">
              <a16:creationId xmlns:a16="http://schemas.microsoft.com/office/drawing/2014/main" xmlns="" id="{8D71B069-525C-4FFB-82F9-FF37C140777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6" name="テキスト ボックス 505">
          <a:extLst>
            <a:ext uri="{FF2B5EF4-FFF2-40B4-BE49-F238E27FC236}">
              <a16:creationId xmlns:a16="http://schemas.microsoft.com/office/drawing/2014/main" xmlns="" id="{BB79FE1B-9024-4672-B195-77BFC16ACCC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7" name="直線コネクタ 506">
          <a:extLst>
            <a:ext uri="{FF2B5EF4-FFF2-40B4-BE49-F238E27FC236}">
              <a16:creationId xmlns:a16="http://schemas.microsoft.com/office/drawing/2014/main" xmlns="" id="{7F5A8644-5F96-4AC4-808E-77979A1B8F7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8" name="テキスト ボックス 507">
          <a:extLst>
            <a:ext uri="{FF2B5EF4-FFF2-40B4-BE49-F238E27FC236}">
              <a16:creationId xmlns:a16="http://schemas.microsoft.com/office/drawing/2014/main" xmlns="" id="{2AAE8E49-1AE0-4295-94FB-CED4DFB70E6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9" name="直線コネクタ 508">
          <a:extLst>
            <a:ext uri="{FF2B5EF4-FFF2-40B4-BE49-F238E27FC236}">
              <a16:creationId xmlns:a16="http://schemas.microsoft.com/office/drawing/2014/main" xmlns="" id="{F832D81F-59CE-4B44-9749-3E33669539C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0" name="テキスト ボックス 509">
          <a:extLst>
            <a:ext uri="{FF2B5EF4-FFF2-40B4-BE49-F238E27FC236}">
              <a16:creationId xmlns:a16="http://schemas.microsoft.com/office/drawing/2014/main" xmlns="" id="{CEF05D9A-44F1-4426-8903-71058421B35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1" name="直線コネクタ 510">
          <a:extLst>
            <a:ext uri="{FF2B5EF4-FFF2-40B4-BE49-F238E27FC236}">
              <a16:creationId xmlns:a16="http://schemas.microsoft.com/office/drawing/2014/main" xmlns="" id="{644D8F66-8EDE-47C9-BF18-2545A8B5C1F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2" name="テキスト ボックス 511">
          <a:extLst>
            <a:ext uri="{FF2B5EF4-FFF2-40B4-BE49-F238E27FC236}">
              <a16:creationId xmlns:a16="http://schemas.microsoft.com/office/drawing/2014/main" xmlns="" id="{C77A14F9-5892-40AE-806C-42F5206B5D4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3" name="直線コネクタ 512">
          <a:extLst>
            <a:ext uri="{FF2B5EF4-FFF2-40B4-BE49-F238E27FC236}">
              <a16:creationId xmlns:a16="http://schemas.microsoft.com/office/drawing/2014/main" xmlns="" id="{A61093C1-5F3A-4A04-9AA5-83CF9210CDD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4" name="テキスト ボックス 513">
          <a:extLst>
            <a:ext uri="{FF2B5EF4-FFF2-40B4-BE49-F238E27FC236}">
              <a16:creationId xmlns:a16="http://schemas.microsoft.com/office/drawing/2014/main" xmlns="" id="{17D5BD16-A8B3-4D60-91CB-5027F2D2077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a:extLst>
            <a:ext uri="{FF2B5EF4-FFF2-40B4-BE49-F238E27FC236}">
              <a16:creationId xmlns:a16="http://schemas.microsoft.com/office/drawing/2014/main" xmlns="" id="{5E0B3C05-CAA6-4ECC-97C2-1939C747BA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a:extLst>
            <a:ext uri="{FF2B5EF4-FFF2-40B4-BE49-F238E27FC236}">
              <a16:creationId xmlns:a16="http://schemas.microsoft.com/office/drawing/2014/main" xmlns="" id="{5BF9CB20-2D01-4637-A234-003065E1D62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a:extLst>
            <a:ext uri="{FF2B5EF4-FFF2-40B4-BE49-F238E27FC236}">
              <a16:creationId xmlns:a16="http://schemas.microsoft.com/office/drawing/2014/main" xmlns="" id="{34D180AA-CAF5-4320-AB44-46B9912AC6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18" name="直線コネクタ 517">
          <a:extLst>
            <a:ext uri="{FF2B5EF4-FFF2-40B4-BE49-F238E27FC236}">
              <a16:creationId xmlns:a16="http://schemas.microsoft.com/office/drawing/2014/main" xmlns="" id="{43A88B30-2532-4F95-96AC-4C5AEA25DCCD}"/>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19" name="【庁舎】&#10;一人当たり面積最小値テキスト">
          <a:extLst>
            <a:ext uri="{FF2B5EF4-FFF2-40B4-BE49-F238E27FC236}">
              <a16:creationId xmlns:a16="http://schemas.microsoft.com/office/drawing/2014/main" xmlns="" id="{FCD02EF5-6FA4-47FF-919C-E13B5D00308C}"/>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20" name="直線コネクタ 519">
          <a:extLst>
            <a:ext uri="{FF2B5EF4-FFF2-40B4-BE49-F238E27FC236}">
              <a16:creationId xmlns:a16="http://schemas.microsoft.com/office/drawing/2014/main" xmlns="" id="{1E0DC71D-CF61-48C5-B60C-3ACD13CFDF83}"/>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21" name="【庁舎】&#10;一人当たり面積最大値テキスト">
          <a:extLst>
            <a:ext uri="{FF2B5EF4-FFF2-40B4-BE49-F238E27FC236}">
              <a16:creationId xmlns:a16="http://schemas.microsoft.com/office/drawing/2014/main" xmlns="" id="{F9B18AB0-86B2-48E4-9C4F-2001D3BC0E0B}"/>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22" name="直線コネクタ 521">
          <a:extLst>
            <a:ext uri="{FF2B5EF4-FFF2-40B4-BE49-F238E27FC236}">
              <a16:creationId xmlns:a16="http://schemas.microsoft.com/office/drawing/2014/main" xmlns="" id="{6F1727AB-821C-412B-9995-0A25BC5C735D}"/>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523" name="【庁舎】&#10;一人当たり面積平均値テキスト">
          <a:extLst>
            <a:ext uri="{FF2B5EF4-FFF2-40B4-BE49-F238E27FC236}">
              <a16:creationId xmlns:a16="http://schemas.microsoft.com/office/drawing/2014/main" xmlns="" id="{67B8CB02-BA1C-4E07-BE9E-C25A5DE6E3A0}"/>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24" name="フローチャート: 判断 523">
          <a:extLst>
            <a:ext uri="{FF2B5EF4-FFF2-40B4-BE49-F238E27FC236}">
              <a16:creationId xmlns:a16="http://schemas.microsoft.com/office/drawing/2014/main" xmlns="" id="{69E56A33-D761-49ED-B41D-6B47903A1B25}"/>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25" name="フローチャート: 判断 524">
          <a:extLst>
            <a:ext uri="{FF2B5EF4-FFF2-40B4-BE49-F238E27FC236}">
              <a16:creationId xmlns:a16="http://schemas.microsoft.com/office/drawing/2014/main" xmlns="" id="{8E54395B-0EE0-49E7-8325-FE411F1AADB4}"/>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26" name="フローチャート: 判断 525">
          <a:extLst>
            <a:ext uri="{FF2B5EF4-FFF2-40B4-BE49-F238E27FC236}">
              <a16:creationId xmlns:a16="http://schemas.microsoft.com/office/drawing/2014/main" xmlns="" id="{45FB6FAB-15AA-4161-ADBD-CE1D23CCEEE3}"/>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27" name="フローチャート: 判断 526">
          <a:extLst>
            <a:ext uri="{FF2B5EF4-FFF2-40B4-BE49-F238E27FC236}">
              <a16:creationId xmlns:a16="http://schemas.microsoft.com/office/drawing/2014/main" xmlns="" id="{BD11D661-0277-4782-B040-7EFD99808FE1}"/>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28" name="フローチャート: 判断 527">
          <a:extLst>
            <a:ext uri="{FF2B5EF4-FFF2-40B4-BE49-F238E27FC236}">
              <a16:creationId xmlns:a16="http://schemas.microsoft.com/office/drawing/2014/main" xmlns="" id="{7129CD29-A5B5-4F02-902C-13C1D3B4972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xmlns="" id="{58AABF22-9DE0-4CE6-B4A9-C9F1D2410B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xmlns="" id="{3A84A151-7266-45C7-9399-032E32B559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xmlns="" id="{6F5B26CC-4477-4682-8795-321FEB9DC1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xmlns="" id="{23CABC42-3076-4FB1-B131-E544F07D31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xmlns="" id="{2F66C4E8-CE58-40DE-9D54-CC1C3EF0AC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54248</xdr:rowOff>
    </xdr:from>
    <xdr:to>
      <xdr:col>116</xdr:col>
      <xdr:colOff>114300</xdr:colOff>
      <xdr:row>105</xdr:row>
      <xdr:rowOff>155848</xdr:rowOff>
    </xdr:to>
    <xdr:sp macro="" textlink="">
      <xdr:nvSpPr>
        <xdr:cNvPr id="534" name="楕円 533">
          <a:extLst>
            <a:ext uri="{FF2B5EF4-FFF2-40B4-BE49-F238E27FC236}">
              <a16:creationId xmlns:a16="http://schemas.microsoft.com/office/drawing/2014/main" xmlns="" id="{BE10D0C9-FC33-4F97-943F-0268978074E8}"/>
            </a:ext>
          </a:extLst>
        </xdr:cNvPr>
        <xdr:cNvSpPr/>
      </xdr:nvSpPr>
      <xdr:spPr>
        <a:xfrm>
          <a:off x="22110700" y="180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77125</xdr:rowOff>
    </xdr:from>
    <xdr:ext cx="469744" cy="259045"/>
    <xdr:sp macro="" textlink="">
      <xdr:nvSpPr>
        <xdr:cNvPr id="535" name="【庁舎】&#10;一人当たり面積該当値テキスト">
          <a:extLst>
            <a:ext uri="{FF2B5EF4-FFF2-40B4-BE49-F238E27FC236}">
              <a16:creationId xmlns:a16="http://schemas.microsoft.com/office/drawing/2014/main" xmlns="" id="{6A330668-A197-4BD9-994F-DCC11F8A6ED1}"/>
            </a:ext>
          </a:extLst>
        </xdr:cNvPr>
        <xdr:cNvSpPr txBox="1"/>
      </xdr:nvSpPr>
      <xdr:spPr>
        <a:xfrm>
          <a:off x="22199600" y="179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24872</xdr:rowOff>
    </xdr:from>
    <xdr:ext cx="469744" cy="259045"/>
    <xdr:sp macro="" textlink="">
      <xdr:nvSpPr>
        <xdr:cNvPr id="536" name="n_1aveValue【庁舎】&#10;一人当たり面積">
          <a:extLst>
            <a:ext uri="{FF2B5EF4-FFF2-40B4-BE49-F238E27FC236}">
              <a16:creationId xmlns:a16="http://schemas.microsoft.com/office/drawing/2014/main" xmlns="" id="{315C2AC4-ABA1-4D9E-A93D-2521A8847A21}"/>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537" name="n_2aveValue【庁舎】&#10;一人当たり面積">
          <a:extLst>
            <a:ext uri="{FF2B5EF4-FFF2-40B4-BE49-F238E27FC236}">
              <a16:creationId xmlns:a16="http://schemas.microsoft.com/office/drawing/2014/main" xmlns="" id="{28B7FC6A-AA72-457B-B9E0-D05700930EAD}"/>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38" name="n_3aveValue【庁舎】&#10;一人当たり面積">
          <a:extLst>
            <a:ext uri="{FF2B5EF4-FFF2-40B4-BE49-F238E27FC236}">
              <a16:creationId xmlns:a16="http://schemas.microsoft.com/office/drawing/2014/main" xmlns="" id="{2F190519-DF5E-4AA4-B2C5-003A5466166C}"/>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39" name="n_4aveValue【庁舎】&#10;一人当たり面積">
          <a:extLst>
            <a:ext uri="{FF2B5EF4-FFF2-40B4-BE49-F238E27FC236}">
              <a16:creationId xmlns:a16="http://schemas.microsoft.com/office/drawing/2014/main" xmlns="" id="{338F4F80-1396-4AA7-818C-76901AE6819E}"/>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0" name="正方形/長方形 539">
          <a:extLst>
            <a:ext uri="{FF2B5EF4-FFF2-40B4-BE49-F238E27FC236}">
              <a16:creationId xmlns:a16="http://schemas.microsoft.com/office/drawing/2014/main" xmlns="" id="{D4FDB74B-C292-444A-8813-EC22128E29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1" name="正方形/長方形 540">
          <a:extLst>
            <a:ext uri="{FF2B5EF4-FFF2-40B4-BE49-F238E27FC236}">
              <a16:creationId xmlns:a16="http://schemas.microsoft.com/office/drawing/2014/main" xmlns="" id="{F5DD14BB-E694-45FB-8CA2-57896DFC22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2" name="テキスト ボックス 541">
          <a:extLst>
            <a:ext uri="{FF2B5EF4-FFF2-40B4-BE49-F238E27FC236}">
              <a16:creationId xmlns:a16="http://schemas.microsoft.com/office/drawing/2014/main" xmlns="" id="{E50699F2-F821-452C-AF64-91D63F0CAD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ほとんどの類型において、有形固定資産減価償却率は類似団体平均程度となっているが、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図書館・保健センター・市民会館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著しく低く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老朽化していた福祉会館と保健センターを複合化し、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新しい複合施設施設「町民交流センター」を建設したため、有形固定資産減価償却率が低くなっているものであり、今後は引き続き維持管理経費の節減等に取り組んでいく。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以降、財政力指数は微増していたが、平成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以降は低下傾向にある。令和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と前年度ほぼ同様の指数となったが、全国平均を大きく下回っている。これは、町内に大規模な企業がないことや、人口減少に加えて全国平均を大きく上回る高齢化率（令和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日現在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年度以降、納税相談員（徴収専門員）や徴収アドバイザーを設置し、平成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コンビニ収納を導入するなど、町税の徴収体制の強化を図っているが、さらなる徴収率の向上を図り歳入を確保するとともに、今後もこれまで実施してきた行財政改革に基づいた経常経費の削減に努め、財政の健全化を図っ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年度と比較して比率は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したが、この最も大きな要因は物件費の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ポイント減となったが、これは、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豪雪の影響が大きく、除雪業務委託料が増大</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経常収支比率のおよそ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は公債費が占めているが、行財政改革以降、新規地方債の発行基準を設定して、できる限り地方債発行の抑制を図っており、今後も基本的にはこの基準を継続していくことで、公債費の減少を図っていく。</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ただし、平成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整備に取り組み、令和元年度に尾花沢市消防署大石田分署の整備を行ったことから、その財源である地方債の償還や施設管理費など、今後当面として経常収支比率の上昇が見込まれるため、公債費以外の経費について、以前の行財政改革の基本方針を継続してさらなる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65</xdr:row>
      <xdr:rowOff>41656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04595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121412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04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64</xdr:row>
      <xdr:rowOff>140716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0942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64</xdr:row>
      <xdr:rowOff>140716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87221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きた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％程上回った。これは、平成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月に町民交流センターの一般開放が始まり、複合施設の各部門のにおいて人件費・物件費等が増加したことによるものである。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月に発生した豪雨災害への対応に豪雪も重なり、委託費用等が増加したため物件費が増大した。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来年度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は令和元年度と同程度に持ち直すことが想定されるが、新型コロナウイルス感染症への対応から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以降は更に下回ることが予想され、今後も経費抑制に努める。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111556</xdr:rowOff>
    </xdr:from>
    <xdr:to>
      <xdr:col>23</xdr:col>
      <xdr:colOff>133350</xdr:colOff>
      <xdr:row>83</xdr:row>
      <xdr:rowOff>134297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170456"/>
          <a:ext cx="838200" cy="19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111556</xdr:rowOff>
    </xdr:from>
    <xdr:to>
      <xdr:col>19</xdr:col>
      <xdr:colOff>133350</xdr:colOff>
      <xdr:row>82</xdr:row>
      <xdr:rowOff>168311</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170456"/>
          <a:ext cx="889000" cy="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168311</xdr:rowOff>
    </xdr:from>
    <xdr:to>
      <xdr:col>15</xdr:col>
      <xdr:colOff>82550</xdr:colOff>
      <xdr:row>83</xdr:row>
      <xdr:rowOff>16833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227211"/>
          <a:ext cx="8890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37895</xdr:rowOff>
    </xdr:from>
    <xdr:to>
      <xdr:col>11</xdr:col>
      <xdr:colOff>31750</xdr:colOff>
      <xdr:row>83</xdr:row>
      <xdr:rowOff>16833</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096795"/>
          <a:ext cx="889000" cy="1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83497</xdr:rowOff>
    </xdr:from>
    <xdr:to>
      <xdr:col>23</xdr:col>
      <xdr:colOff>184150</xdr:colOff>
      <xdr:row>84</xdr:row>
      <xdr:rowOff>13647</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3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55574</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28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60756</xdr:rowOff>
    </xdr:from>
    <xdr:to>
      <xdr:col>19</xdr:col>
      <xdr:colOff>184150</xdr:colOff>
      <xdr:row>82</xdr:row>
      <xdr:rowOff>162356</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1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1083</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117511</xdr:rowOff>
    </xdr:from>
    <xdr:to>
      <xdr:col>15</xdr:col>
      <xdr:colOff>133350</xdr:colOff>
      <xdr:row>83</xdr:row>
      <xdr:rowOff>47661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1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32438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2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137483</xdr:rowOff>
    </xdr:from>
    <xdr:to>
      <xdr:col>11</xdr:col>
      <xdr:colOff>82550</xdr:colOff>
      <xdr:row>83</xdr:row>
      <xdr:rowOff>67633</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1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52410</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28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158545</xdr:rowOff>
    </xdr:from>
    <xdr:to>
      <xdr:col>7</xdr:col>
      <xdr:colOff>31750</xdr:colOff>
      <xdr:row>82</xdr:row>
      <xdr:rowOff>88695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0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98872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8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以前は、特別昇給等を継続的に実施してきたが、現在では、特殊勤務手当などは廃止している。国家公務員の時限的な給与改定特例法の措置により平成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を超える指数となっていたが、この措置がない場合の参考値については平成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となる。令和元年度については、人事院勧告に対応する措置として給料表が改定され、県に準拠する内容で職員の給料額が上昇し、これが要因となって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令和２年度も</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類似団体内平均よりも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ポイント高い指数となっている。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当該資料作成時点（令和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月末時点）において、令和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調査結果が未公表のため、前年度の数値を引用しているが、類似団体内平均を上回る指数で推移しているため、給料表における職務職階制の原則を順守するなど、定員管理と合わせて給与の適正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68943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50990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88</xdr:row>
      <xdr:rowOff>68943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50301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113998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136979</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50301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年度以降、職員の新規採用を抑制してきたことにより、類似団体内平均とほぼ同程度の数値で推移してきた。ただし、ここ数年は保育士や保健師などの専門的な職員を採用していることで、令和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年度は類似団体内平均をわずかに上回っている。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今後も、自立計画における基本方針を継続していくことにより、より適正な定員管理に努める。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126746</xdr:rowOff>
    </xdr:from>
    <xdr:to>
      <xdr:col>81</xdr:col>
      <xdr:colOff>44450</xdr:colOff>
      <xdr:row>61</xdr:row>
      <xdr:rowOff>1143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41374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113474</xdr:rowOff>
    </xdr:from>
    <xdr:to>
      <xdr:col>77</xdr:col>
      <xdr:colOff>44450</xdr:colOff>
      <xdr:row>60</xdr:row>
      <xdr:rowOff>126746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400474"/>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91154</xdr:rowOff>
    </xdr:from>
    <xdr:to>
      <xdr:col>72</xdr:col>
      <xdr:colOff>203200</xdr:colOff>
      <xdr:row>60</xdr:row>
      <xdr:rowOff>113474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37815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91154</xdr:rowOff>
    </xdr:from>
    <xdr:to>
      <xdr:col>68</xdr:col>
      <xdr:colOff>152400</xdr:colOff>
      <xdr:row>60</xdr:row>
      <xdr:rowOff>91757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37815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121793</xdr:rowOff>
    </xdr:from>
    <xdr:to>
      <xdr:col>81</xdr:col>
      <xdr:colOff>95250</xdr:colOff>
      <xdr:row>61</xdr:row>
      <xdr:rowOff>51943</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93870</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38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75946</xdr:rowOff>
    </xdr:from>
    <xdr:to>
      <xdr:col>77</xdr:col>
      <xdr:colOff>95250</xdr:colOff>
      <xdr:row>61</xdr:row>
      <xdr:rowOff>6096</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162323</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44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62674</xdr:rowOff>
    </xdr:from>
    <xdr:to>
      <xdr:col>73</xdr:col>
      <xdr:colOff>44450</xdr:colOff>
      <xdr:row>60</xdr:row>
      <xdr:rowOff>164274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3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149051</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4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40354</xdr:rowOff>
    </xdr:from>
    <xdr:to>
      <xdr:col>68</xdr:col>
      <xdr:colOff>203200</xdr:colOff>
      <xdr:row>60</xdr:row>
      <xdr:rowOff>141954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126731</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4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40957</xdr:rowOff>
    </xdr:from>
    <xdr:to>
      <xdr:col>64</xdr:col>
      <xdr:colOff>152400</xdr:colOff>
      <xdr:row>60</xdr:row>
      <xdr:rowOff>142557</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127334</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新規地方債の発行については年間の償還元金の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以内とすることを原則として事業を実施していることなどが要因となって、平成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％を下回り、年々改善してきた。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大型事業の償還については順次終了してきており、平成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年から一般開放している町民交流センターに係る地方債の償還と令和元年度に完成した尾花沢市消防署大石田分署整備に係る償還が重なる時点まで比率の上昇が見込まれるが、ダム建設に係る債務負担が平成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年度で終了したこと、新規事業を厳正に厳正に取捨選択して新規地方債の発行をできる限り抑制していくことで、今後も比率の更なる改善に努める。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87206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3952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22860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22860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4401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103294</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739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次大石田町総合振興計画に基づいて実施してきた道路改良事業や土地区画整理事業、地方債現在高のおよそ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％を占める臨時財政対策債など、標準財政規模の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倍となる地方債現在高が大きく影響し、将来負担比率は類似団体内平均と比較すると、非常に高い比率となっている。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年度で終了したことで、その分の将来負担が軽減される。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町内の流雪溝整備事業が今後も継続するほか、平成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年度にかけて町の大規模プロジェクトとして町民交流センターの建設に取り組んできたことから、その財源として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割ほどを地方債により確保してきたこともあり、平成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年度までは上昇してきたが、今後、新規事業の実施に当たっては厳正に取捨選択を行い、より一層の財政の健全化に努める。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131657</xdr:rowOff>
    </xdr:from>
    <xdr:to>
      <xdr:col>81</xdr:col>
      <xdr:colOff>44450</xdr:colOff>
      <xdr:row>18</xdr:row>
      <xdr:rowOff>85683</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3046307"/>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85683</xdr:rowOff>
    </xdr:from>
    <xdr:to>
      <xdr:col>77</xdr:col>
      <xdr:colOff>44450</xdr:colOff>
      <xdr:row>18</xdr:row>
      <xdr:rowOff>136356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317178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136356</xdr:rowOff>
    </xdr:from>
    <xdr:to>
      <xdr:col>72</xdr:col>
      <xdr:colOff>203200</xdr:colOff>
      <xdr:row>18</xdr:row>
      <xdr:rowOff>142790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4401800" y="322245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6054</xdr:rowOff>
    </xdr:from>
    <xdr:to>
      <xdr:col>68</xdr:col>
      <xdr:colOff>152400</xdr:colOff>
      <xdr:row>18</xdr:row>
      <xdr:rowOff>142790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3512800" y="30921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80857</xdr:rowOff>
    </xdr:from>
    <xdr:to>
      <xdr:col>81</xdr:col>
      <xdr:colOff>95250</xdr:colOff>
      <xdr:row>18</xdr:row>
      <xdr:rowOff>11007</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52934</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96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34883</xdr:rowOff>
    </xdr:from>
    <xdr:to>
      <xdr:col>77</xdr:col>
      <xdr:colOff>95250</xdr:colOff>
      <xdr:row>18</xdr:row>
      <xdr:rowOff>136483</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31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121260</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320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85556</xdr:rowOff>
    </xdr:from>
    <xdr:to>
      <xdr:col>73</xdr:col>
      <xdr:colOff>44450</xdr:colOff>
      <xdr:row>19</xdr:row>
      <xdr:rowOff>15706</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483</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91990</xdr:rowOff>
    </xdr:from>
    <xdr:to>
      <xdr:col>68</xdr:col>
      <xdr:colOff>203200</xdr:colOff>
      <xdr:row>19</xdr:row>
      <xdr:rowOff>22141</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6918</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326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126704</xdr:rowOff>
    </xdr:from>
    <xdr:to>
      <xdr:col>64</xdr:col>
      <xdr:colOff>152400</xdr:colOff>
      <xdr:row>18</xdr:row>
      <xdr:rowOff>56854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41631</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年度以降職員の新規採用を抑制してきたこともあり、人件費の比率はほぼ横ばいの水準で推移しているが、依然として類似団体内平均よりも高く、令和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509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56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年度に利用を停止した施設の解体を平成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年度と令和元年度で既に終了しているため、新施設を含め適正な施設運営を進めるとともに、今後もこのような水準を維持していくよう経費抑制に努める。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39370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55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77470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55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77470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15</xdr:row>
      <xdr:rowOff>69850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435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高齢化率が令和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日現在で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％と山形県平均や全国平均よりも高い</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。加えて、子育て支援策として</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年度には小学生までの児童医療の無料化、平成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年度からは対象範囲を拡大して中学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年生までの医療費を無料化</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し、さらに令和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年生までの医療費を無料化している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ことなど</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類似団体内平均と同程度で推移し、令和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56</xdr:row>
      <xdr:rowOff>58420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431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年度以降、類似団体内平均を上回る比率で推移してきており、令和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ポイント上回っている。当町は全国でも有数の豪雪地帯であることから、降雪の状況によって維持補修費が大きく変動する。特に平成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ポイントを超える比率で推移してきたが、令和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年度は降雪量が極めて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多く</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、除雪に関する費用が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め、</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476.6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168910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880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12700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12700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168910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補助費等については、類似団体内平均とほぼ同程度の水準で推移してきており、令和元年度は類似団体内平均を</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補助費等の経常的な経費としては、隣接する尾花沢市への常備消防事務委託料のほか、尾花沢市大石田町環境衛生事業組合をはじめとする一部事務組合への負担金が</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以上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24130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280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108712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99568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ポイントと大きく上回る比率となっている。また、平成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年度からは統合大石田中学校に係る大きな償還が始まっているが、以前の大型事業の償還は順次終了しており、また、新規地方債の発行は年間の償還元金の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以内とする基準を原則としており、地方債残高は年々減少してきた。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年度にかけて町民交流センターの整備を行い、令和元年度には尾花沢市消防署大石田分署を整備</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その財源確保のために多額の地方債を発行してきた。しばらくは、地方債を発行しての大型事業を行う見込みがなく、上記の原則を順守していき、事業の実施に当たっては費用対効果を適正に判断しながら新規地方債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74422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5641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19558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14987</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1270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5138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年度と比較すると、経常収支比率は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90.2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した。比率全体では類似団体内平均を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ポイント下回っており、前年度よりも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ポイント減少、経常収支比率のうち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％を公債費が占め数値も高い状況である。　　</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町民交流センターの運営が通年となり維持管理費が増大したことやふるさと応援寄附額の増加による積立金の上昇が数値の改善幅が低い要因である。できる限り財政を圧迫する状況に歯止めをかけ、各経費を抑制していくよう努め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そのほかの比率については、若干の増減があるものの前年度とほぼ同程度の比率となった。</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35561</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2988036"/>
          <a:ext cx="8382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76</xdr:row>
      <xdr:rowOff>8128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4782800" y="129880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40132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893800" y="13038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76</xdr:row>
      <xdr:rowOff>40132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28737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115162</xdr:rowOff>
    </xdr:from>
    <xdr:to>
      <xdr:col>29</xdr:col>
      <xdr:colOff>127000</xdr:colOff>
      <xdr:row>17</xdr:row>
      <xdr:rowOff>159821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077437"/>
          <a:ext cx="6477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159821</xdr:rowOff>
    </xdr:from>
    <xdr:to>
      <xdr:col>26</xdr:col>
      <xdr:colOff>50800</xdr:colOff>
      <xdr:row>18</xdr:row>
      <xdr:rowOff>26931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122096"/>
          <a:ext cx="698500" cy="3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26931</xdr:rowOff>
    </xdr:from>
    <xdr:to>
      <xdr:col>22</xdr:col>
      <xdr:colOff>114300</xdr:colOff>
      <xdr:row>18</xdr:row>
      <xdr:rowOff>42778</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160656"/>
          <a:ext cx="698500" cy="1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42778</xdr:rowOff>
    </xdr:from>
    <xdr:to>
      <xdr:col>18</xdr:col>
      <xdr:colOff>177800</xdr:colOff>
      <xdr:row>18</xdr:row>
      <xdr:rowOff>113552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176503"/>
          <a:ext cx="698500" cy="7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64362</xdr:rowOff>
    </xdr:from>
    <xdr:to>
      <xdr:col>29</xdr:col>
      <xdr:colOff>177800</xdr:colOff>
      <xdr:row>17</xdr:row>
      <xdr:rowOff>165962</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26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36439</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99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109021</xdr:rowOff>
    </xdr:from>
    <xdr:to>
      <xdr:col>26</xdr:col>
      <xdr:colOff>101600</xdr:colOff>
      <xdr:row>18</xdr:row>
      <xdr:rowOff>39171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7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23948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15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147581</xdr:rowOff>
    </xdr:from>
    <xdr:to>
      <xdr:col>22</xdr:col>
      <xdr:colOff>165100</xdr:colOff>
      <xdr:row>18</xdr:row>
      <xdr:rowOff>77731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87908</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8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163428</xdr:rowOff>
    </xdr:from>
    <xdr:to>
      <xdr:col>19</xdr:col>
      <xdr:colOff>38100</xdr:colOff>
      <xdr:row>18</xdr:row>
      <xdr:rowOff>93578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2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78355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1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62752</xdr:rowOff>
    </xdr:from>
    <xdr:to>
      <xdr:col>15</xdr:col>
      <xdr:colOff>101600</xdr:colOff>
      <xdr:row>18</xdr:row>
      <xdr:rowOff>164352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9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149129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8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290596</xdr:rowOff>
    </xdr:from>
    <xdr:to>
      <xdr:col>29</xdr:col>
      <xdr:colOff>127000</xdr:colOff>
      <xdr:row>35</xdr:row>
      <xdr:rowOff>75467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558046"/>
          <a:ext cx="647700" cy="127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75467</xdr:rowOff>
    </xdr:from>
    <xdr:to>
      <xdr:col>26</xdr:col>
      <xdr:colOff>50800</xdr:colOff>
      <xdr:row>35</xdr:row>
      <xdr:rowOff>136193</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685817"/>
          <a:ext cx="698500" cy="6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136193</xdr:rowOff>
    </xdr:from>
    <xdr:to>
      <xdr:col>22</xdr:col>
      <xdr:colOff>114300</xdr:colOff>
      <xdr:row>35</xdr:row>
      <xdr:rowOff>161796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746543"/>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161796</xdr:rowOff>
    </xdr:from>
    <xdr:to>
      <xdr:col>18</xdr:col>
      <xdr:colOff>177800</xdr:colOff>
      <xdr:row>35</xdr:row>
      <xdr:rowOff>177961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772146"/>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239796</xdr:rowOff>
    </xdr:from>
    <xdr:to>
      <xdr:col>29</xdr:col>
      <xdr:colOff>177800</xdr:colOff>
      <xdr:row>34</xdr:row>
      <xdr:rowOff>341396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50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84873</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35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24667</xdr:rowOff>
    </xdr:from>
    <xdr:to>
      <xdr:col>26</xdr:col>
      <xdr:colOff>101600</xdr:colOff>
      <xdr:row>35</xdr:row>
      <xdr:rowOff>126267</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63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136444</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403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85393</xdr:rowOff>
    </xdr:from>
    <xdr:to>
      <xdr:col>22</xdr:col>
      <xdr:colOff>165100</xdr:colOff>
      <xdr:row>35</xdr:row>
      <xdr:rowOff>186993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9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197170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6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110996</xdr:rowOff>
    </xdr:from>
    <xdr:to>
      <xdr:col>19</xdr:col>
      <xdr:colOff>38100</xdr:colOff>
      <xdr:row>35</xdr:row>
      <xdr:rowOff>212596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72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222773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49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127161</xdr:rowOff>
    </xdr:from>
    <xdr:to>
      <xdr:col>15</xdr:col>
      <xdr:colOff>101600</xdr:colOff>
      <xdr:row>35</xdr:row>
      <xdr:rowOff>228761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73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238938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50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57290</xdr:rowOff>
    </xdr:from>
    <xdr:to>
      <xdr:col>24</xdr:col>
      <xdr:colOff>63500</xdr:colOff>
      <xdr:row>36</xdr:row>
      <xdr:rowOff>467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58040"/>
          <a:ext cx="8382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467</xdr:rowOff>
    </xdr:from>
    <xdr:to>
      <xdr:col>19</xdr:col>
      <xdr:colOff>177800</xdr:colOff>
      <xdr:row>36</xdr:row>
      <xdr:rowOff>25232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17266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25232</xdr:rowOff>
    </xdr:from>
    <xdr:to>
      <xdr:col>15</xdr:col>
      <xdr:colOff>50800</xdr:colOff>
      <xdr:row>36</xdr:row>
      <xdr:rowOff>29263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197432"/>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29263</xdr:rowOff>
    </xdr:from>
    <xdr:to>
      <xdr:col>10</xdr:col>
      <xdr:colOff>114300</xdr:colOff>
      <xdr:row>36</xdr:row>
      <xdr:rowOff>76355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0146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6490</xdr:rowOff>
    </xdr:from>
    <xdr:to>
      <xdr:col>24</xdr:col>
      <xdr:colOff>114300</xdr:colOff>
      <xdr:row>35</xdr:row>
      <xdr:rowOff>108090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29367</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5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121117</xdr:rowOff>
    </xdr:from>
    <xdr:to>
      <xdr:col>20</xdr:col>
      <xdr:colOff>38100</xdr:colOff>
      <xdr:row>36</xdr:row>
      <xdr:rowOff>51267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1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67794</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89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145882</xdr:rowOff>
    </xdr:from>
    <xdr:to>
      <xdr:col>15</xdr:col>
      <xdr:colOff>101600</xdr:colOff>
      <xdr:row>36</xdr:row>
      <xdr:rowOff>76032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92559</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92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149913</xdr:rowOff>
    </xdr:from>
    <xdr:to>
      <xdr:col>10</xdr:col>
      <xdr:colOff>165100</xdr:colOff>
      <xdr:row>36</xdr:row>
      <xdr:rowOff>80063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96590</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9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25555</xdr:rowOff>
    </xdr:from>
    <xdr:to>
      <xdr:col>6</xdr:col>
      <xdr:colOff>38100</xdr:colOff>
      <xdr:row>36</xdr:row>
      <xdr:rowOff>127155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143682</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97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21827</xdr:rowOff>
    </xdr:from>
    <xdr:to>
      <xdr:col>24</xdr:col>
      <xdr:colOff>63500</xdr:colOff>
      <xdr:row>57</xdr:row>
      <xdr:rowOff>24032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94477"/>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21827</xdr:rowOff>
    </xdr:from>
    <xdr:to>
      <xdr:col>19</xdr:col>
      <xdr:colOff>177800</xdr:colOff>
      <xdr:row>57</xdr:row>
      <xdr:rowOff>45071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794477"/>
          <a:ext cx="889000" cy="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45071</xdr:rowOff>
    </xdr:from>
    <xdr:to>
      <xdr:col>15</xdr:col>
      <xdr:colOff>50800</xdr:colOff>
      <xdr:row>57</xdr:row>
      <xdr:rowOff>51037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817721"/>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51037</xdr:rowOff>
    </xdr:from>
    <xdr:to>
      <xdr:col>10</xdr:col>
      <xdr:colOff>114300</xdr:colOff>
      <xdr:row>57</xdr:row>
      <xdr:rowOff>120338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823687"/>
          <a:ext cx="889000" cy="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144682</xdr:rowOff>
    </xdr:from>
    <xdr:to>
      <xdr:col>24</xdr:col>
      <xdr:colOff>114300</xdr:colOff>
      <xdr:row>57</xdr:row>
      <xdr:rowOff>74832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123109</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142477</xdr:rowOff>
    </xdr:from>
    <xdr:to>
      <xdr:col>20</xdr:col>
      <xdr:colOff>38100</xdr:colOff>
      <xdr:row>57</xdr:row>
      <xdr:rowOff>72627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7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63754</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8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165721</xdr:rowOff>
    </xdr:from>
    <xdr:to>
      <xdr:col>15</xdr:col>
      <xdr:colOff>101600</xdr:colOff>
      <xdr:row>57</xdr:row>
      <xdr:rowOff>95871</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7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86998</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85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237</xdr:rowOff>
    </xdr:from>
    <xdr:to>
      <xdr:col>10</xdr:col>
      <xdr:colOff>165100</xdr:colOff>
      <xdr:row>57</xdr:row>
      <xdr:rowOff>101837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7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92964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86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69538</xdr:rowOff>
    </xdr:from>
    <xdr:to>
      <xdr:col>6</xdr:col>
      <xdr:colOff>38100</xdr:colOff>
      <xdr:row>57</xdr:row>
      <xdr:rowOff>171138</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8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162265</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93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42101</xdr:rowOff>
    </xdr:from>
    <xdr:to>
      <xdr:col>24</xdr:col>
      <xdr:colOff>63500</xdr:colOff>
      <xdr:row>78</xdr:row>
      <xdr:rowOff>64973</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2900851"/>
          <a:ext cx="838200" cy="5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79896</xdr:rowOff>
    </xdr:from>
    <xdr:to>
      <xdr:col>19</xdr:col>
      <xdr:colOff>177800</xdr:colOff>
      <xdr:row>78</xdr:row>
      <xdr:rowOff>64973</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110096"/>
          <a:ext cx="889000" cy="3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152540</xdr:rowOff>
    </xdr:from>
    <xdr:to>
      <xdr:col>15</xdr:col>
      <xdr:colOff>50800</xdr:colOff>
      <xdr:row>76</xdr:row>
      <xdr:rowOff>79896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011290"/>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152540</xdr:rowOff>
    </xdr:from>
    <xdr:to>
      <xdr:col>10</xdr:col>
      <xdr:colOff>114300</xdr:colOff>
      <xdr:row>77</xdr:row>
      <xdr:rowOff>53366</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011290"/>
          <a:ext cx="889000" cy="2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162751</xdr:rowOff>
    </xdr:from>
    <xdr:to>
      <xdr:col>24</xdr:col>
      <xdr:colOff>114300</xdr:colOff>
      <xdr:row>75</xdr:row>
      <xdr:rowOff>92901</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28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14178</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2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14173</xdr:rowOff>
    </xdr:from>
    <xdr:to>
      <xdr:col>20</xdr:col>
      <xdr:colOff>38100</xdr:colOff>
      <xdr:row>78</xdr:row>
      <xdr:rowOff>115773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3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132300</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31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29096</xdr:rowOff>
    </xdr:from>
    <xdr:to>
      <xdr:col>15</xdr:col>
      <xdr:colOff>101600</xdr:colOff>
      <xdr:row>76</xdr:row>
      <xdr:rowOff>130696</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0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147223</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28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101740</xdr:rowOff>
    </xdr:from>
    <xdr:to>
      <xdr:col>10</xdr:col>
      <xdr:colOff>165100</xdr:colOff>
      <xdr:row>76</xdr:row>
      <xdr:rowOff>31890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2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48417</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2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2566</xdr:rowOff>
    </xdr:from>
    <xdr:to>
      <xdr:col>6</xdr:col>
      <xdr:colOff>38100</xdr:colOff>
      <xdr:row>77</xdr:row>
      <xdr:rowOff>104166</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2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120693</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29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5181</xdr:rowOff>
    </xdr:from>
    <xdr:to>
      <xdr:col>24</xdr:col>
      <xdr:colOff>63500</xdr:colOff>
      <xdr:row>96</xdr:row>
      <xdr:rowOff>27420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464381"/>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27420</xdr:rowOff>
    </xdr:from>
    <xdr:to>
      <xdr:col>19</xdr:col>
      <xdr:colOff>177800</xdr:colOff>
      <xdr:row>96</xdr:row>
      <xdr:rowOff>86500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486620"/>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30657</xdr:rowOff>
    </xdr:from>
    <xdr:to>
      <xdr:col>15</xdr:col>
      <xdr:colOff>50800</xdr:colOff>
      <xdr:row>96</xdr:row>
      <xdr:rowOff>86500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489857"/>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30657</xdr:rowOff>
    </xdr:from>
    <xdr:to>
      <xdr:col>10</xdr:col>
      <xdr:colOff>114300</xdr:colOff>
      <xdr:row>96</xdr:row>
      <xdr:rowOff>72313</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489857"/>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125831</xdr:rowOff>
    </xdr:from>
    <xdr:to>
      <xdr:col>24</xdr:col>
      <xdr:colOff>114300</xdr:colOff>
      <xdr:row>96</xdr:row>
      <xdr:rowOff>55981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148708</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2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148070</xdr:rowOff>
    </xdr:from>
    <xdr:to>
      <xdr:col>20</xdr:col>
      <xdr:colOff>38100</xdr:colOff>
      <xdr:row>96</xdr:row>
      <xdr:rowOff>78220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94747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2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35700</xdr:rowOff>
    </xdr:from>
    <xdr:to>
      <xdr:col>15</xdr:col>
      <xdr:colOff>101600</xdr:colOff>
      <xdr:row>96</xdr:row>
      <xdr:rowOff>137300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4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153827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2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151307</xdr:rowOff>
    </xdr:from>
    <xdr:to>
      <xdr:col>10</xdr:col>
      <xdr:colOff>165100</xdr:colOff>
      <xdr:row>96</xdr:row>
      <xdr:rowOff>81457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97984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2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21513</xdr:rowOff>
    </xdr:from>
    <xdr:to>
      <xdr:col>6</xdr:col>
      <xdr:colOff>38100</xdr:colOff>
      <xdr:row>96</xdr:row>
      <xdr:rowOff>123113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4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139640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2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160325</xdr:rowOff>
    </xdr:from>
    <xdr:to>
      <xdr:col>55</xdr:col>
      <xdr:colOff>0</xdr:colOff>
      <xdr:row>38</xdr:row>
      <xdr:rowOff>475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161075"/>
          <a:ext cx="838200" cy="35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142885</xdr:rowOff>
    </xdr:from>
    <xdr:to>
      <xdr:col>50</xdr:col>
      <xdr:colOff>114300</xdr:colOff>
      <xdr:row>38</xdr:row>
      <xdr:rowOff>475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486535"/>
          <a:ext cx="889000" cy="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142885</xdr:rowOff>
    </xdr:from>
    <xdr:to>
      <xdr:col>45</xdr:col>
      <xdr:colOff>177800</xdr:colOff>
      <xdr:row>38</xdr:row>
      <xdr:rowOff>12029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86535"/>
          <a:ext cx="889000" cy="4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110336</xdr:rowOff>
    </xdr:from>
    <xdr:to>
      <xdr:col>41</xdr:col>
      <xdr:colOff>50800</xdr:colOff>
      <xdr:row>38</xdr:row>
      <xdr:rowOff>12029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453986"/>
          <a:ext cx="889000" cy="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109525</xdr:rowOff>
    </xdr:from>
    <xdr:to>
      <xdr:col>55</xdr:col>
      <xdr:colOff>50800</xdr:colOff>
      <xdr:row>36</xdr:row>
      <xdr:rowOff>39675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1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132402</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96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121125</xdr:rowOff>
    </xdr:from>
    <xdr:to>
      <xdr:col>50</xdr:col>
      <xdr:colOff>165100</xdr:colOff>
      <xdr:row>38</xdr:row>
      <xdr:rowOff>51275</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67802</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24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92085</xdr:rowOff>
    </xdr:from>
    <xdr:to>
      <xdr:col>46</xdr:col>
      <xdr:colOff>38100</xdr:colOff>
      <xdr:row>38</xdr:row>
      <xdr:rowOff>22235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38762</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21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132679</xdr:rowOff>
    </xdr:from>
    <xdr:to>
      <xdr:col>41</xdr:col>
      <xdr:colOff>101600</xdr:colOff>
      <xdr:row>38</xdr:row>
      <xdr:rowOff>62829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79356</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25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59536</xdr:rowOff>
    </xdr:from>
    <xdr:to>
      <xdr:col>36</xdr:col>
      <xdr:colOff>165100</xdr:colOff>
      <xdr:row>37</xdr:row>
      <xdr:rowOff>161136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6213</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17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93478</xdr:rowOff>
    </xdr:from>
    <xdr:to>
      <xdr:col>55</xdr:col>
      <xdr:colOff>0</xdr:colOff>
      <xdr:row>58</xdr:row>
      <xdr:rowOff>119528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37578"/>
          <a:ext cx="8382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93478</xdr:rowOff>
    </xdr:from>
    <xdr:to>
      <xdr:col>50</xdr:col>
      <xdr:colOff>114300</xdr:colOff>
      <xdr:row>58</xdr:row>
      <xdr:rowOff>107649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10037578"/>
          <a:ext cx="8890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55271</xdr:rowOff>
    </xdr:from>
    <xdr:to>
      <xdr:col>45</xdr:col>
      <xdr:colOff>177800</xdr:colOff>
      <xdr:row>58</xdr:row>
      <xdr:rowOff>107649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99371"/>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45903</xdr:rowOff>
    </xdr:from>
    <xdr:to>
      <xdr:col>41</xdr:col>
      <xdr:colOff>50800</xdr:colOff>
      <xdr:row>58</xdr:row>
      <xdr:rowOff>55271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90003"/>
          <a:ext cx="889000"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68728</xdr:rowOff>
    </xdr:from>
    <xdr:to>
      <xdr:col>55</xdr:col>
      <xdr:colOff>50800</xdr:colOff>
      <xdr:row>58</xdr:row>
      <xdr:rowOff>170328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42678</xdr:rowOff>
    </xdr:from>
    <xdr:to>
      <xdr:col>50</xdr:col>
      <xdr:colOff>165100</xdr:colOff>
      <xdr:row>58</xdr:row>
      <xdr:rowOff>144278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135405</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07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56849</xdr:rowOff>
    </xdr:from>
    <xdr:to>
      <xdr:col>46</xdr:col>
      <xdr:colOff>38100</xdr:colOff>
      <xdr:row>58</xdr:row>
      <xdr:rowOff>158449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149576</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4471</xdr:rowOff>
    </xdr:from>
    <xdr:to>
      <xdr:col>41</xdr:col>
      <xdr:colOff>101600</xdr:colOff>
      <xdr:row>58</xdr:row>
      <xdr:rowOff>106071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122598</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2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166553</xdr:rowOff>
    </xdr:from>
    <xdr:to>
      <xdr:col>36</xdr:col>
      <xdr:colOff>165100</xdr:colOff>
      <xdr:row>58</xdr:row>
      <xdr:rowOff>96703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113230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24933</xdr:rowOff>
    </xdr:from>
    <xdr:to>
      <xdr:col>55</xdr:col>
      <xdr:colOff>0</xdr:colOff>
      <xdr:row>79</xdr:row>
      <xdr:rowOff>28879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569483"/>
          <a:ext cx="8382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23245</xdr:rowOff>
    </xdr:from>
    <xdr:to>
      <xdr:col>50</xdr:col>
      <xdr:colOff>114300</xdr:colOff>
      <xdr:row>79</xdr:row>
      <xdr:rowOff>24933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567795"/>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53772</xdr:rowOff>
    </xdr:from>
    <xdr:to>
      <xdr:col>45</xdr:col>
      <xdr:colOff>177800</xdr:colOff>
      <xdr:row>79</xdr:row>
      <xdr:rowOff>23245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426872"/>
          <a:ext cx="889000" cy="14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168929</xdr:rowOff>
    </xdr:from>
    <xdr:to>
      <xdr:col>41</xdr:col>
      <xdr:colOff>50800</xdr:colOff>
      <xdr:row>78</xdr:row>
      <xdr:rowOff>53772</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370579"/>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149529</xdr:rowOff>
    </xdr:from>
    <xdr:to>
      <xdr:col>55</xdr:col>
      <xdr:colOff>50800</xdr:colOff>
      <xdr:row>79</xdr:row>
      <xdr:rowOff>79679</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145583</xdr:rowOff>
    </xdr:from>
    <xdr:to>
      <xdr:col>50</xdr:col>
      <xdr:colOff>165100</xdr:colOff>
      <xdr:row>79</xdr:row>
      <xdr:rowOff>75733</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66860</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6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143895</xdr:rowOff>
    </xdr:from>
    <xdr:to>
      <xdr:col>46</xdr:col>
      <xdr:colOff>38100</xdr:colOff>
      <xdr:row>79</xdr:row>
      <xdr:rowOff>74045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65172</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60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2972</xdr:rowOff>
    </xdr:from>
    <xdr:to>
      <xdr:col>41</xdr:col>
      <xdr:colOff>101600</xdr:colOff>
      <xdr:row>78</xdr:row>
      <xdr:rowOff>104572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121099</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61795" y="1315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118129</xdr:rowOff>
    </xdr:from>
    <xdr:to>
      <xdr:col>36</xdr:col>
      <xdr:colOff>165100</xdr:colOff>
      <xdr:row>78</xdr:row>
      <xdr:rowOff>48279</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3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64806</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672795" y="1309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117822</xdr:rowOff>
    </xdr:from>
    <xdr:to>
      <xdr:col>55</xdr:col>
      <xdr:colOff>0</xdr:colOff>
      <xdr:row>99</xdr:row>
      <xdr:rowOff>16174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919922"/>
          <a:ext cx="838200" cy="6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117822</xdr:rowOff>
    </xdr:from>
    <xdr:to>
      <xdr:col>50</xdr:col>
      <xdr:colOff>114300</xdr:colOff>
      <xdr:row>99</xdr:row>
      <xdr:rowOff>4535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919922"/>
          <a:ext cx="889000" cy="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157398</xdr:rowOff>
    </xdr:from>
    <xdr:to>
      <xdr:col>45</xdr:col>
      <xdr:colOff>177800</xdr:colOff>
      <xdr:row>99</xdr:row>
      <xdr:rowOff>4535</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959498"/>
          <a:ext cx="889000" cy="1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157398</xdr:rowOff>
    </xdr:from>
    <xdr:to>
      <xdr:col>41</xdr:col>
      <xdr:colOff>50800</xdr:colOff>
      <xdr:row>99</xdr:row>
      <xdr:rowOff>15494</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959498"/>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136824</xdr:rowOff>
    </xdr:from>
    <xdr:to>
      <xdr:col>55</xdr:col>
      <xdr:colOff>50800</xdr:colOff>
      <xdr:row>99</xdr:row>
      <xdr:rowOff>66974</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9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67022</xdr:rowOff>
    </xdr:from>
    <xdr:to>
      <xdr:col>50</xdr:col>
      <xdr:colOff>165100</xdr:colOff>
      <xdr:row>98</xdr:row>
      <xdr:rowOff>168622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13699</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64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125185</xdr:rowOff>
    </xdr:from>
    <xdr:to>
      <xdr:col>46</xdr:col>
      <xdr:colOff>38100</xdr:colOff>
      <xdr:row>99</xdr:row>
      <xdr:rowOff>55335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9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46462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70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106598</xdr:rowOff>
    </xdr:from>
    <xdr:to>
      <xdr:col>41</xdr:col>
      <xdr:colOff>101600</xdr:colOff>
      <xdr:row>99</xdr:row>
      <xdr:rowOff>36748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9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27875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70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136144</xdr:rowOff>
    </xdr:from>
    <xdr:to>
      <xdr:col>36</xdr:col>
      <xdr:colOff>165100</xdr:colOff>
      <xdr:row>99</xdr:row>
      <xdr:rowOff>66294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93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57421</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70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12621</xdr:rowOff>
    </xdr:from>
    <xdr:to>
      <xdr:col>85</xdr:col>
      <xdr:colOff>127000</xdr:colOff>
      <xdr:row>39</xdr:row>
      <xdr:rowOff>25305</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699171"/>
          <a:ext cx="838200" cy="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25305</xdr:rowOff>
    </xdr:from>
    <xdr:to>
      <xdr:col>81</xdr:col>
      <xdr:colOff>50800</xdr:colOff>
      <xdr:row>39</xdr:row>
      <xdr:rowOff>27236</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11855"/>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21960</xdr:rowOff>
    </xdr:from>
    <xdr:to>
      <xdr:col>76</xdr:col>
      <xdr:colOff>114300</xdr:colOff>
      <xdr:row>39</xdr:row>
      <xdr:rowOff>27236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08510"/>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21960</xdr:rowOff>
    </xdr:from>
    <xdr:to>
      <xdr:col>71</xdr:col>
      <xdr:colOff>177800</xdr:colOff>
      <xdr:row>39</xdr:row>
      <xdr:rowOff>34678</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08510"/>
          <a:ext cx="8890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133271</xdr:rowOff>
    </xdr:from>
    <xdr:to>
      <xdr:col>85</xdr:col>
      <xdr:colOff>177800</xdr:colOff>
      <xdr:row>39</xdr:row>
      <xdr:rowOff>63421</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145955</xdr:rowOff>
    </xdr:from>
    <xdr:to>
      <xdr:col>81</xdr:col>
      <xdr:colOff>101600</xdr:colOff>
      <xdr:row>39</xdr:row>
      <xdr:rowOff>76105</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67232</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75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147886</xdr:rowOff>
    </xdr:from>
    <xdr:to>
      <xdr:col>76</xdr:col>
      <xdr:colOff>165100</xdr:colOff>
      <xdr:row>39</xdr:row>
      <xdr:rowOff>78036</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69163</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75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142610</xdr:rowOff>
    </xdr:from>
    <xdr:to>
      <xdr:col>72</xdr:col>
      <xdr:colOff>38100</xdr:colOff>
      <xdr:row>39</xdr:row>
      <xdr:rowOff>72760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63887</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5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155328</xdr:rowOff>
    </xdr:from>
    <xdr:to>
      <xdr:col>67</xdr:col>
      <xdr:colOff>101600</xdr:colOff>
      <xdr:row>39</xdr:row>
      <xdr:rowOff>85478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76605</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79428" y="676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141066</xdr:rowOff>
    </xdr:from>
    <xdr:to>
      <xdr:col>85</xdr:col>
      <xdr:colOff>127000</xdr:colOff>
      <xdr:row>75</xdr:row>
      <xdr:rowOff>43614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2828366"/>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43614</xdr:rowOff>
    </xdr:from>
    <xdr:to>
      <xdr:col>81</xdr:col>
      <xdr:colOff>50800</xdr:colOff>
      <xdr:row>75</xdr:row>
      <xdr:rowOff>52209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2902364"/>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52209</xdr:rowOff>
    </xdr:from>
    <xdr:to>
      <xdr:col>76</xdr:col>
      <xdr:colOff>114300</xdr:colOff>
      <xdr:row>75</xdr:row>
      <xdr:rowOff>55747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2910959"/>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55747</xdr:rowOff>
    </xdr:from>
    <xdr:to>
      <xdr:col>71</xdr:col>
      <xdr:colOff>177800</xdr:colOff>
      <xdr:row>75</xdr:row>
      <xdr:rowOff>73115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2914497"/>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90266</xdr:rowOff>
    </xdr:from>
    <xdr:to>
      <xdr:col>85</xdr:col>
      <xdr:colOff>177800</xdr:colOff>
      <xdr:row>75</xdr:row>
      <xdr:rowOff>20416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7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113143</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62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164264</xdr:rowOff>
    </xdr:from>
    <xdr:to>
      <xdr:col>81</xdr:col>
      <xdr:colOff>101600</xdr:colOff>
      <xdr:row>75</xdr:row>
      <xdr:rowOff>94414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8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110941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26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1409</xdr:rowOff>
    </xdr:from>
    <xdr:to>
      <xdr:col>76</xdr:col>
      <xdr:colOff>165100</xdr:colOff>
      <xdr:row>75</xdr:row>
      <xdr:rowOff>103009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28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119536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2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4947</xdr:rowOff>
    </xdr:from>
    <xdr:to>
      <xdr:col>72</xdr:col>
      <xdr:colOff>38100</xdr:colOff>
      <xdr:row>75</xdr:row>
      <xdr:rowOff>106547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28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123074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6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22315</xdr:rowOff>
    </xdr:from>
    <xdr:to>
      <xdr:col>67</xdr:col>
      <xdr:colOff>101600</xdr:colOff>
      <xdr:row>75</xdr:row>
      <xdr:rowOff>123915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28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140442</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6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91622</xdr:rowOff>
    </xdr:from>
    <xdr:to>
      <xdr:col>85</xdr:col>
      <xdr:colOff>127000</xdr:colOff>
      <xdr:row>98</xdr:row>
      <xdr:rowOff>54087</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722272"/>
          <a:ext cx="838200" cy="13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20289</xdr:rowOff>
    </xdr:from>
    <xdr:to>
      <xdr:col>81</xdr:col>
      <xdr:colOff>50800</xdr:colOff>
      <xdr:row>98</xdr:row>
      <xdr:rowOff>54087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822389"/>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20289</xdr:rowOff>
    </xdr:from>
    <xdr:to>
      <xdr:col>76</xdr:col>
      <xdr:colOff>114300</xdr:colOff>
      <xdr:row>98</xdr:row>
      <xdr:rowOff>101259</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822389"/>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101259</xdr:rowOff>
    </xdr:from>
    <xdr:to>
      <xdr:col>71</xdr:col>
      <xdr:colOff>177800</xdr:colOff>
      <xdr:row>98</xdr:row>
      <xdr:rowOff>148701</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903359"/>
          <a:ext cx="889000" cy="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40822</xdr:rowOff>
    </xdr:from>
    <xdr:to>
      <xdr:col>85</xdr:col>
      <xdr:colOff>177800</xdr:colOff>
      <xdr:row>97</xdr:row>
      <xdr:rowOff>142422</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6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63699</xdr:rowOff>
    </xdr:from>
    <xdr:ext cx="599010"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5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3287</xdr:rowOff>
    </xdr:from>
    <xdr:to>
      <xdr:col>81</xdr:col>
      <xdr:colOff>101600</xdr:colOff>
      <xdr:row>98</xdr:row>
      <xdr:rowOff>104887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0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121414</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140939</xdr:rowOff>
    </xdr:from>
    <xdr:to>
      <xdr:col>76</xdr:col>
      <xdr:colOff>165100</xdr:colOff>
      <xdr:row>98</xdr:row>
      <xdr:rowOff>71089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7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87616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5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50459</xdr:rowOff>
    </xdr:from>
    <xdr:to>
      <xdr:col>72</xdr:col>
      <xdr:colOff>38100</xdr:colOff>
      <xdr:row>98</xdr:row>
      <xdr:rowOff>152059</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168586</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6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97901</xdr:rowOff>
    </xdr:from>
    <xdr:to>
      <xdr:col>67</xdr:col>
      <xdr:colOff>101600</xdr:colOff>
      <xdr:row>99</xdr:row>
      <xdr:rowOff>28051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9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44578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6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93229</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79779"/>
          <a:ext cx="8382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93229</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0434300" y="6779779"/>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42429</xdr:rowOff>
    </xdr:from>
    <xdr:to>
      <xdr:col>112</xdr:col>
      <xdr:colOff>38100</xdr:colOff>
      <xdr:row>39</xdr:row>
      <xdr:rowOff>144029</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135156</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4017" y="682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29325</xdr:rowOff>
    </xdr:from>
    <xdr:to>
      <xdr:col>116</xdr:col>
      <xdr:colOff>63500</xdr:colOff>
      <xdr:row>59</xdr:row>
      <xdr:rowOff>29820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14487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29820</xdr:rowOff>
    </xdr:from>
    <xdr:to>
      <xdr:col>111</xdr:col>
      <xdr:colOff>177800</xdr:colOff>
      <xdr:row>59</xdr:row>
      <xdr:rowOff>30200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14537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30200</xdr:rowOff>
    </xdr:from>
    <xdr:to>
      <xdr:col>107</xdr:col>
      <xdr:colOff>50800</xdr:colOff>
      <xdr:row>59</xdr:row>
      <xdr:rowOff>30455</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145750"/>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30455</xdr:rowOff>
    </xdr:from>
    <xdr:to>
      <xdr:col>102</xdr:col>
      <xdr:colOff>114300</xdr:colOff>
      <xdr:row>59</xdr:row>
      <xdr:rowOff>30734</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14600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149975</xdr:rowOff>
    </xdr:from>
    <xdr:to>
      <xdr:col>116</xdr:col>
      <xdr:colOff>114300</xdr:colOff>
      <xdr:row>59</xdr:row>
      <xdr:rowOff>80125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102672</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150470</xdr:rowOff>
    </xdr:from>
    <xdr:to>
      <xdr:col>112</xdr:col>
      <xdr:colOff>38100</xdr:colOff>
      <xdr:row>59</xdr:row>
      <xdr:rowOff>80620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71747</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101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150850</xdr:rowOff>
    </xdr:from>
    <xdr:to>
      <xdr:col>107</xdr:col>
      <xdr:colOff>101600</xdr:colOff>
      <xdr:row>59</xdr:row>
      <xdr:rowOff>81000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72127</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101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151105</xdr:rowOff>
    </xdr:from>
    <xdr:to>
      <xdr:col>102</xdr:col>
      <xdr:colOff>165100</xdr:colOff>
      <xdr:row>59</xdr:row>
      <xdr:rowOff>81255</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0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72382</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1018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151384</xdr:rowOff>
    </xdr:from>
    <xdr:to>
      <xdr:col>98</xdr:col>
      <xdr:colOff>38100</xdr:colOff>
      <xdr:row>59</xdr:row>
      <xdr:rowOff>81534</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72661</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9888</xdr:rowOff>
    </xdr:from>
    <xdr:to>
      <xdr:col>116</xdr:col>
      <xdr:colOff>63500</xdr:colOff>
      <xdr:row>77</xdr:row>
      <xdr:rowOff>99064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1323300" y="13211538"/>
          <a:ext cx="838200" cy="8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9888</xdr:rowOff>
    </xdr:from>
    <xdr:to>
      <xdr:col>111</xdr:col>
      <xdr:colOff>177800</xdr:colOff>
      <xdr:row>77</xdr:row>
      <xdr:rowOff>58699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3211538"/>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58699</xdr:rowOff>
    </xdr:from>
    <xdr:to>
      <xdr:col>107</xdr:col>
      <xdr:colOff>50800</xdr:colOff>
      <xdr:row>77</xdr:row>
      <xdr:rowOff>98606</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3260349"/>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98606</xdr:rowOff>
    </xdr:from>
    <xdr:to>
      <xdr:col>102</xdr:col>
      <xdr:colOff>114300</xdr:colOff>
      <xdr:row>77</xdr:row>
      <xdr:rowOff>118821</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300256"/>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48264</xdr:rowOff>
    </xdr:from>
    <xdr:to>
      <xdr:col>116</xdr:col>
      <xdr:colOff>114300</xdr:colOff>
      <xdr:row>77</xdr:row>
      <xdr:rowOff>149864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2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26691</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2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130538</xdr:rowOff>
    </xdr:from>
    <xdr:to>
      <xdr:col>112</xdr:col>
      <xdr:colOff>38100</xdr:colOff>
      <xdr:row>77</xdr:row>
      <xdr:rowOff>60688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1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51815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2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7899</xdr:rowOff>
    </xdr:from>
    <xdr:to>
      <xdr:col>107</xdr:col>
      <xdr:colOff>101600</xdr:colOff>
      <xdr:row>77</xdr:row>
      <xdr:rowOff>109499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2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100626</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3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47806</xdr:rowOff>
    </xdr:from>
    <xdr:to>
      <xdr:col>102</xdr:col>
      <xdr:colOff>165100</xdr:colOff>
      <xdr:row>77</xdr:row>
      <xdr:rowOff>149406</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2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140533</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34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68021</xdr:rowOff>
    </xdr:from>
    <xdr:to>
      <xdr:col>98</xdr:col>
      <xdr:colOff>38100</xdr:colOff>
      <xdr:row>77</xdr:row>
      <xdr:rowOff>169621</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160748</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3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992,960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円となっている。類似団体内平均値との差が大きなものとしては補助費等が挙げられ、住民一人当たり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299,173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円と類似団体内平均より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63,000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円程多くなっている。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また、維持補修費が類似団体内平均のおよそ</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3.65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倍となる</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54,185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73,592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年度には中学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年生まで</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対象範囲を拡大し医療費を無料化していることなど、社会保障関係経費が高い状況で推移していることが挙げられる。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6,716
6,647
79.54
6,889,016
6,600,209
117,229
2,969,192
6,564,691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4826</xdr:rowOff>
    </xdr:from>
    <xdr:to>
      <xdr:col>24</xdr:col>
      <xdr:colOff>63500</xdr:colOff>
      <xdr:row>35</xdr:row>
      <xdr:rowOff>37320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005576"/>
          <a:ext cx="8382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37320</xdr:rowOff>
    </xdr:from>
    <xdr:to>
      <xdr:col>19</xdr:col>
      <xdr:colOff>177800</xdr:colOff>
      <xdr:row>35</xdr:row>
      <xdr:rowOff>40912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03807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40912</xdr:rowOff>
    </xdr:from>
    <xdr:to>
      <xdr:col>15</xdr:col>
      <xdr:colOff>50800</xdr:colOff>
      <xdr:row>35</xdr:row>
      <xdr:rowOff>89571</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041662"/>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89571</xdr:rowOff>
    </xdr:from>
    <xdr:to>
      <xdr:col>10</xdr:col>
      <xdr:colOff>114300</xdr:colOff>
      <xdr:row>35</xdr:row>
      <xdr:rowOff>118963</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0903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148353</xdr:rowOff>
    </xdr:from>
    <xdr:ext cx="534377"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8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157970</xdr:rowOff>
    </xdr:from>
    <xdr:to>
      <xdr:col>20</xdr:col>
      <xdr:colOff>38100</xdr:colOff>
      <xdr:row>35</xdr:row>
      <xdr:rowOff>88120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104647</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30111" y="57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161562</xdr:rowOff>
    </xdr:from>
    <xdr:to>
      <xdr:col>15</xdr:col>
      <xdr:colOff>101600</xdr:colOff>
      <xdr:row>35</xdr:row>
      <xdr:rowOff>91712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108239</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41111" y="57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38771</xdr:rowOff>
    </xdr:from>
    <xdr:to>
      <xdr:col>10</xdr:col>
      <xdr:colOff>165100</xdr:colOff>
      <xdr:row>35</xdr:row>
      <xdr:rowOff>140371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156898</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52111" y="58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68163</xdr:rowOff>
    </xdr:from>
    <xdr:to>
      <xdr:col>6</xdr:col>
      <xdr:colOff>38100</xdr:colOff>
      <xdr:row>35</xdr:row>
      <xdr:rowOff>169763</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14840</xdr:rowOff>
    </xdr:from>
    <xdr:ext cx="534377"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63111" y="584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21835</xdr:rowOff>
    </xdr:from>
    <xdr:to>
      <xdr:col>24</xdr:col>
      <xdr:colOff>63500</xdr:colOff>
      <xdr:row>58</xdr:row>
      <xdr:rowOff>70669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794485"/>
          <a:ext cx="838200" cy="2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49281</xdr:rowOff>
    </xdr:from>
    <xdr:to>
      <xdr:col>19</xdr:col>
      <xdr:colOff>177800</xdr:colOff>
      <xdr:row>58</xdr:row>
      <xdr:rowOff>70669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9993381"/>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122796</xdr:rowOff>
    </xdr:from>
    <xdr:to>
      <xdr:col>15</xdr:col>
      <xdr:colOff>50800</xdr:colOff>
      <xdr:row>58</xdr:row>
      <xdr:rowOff>49281</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9895446"/>
          <a:ext cx="889000" cy="9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122796</xdr:rowOff>
    </xdr:from>
    <xdr:to>
      <xdr:col>10</xdr:col>
      <xdr:colOff>114300</xdr:colOff>
      <xdr:row>57</xdr:row>
      <xdr:rowOff>137264</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9895446"/>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142485</xdr:rowOff>
    </xdr:from>
    <xdr:to>
      <xdr:col>24</xdr:col>
      <xdr:colOff>114300</xdr:colOff>
      <xdr:row>57</xdr:row>
      <xdr:rowOff>72635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7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165362</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59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19869</xdr:rowOff>
    </xdr:from>
    <xdr:to>
      <xdr:col>20</xdr:col>
      <xdr:colOff>38100</xdr:colOff>
      <xdr:row>58</xdr:row>
      <xdr:rowOff>121469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137996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97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169931</xdr:rowOff>
    </xdr:from>
    <xdr:to>
      <xdr:col>15</xdr:col>
      <xdr:colOff>101600</xdr:colOff>
      <xdr:row>58</xdr:row>
      <xdr:rowOff>100081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116608</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71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71996</xdr:rowOff>
    </xdr:from>
    <xdr:to>
      <xdr:col>10</xdr:col>
      <xdr:colOff>165100</xdr:colOff>
      <xdr:row>58</xdr:row>
      <xdr:rowOff>2146</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8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18673</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19795" y="961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86464</xdr:rowOff>
    </xdr:from>
    <xdr:to>
      <xdr:col>6</xdr:col>
      <xdr:colOff>38100</xdr:colOff>
      <xdr:row>58</xdr:row>
      <xdr:rowOff>16614</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8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33141</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963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80590</xdr:rowOff>
    </xdr:from>
    <xdr:to>
      <xdr:col>24</xdr:col>
      <xdr:colOff>63500</xdr:colOff>
      <xdr:row>75</xdr:row>
      <xdr:rowOff>118903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939340"/>
          <a:ext cx="8382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118903</xdr:rowOff>
    </xdr:from>
    <xdr:to>
      <xdr:col>19</xdr:col>
      <xdr:colOff>177800</xdr:colOff>
      <xdr:row>75</xdr:row>
      <xdr:rowOff>136797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977653"/>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136797</xdr:rowOff>
    </xdr:from>
    <xdr:to>
      <xdr:col>15</xdr:col>
      <xdr:colOff>50800</xdr:colOff>
      <xdr:row>75</xdr:row>
      <xdr:rowOff>167749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2995547"/>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167749</xdr:rowOff>
    </xdr:from>
    <xdr:to>
      <xdr:col>10</xdr:col>
      <xdr:colOff>114300</xdr:colOff>
      <xdr:row>76</xdr:row>
      <xdr:rowOff>39532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026499"/>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29790</xdr:rowOff>
    </xdr:from>
    <xdr:to>
      <xdr:col>24</xdr:col>
      <xdr:colOff>114300</xdr:colOff>
      <xdr:row>75</xdr:row>
      <xdr:rowOff>131390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52667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73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68103</xdr:rowOff>
    </xdr:from>
    <xdr:to>
      <xdr:col>20</xdr:col>
      <xdr:colOff>38100</xdr:colOff>
      <xdr:row>75</xdr:row>
      <xdr:rowOff>169703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9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14780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70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85997</xdr:rowOff>
    </xdr:from>
    <xdr:to>
      <xdr:col>15</xdr:col>
      <xdr:colOff>101600</xdr:colOff>
      <xdr:row>76</xdr:row>
      <xdr:rowOff>16148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944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32674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71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116949</xdr:rowOff>
    </xdr:from>
    <xdr:to>
      <xdr:col>10</xdr:col>
      <xdr:colOff>165100</xdr:colOff>
      <xdr:row>76</xdr:row>
      <xdr:rowOff>47099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9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63626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7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160182</xdr:rowOff>
    </xdr:from>
    <xdr:to>
      <xdr:col>6</xdr:col>
      <xdr:colOff>38100</xdr:colOff>
      <xdr:row>76</xdr:row>
      <xdr:rowOff>90332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0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81459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1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127938</xdr:rowOff>
    </xdr:from>
    <xdr:to>
      <xdr:col>24</xdr:col>
      <xdr:colOff>63500</xdr:colOff>
      <xdr:row>96</xdr:row>
      <xdr:rowOff>148324</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587138"/>
          <a:ext cx="8382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148324</xdr:rowOff>
    </xdr:from>
    <xdr:to>
      <xdr:col>19</xdr:col>
      <xdr:colOff>177800</xdr:colOff>
      <xdr:row>96</xdr:row>
      <xdr:rowOff>167258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07524"/>
          <a:ext cx="889000" cy="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167258</xdr:rowOff>
    </xdr:from>
    <xdr:to>
      <xdr:col>15</xdr:col>
      <xdr:colOff>50800</xdr:colOff>
      <xdr:row>96</xdr:row>
      <xdr:rowOff>168492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62645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168492</xdr:rowOff>
    </xdr:from>
    <xdr:to>
      <xdr:col>10</xdr:col>
      <xdr:colOff>114300</xdr:colOff>
      <xdr:row>96</xdr:row>
      <xdr:rowOff>168498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627692"/>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77138</xdr:rowOff>
    </xdr:from>
    <xdr:to>
      <xdr:col>24</xdr:col>
      <xdr:colOff>114300</xdr:colOff>
      <xdr:row>97</xdr:row>
      <xdr:rowOff>7288</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163515</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97524</xdr:rowOff>
    </xdr:from>
    <xdr:to>
      <xdr:col>20</xdr:col>
      <xdr:colOff>38100</xdr:colOff>
      <xdr:row>97</xdr:row>
      <xdr:rowOff>27674</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5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18801</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6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116458</xdr:rowOff>
    </xdr:from>
    <xdr:to>
      <xdr:col>15</xdr:col>
      <xdr:colOff>101600</xdr:colOff>
      <xdr:row>97</xdr:row>
      <xdr:rowOff>46608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5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37735</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6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117692</xdr:rowOff>
    </xdr:from>
    <xdr:to>
      <xdr:col>10</xdr:col>
      <xdr:colOff>165100</xdr:colOff>
      <xdr:row>97</xdr:row>
      <xdr:rowOff>47842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5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38969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6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117698</xdr:rowOff>
    </xdr:from>
    <xdr:to>
      <xdr:col>6</xdr:col>
      <xdr:colOff>38100</xdr:colOff>
      <xdr:row>97</xdr:row>
      <xdr:rowOff>47848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38975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6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80264</xdr:rowOff>
    </xdr:from>
    <xdr:to>
      <xdr:col>55</xdr:col>
      <xdr:colOff>0</xdr:colOff>
      <xdr:row>35</xdr:row>
      <xdr:rowOff>102210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081014"/>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76607</xdr:rowOff>
    </xdr:from>
    <xdr:to>
      <xdr:col>50</xdr:col>
      <xdr:colOff>114300</xdr:colOff>
      <xdr:row>35</xdr:row>
      <xdr:rowOff>80264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07735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76607</xdr:rowOff>
    </xdr:from>
    <xdr:to>
      <xdr:col>45</xdr:col>
      <xdr:colOff>177800</xdr:colOff>
      <xdr:row>35</xdr:row>
      <xdr:rowOff>86665</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607735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86665</xdr:rowOff>
    </xdr:from>
    <xdr:to>
      <xdr:col>41</xdr:col>
      <xdr:colOff>50800</xdr:colOff>
      <xdr:row>35</xdr:row>
      <xdr:rowOff>117754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6972300" y="608741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51410</xdr:rowOff>
    </xdr:from>
    <xdr:to>
      <xdr:col>55</xdr:col>
      <xdr:colOff>50800</xdr:colOff>
      <xdr:row>35</xdr:row>
      <xdr:rowOff>153010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74287</xdr:rowOff>
    </xdr:from>
    <xdr:ext cx="469744"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59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29464</xdr:rowOff>
    </xdr:from>
    <xdr:to>
      <xdr:col>50</xdr:col>
      <xdr:colOff>165100</xdr:colOff>
      <xdr:row>35</xdr:row>
      <xdr:rowOff>131064</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147591</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0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25807</xdr:rowOff>
    </xdr:from>
    <xdr:to>
      <xdr:col>46</xdr:col>
      <xdr:colOff>38100</xdr:colOff>
      <xdr:row>35</xdr:row>
      <xdr:rowOff>127407</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143934</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58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35865</xdr:rowOff>
    </xdr:from>
    <xdr:to>
      <xdr:col>41</xdr:col>
      <xdr:colOff>101600</xdr:colOff>
      <xdr:row>35</xdr:row>
      <xdr:rowOff>137465</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153992</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58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66954</xdr:rowOff>
    </xdr:from>
    <xdr:to>
      <xdr:col>36</xdr:col>
      <xdr:colOff>165100</xdr:colOff>
      <xdr:row>35</xdr:row>
      <xdr:rowOff>168554</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0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13631</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58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143157</xdr:rowOff>
    </xdr:from>
    <xdr:to>
      <xdr:col>55</xdr:col>
      <xdr:colOff>0</xdr:colOff>
      <xdr:row>58</xdr:row>
      <xdr:rowOff>169630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87257"/>
          <a:ext cx="8382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159641</xdr:rowOff>
    </xdr:from>
    <xdr:to>
      <xdr:col>50</xdr:col>
      <xdr:colOff>114300</xdr:colOff>
      <xdr:row>58</xdr:row>
      <xdr:rowOff>169630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10103741"/>
          <a:ext cx="8890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159641</xdr:rowOff>
    </xdr:from>
    <xdr:to>
      <xdr:col>45</xdr:col>
      <xdr:colOff>177800</xdr:colOff>
      <xdr:row>58</xdr:row>
      <xdr:rowOff>161320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103741"/>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110325</xdr:rowOff>
    </xdr:from>
    <xdr:to>
      <xdr:col>41</xdr:col>
      <xdr:colOff>50800</xdr:colOff>
      <xdr:row>58</xdr:row>
      <xdr:rowOff>161320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10054425"/>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92357</xdr:rowOff>
    </xdr:from>
    <xdr:to>
      <xdr:col>55</xdr:col>
      <xdr:colOff>50800</xdr:colOff>
      <xdr:row>59</xdr:row>
      <xdr:rowOff>22507</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51734</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8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118830</xdr:rowOff>
    </xdr:from>
    <xdr:to>
      <xdr:col>50</xdr:col>
      <xdr:colOff>165100</xdr:colOff>
      <xdr:row>59</xdr:row>
      <xdr:rowOff>48980</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40107</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1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108841</xdr:rowOff>
    </xdr:from>
    <xdr:to>
      <xdr:col>46</xdr:col>
      <xdr:colOff>38100</xdr:colOff>
      <xdr:row>59</xdr:row>
      <xdr:rowOff>38991</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30118</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1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110520</xdr:rowOff>
    </xdr:from>
    <xdr:to>
      <xdr:col>41</xdr:col>
      <xdr:colOff>101600</xdr:colOff>
      <xdr:row>59</xdr:row>
      <xdr:rowOff>40670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31797</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14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59525</xdr:rowOff>
    </xdr:from>
    <xdr:to>
      <xdr:col>36</xdr:col>
      <xdr:colOff>165100</xdr:colOff>
      <xdr:row>58</xdr:row>
      <xdr:rowOff>161125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6202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7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114815</xdr:rowOff>
    </xdr:from>
    <xdr:to>
      <xdr:col>55</xdr:col>
      <xdr:colOff>0</xdr:colOff>
      <xdr:row>78</xdr:row>
      <xdr:rowOff>121558</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9639300" y="13487915"/>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112492</xdr:rowOff>
    </xdr:from>
    <xdr:to>
      <xdr:col>50</xdr:col>
      <xdr:colOff>114300</xdr:colOff>
      <xdr:row>78</xdr:row>
      <xdr:rowOff>114815</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8750300" y="13485592"/>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112492</xdr:rowOff>
    </xdr:from>
    <xdr:to>
      <xdr:col>45</xdr:col>
      <xdr:colOff>177800</xdr:colOff>
      <xdr:row>78</xdr:row>
      <xdr:rowOff>113607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485592"/>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113607</xdr:rowOff>
    </xdr:from>
    <xdr:to>
      <xdr:col>41</xdr:col>
      <xdr:colOff>50800</xdr:colOff>
      <xdr:row>78</xdr:row>
      <xdr:rowOff>113991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48670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70758</xdr:rowOff>
    </xdr:from>
    <xdr:to>
      <xdr:col>55</xdr:col>
      <xdr:colOff>50800</xdr:colOff>
      <xdr:row>79</xdr:row>
      <xdr:rowOff>908</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4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157135</xdr:rowOff>
    </xdr:from>
    <xdr:ext cx="469744"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35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64015</xdr:rowOff>
    </xdr:from>
    <xdr:to>
      <xdr:col>50</xdr:col>
      <xdr:colOff>165100</xdr:colOff>
      <xdr:row>78</xdr:row>
      <xdr:rowOff>165615</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4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156742</xdr:rowOff>
    </xdr:from>
    <xdr:ext cx="469744"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04428" y="1352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61692</xdr:rowOff>
    </xdr:from>
    <xdr:to>
      <xdr:col>46</xdr:col>
      <xdr:colOff>38100</xdr:colOff>
      <xdr:row>78</xdr:row>
      <xdr:rowOff>163292</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4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154419</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35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62807</xdr:rowOff>
    </xdr:from>
    <xdr:to>
      <xdr:col>41</xdr:col>
      <xdr:colOff>101600</xdr:colOff>
      <xdr:row>78</xdr:row>
      <xdr:rowOff>164407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4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155534</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5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63191</xdr:rowOff>
    </xdr:from>
    <xdr:to>
      <xdr:col>36</xdr:col>
      <xdr:colOff>165100</xdr:colOff>
      <xdr:row>78</xdr:row>
      <xdr:rowOff>164791</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4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155918</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52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58325</xdr:rowOff>
    </xdr:from>
    <xdr:to>
      <xdr:col>55</xdr:col>
      <xdr:colOff>0</xdr:colOff>
      <xdr:row>98</xdr:row>
      <xdr:rowOff>92188</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860425"/>
          <a:ext cx="8382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62219</xdr:rowOff>
    </xdr:from>
    <xdr:to>
      <xdr:col>50</xdr:col>
      <xdr:colOff>114300</xdr:colOff>
      <xdr:row>98</xdr:row>
      <xdr:rowOff>92188</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864319"/>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55787</xdr:rowOff>
    </xdr:from>
    <xdr:to>
      <xdr:col>45</xdr:col>
      <xdr:colOff>177800</xdr:colOff>
      <xdr:row>98</xdr:row>
      <xdr:rowOff>62219</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7861300" y="16857887"/>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55787</xdr:rowOff>
    </xdr:from>
    <xdr:to>
      <xdr:col>41</xdr:col>
      <xdr:colOff>50800</xdr:colOff>
      <xdr:row>98</xdr:row>
      <xdr:rowOff>68489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857887"/>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7525</xdr:rowOff>
    </xdr:from>
    <xdr:to>
      <xdr:col>55</xdr:col>
      <xdr:colOff>50800</xdr:colOff>
      <xdr:row>98</xdr:row>
      <xdr:rowOff>109125</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41388</xdr:rowOff>
    </xdr:from>
    <xdr:to>
      <xdr:col>50</xdr:col>
      <xdr:colOff>165100</xdr:colOff>
      <xdr:row>98</xdr:row>
      <xdr:rowOff>142988</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134115</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11419</xdr:rowOff>
    </xdr:from>
    <xdr:to>
      <xdr:col>46</xdr:col>
      <xdr:colOff>38100</xdr:colOff>
      <xdr:row>98</xdr:row>
      <xdr:rowOff>113019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104146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4987</xdr:rowOff>
    </xdr:from>
    <xdr:to>
      <xdr:col>41</xdr:col>
      <xdr:colOff>101600</xdr:colOff>
      <xdr:row>98</xdr:row>
      <xdr:rowOff>106587</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123114</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5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17689</xdr:rowOff>
    </xdr:from>
    <xdr:to>
      <xdr:col>36</xdr:col>
      <xdr:colOff>165100</xdr:colOff>
      <xdr:row>98</xdr:row>
      <xdr:rowOff>119289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110416</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9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101135</xdr:rowOff>
    </xdr:from>
    <xdr:to>
      <xdr:col>85</xdr:col>
      <xdr:colOff>127000</xdr:colOff>
      <xdr:row>37</xdr:row>
      <xdr:rowOff>153484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5481300" y="6273335"/>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101135</xdr:rowOff>
    </xdr:from>
    <xdr:to>
      <xdr:col>81</xdr:col>
      <xdr:colOff>50800</xdr:colOff>
      <xdr:row>37</xdr:row>
      <xdr:rowOff>150376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4592300" y="6273335"/>
          <a:ext cx="889000" cy="22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150376</xdr:rowOff>
    </xdr:from>
    <xdr:to>
      <xdr:col>76</xdr:col>
      <xdr:colOff>114300</xdr:colOff>
      <xdr:row>38</xdr:row>
      <xdr:rowOff>4337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3703300" y="6494026"/>
          <a:ext cx="889000" cy="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4337</xdr:rowOff>
    </xdr:from>
    <xdr:to>
      <xdr:col>71</xdr:col>
      <xdr:colOff>177800</xdr:colOff>
      <xdr:row>38</xdr:row>
      <xdr:rowOff>5736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2814300" y="6519437"/>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102684</xdr:rowOff>
    </xdr:from>
    <xdr:to>
      <xdr:col>85</xdr:col>
      <xdr:colOff>177800</xdr:colOff>
      <xdr:row>38</xdr:row>
      <xdr:rowOff>32834</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4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52275</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39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50335</xdr:rowOff>
    </xdr:from>
    <xdr:to>
      <xdr:col>81</xdr:col>
      <xdr:colOff>101600</xdr:colOff>
      <xdr:row>36</xdr:row>
      <xdr:rowOff>151935</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2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168462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99576</xdr:rowOff>
    </xdr:from>
    <xdr:to>
      <xdr:col>76</xdr:col>
      <xdr:colOff>165100</xdr:colOff>
      <xdr:row>38</xdr:row>
      <xdr:rowOff>29725</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443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46253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2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124987</xdr:rowOff>
    </xdr:from>
    <xdr:to>
      <xdr:col>72</xdr:col>
      <xdr:colOff>38100</xdr:colOff>
      <xdr:row>38</xdr:row>
      <xdr:rowOff>55137</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46264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5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126386</xdr:rowOff>
    </xdr:from>
    <xdr:to>
      <xdr:col>67</xdr:col>
      <xdr:colOff>101600</xdr:colOff>
      <xdr:row>38</xdr:row>
      <xdr:rowOff>56536</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4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47663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56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156419</xdr:rowOff>
    </xdr:from>
    <xdr:to>
      <xdr:col>85</xdr:col>
      <xdr:colOff>127000</xdr:colOff>
      <xdr:row>58</xdr:row>
      <xdr:rowOff>156542</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5481300" y="10100519"/>
          <a:ext cx="8382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156542</xdr:rowOff>
    </xdr:from>
    <xdr:to>
      <xdr:col>81</xdr:col>
      <xdr:colOff>50800</xdr:colOff>
      <xdr:row>58</xdr:row>
      <xdr:rowOff>163621</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10100642"/>
          <a:ext cx="889000" cy="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163621</xdr:rowOff>
    </xdr:from>
    <xdr:to>
      <xdr:col>76</xdr:col>
      <xdr:colOff>114300</xdr:colOff>
      <xdr:row>59</xdr:row>
      <xdr:rowOff>6976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10107721"/>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6976</xdr:rowOff>
    </xdr:from>
    <xdr:to>
      <xdr:col>71</xdr:col>
      <xdr:colOff>177800</xdr:colOff>
      <xdr:row>59</xdr:row>
      <xdr:rowOff>21885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10122526"/>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105619</xdr:rowOff>
    </xdr:from>
    <xdr:to>
      <xdr:col>85</xdr:col>
      <xdr:colOff>177800</xdr:colOff>
      <xdr:row>59</xdr:row>
      <xdr:rowOff>35769</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100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105742</xdr:rowOff>
    </xdr:from>
    <xdr:to>
      <xdr:col>81</xdr:col>
      <xdr:colOff>101600</xdr:colOff>
      <xdr:row>59</xdr:row>
      <xdr:rowOff>35892</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100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27019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101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112821</xdr:rowOff>
    </xdr:from>
    <xdr:to>
      <xdr:col>76</xdr:col>
      <xdr:colOff>165100</xdr:colOff>
      <xdr:row>59</xdr:row>
      <xdr:rowOff>42971</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10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34098</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101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127626</xdr:rowOff>
    </xdr:from>
    <xdr:to>
      <xdr:col>72</xdr:col>
      <xdr:colOff>38100</xdr:colOff>
      <xdr:row>59</xdr:row>
      <xdr:rowOff>57776</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100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48903</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101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142535</xdr:rowOff>
    </xdr:from>
    <xdr:to>
      <xdr:col>67</xdr:col>
      <xdr:colOff>101600</xdr:colOff>
      <xdr:row>59</xdr:row>
      <xdr:rowOff>72685</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100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63812</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1017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12621</xdr:rowOff>
    </xdr:from>
    <xdr:to>
      <xdr:col>85</xdr:col>
      <xdr:colOff>127000</xdr:colOff>
      <xdr:row>79</xdr:row>
      <xdr:rowOff>25305</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3557171"/>
          <a:ext cx="838200" cy="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25305</xdr:rowOff>
    </xdr:from>
    <xdr:to>
      <xdr:col>81</xdr:col>
      <xdr:colOff>50800</xdr:colOff>
      <xdr:row>79</xdr:row>
      <xdr:rowOff>27237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4592300" y="13569855"/>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21960</xdr:rowOff>
    </xdr:from>
    <xdr:to>
      <xdr:col>76</xdr:col>
      <xdr:colOff>114300</xdr:colOff>
      <xdr:row>79</xdr:row>
      <xdr:rowOff>27237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66510"/>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21960</xdr:rowOff>
    </xdr:from>
    <xdr:to>
      <xdr:col>71</xdr:col>
      <xdr:colOff>177800</xdr:colOff>
      <xdr:row>79</xdr:row>
      <xdr:rowOff>34677</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66510"/>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133271</xdr:rowOff>
    </xdr:from>
    <xdr:to>
      <xdr:col>85</xdr:col>
      <xdr:colOff>177800</xdr:colOff>
      <xdr:row>79</xdr:row>
      <xdr:rowOff>63421</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145955</xdr:rowOff>
    </xdr:from>
    <xdr:to>
      <xdr:col>81</xdr:col>
      <xdr:colOff>101600</xdr:colOff>
      <xdr:row>79</xdr:row>
      <xdr:rowOff>76105</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5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67232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6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147887</xdr:rowOff>
    </xdr:from>
    <xdr:to>
      <xdr:col>76</xdr:col>
      <xdr:colOff>165100</xdr:colOff>
      <xdr:row>79</xdr:row>
      <xdr:rowOff>78037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5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69164</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61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142610</xdr:rowOff>
    </xdr:from>
    <xdr:to>
      <xdr:col>72</xdr:col>
      <xdr:colOff>38100</xdr:colOff>
      <xdr:row>79</xdr:row>
      <xdr:rowOff>72760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63887</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155327</xdr:rowOff>
    </xdr:from>
    <xdr:to>
      <xdr:col>67</xdr:col>
      <xdr:colOff>101600</xdr:colOff>
      <xdr:row>79</xdr:row>
      <xdr:rowOff>85477</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76604</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8" y="136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141066</xdr:rowOff>
    </xdr:from>
    <xdr:to>
      <xdr:col>85</xdr:col>
      <xdr:colOff>127000</xdr:colOff>
      <xdr:row>95</xdr:row>
      <xdr:rowOff>43614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5481300" y="16257366"/>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43614</xdr:rowOff>
    </xdr:from>
    <xdr:to>
      <xdr:col>81</xdr:col>
      <xdr:colOff>50800</xdr:colOff>
      <xdr:row>95</xdr:row>
      <xdr:rowOff>52209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4592300" y="16331364"/>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52209</xdr:rowOff>
    </xdr:from>
    <xdr:to>
      <xdr:col>76</xdr:col>
      <xdr:colOff>114300</xdr:colOff>
      <xdr:row>95</xdr:row>
      <xdr:rowOff>55747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3703300" y="16339959"/>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55747</xdr:rowOff>
    </xdr:from>
    <xdr:to>
      <xdr:col>71</xdr:col>
      <xdr:colOff>177800</xdr:colOff>
      <xdr:row>95</xdr:row>
      <xdr:rowOff>73115</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2814300" y="16343497"/>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90266</xdr:rowOff>
    </xdr:from>
    <xdr:to>
      <xdr:col>85</xdr:col>
      <xdr:colOff>177800</xdr:colOff>
      <xdr:row>95</xdr:row>
      <xdr:rowOff>20416</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62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113143</xdr:rowOff>
    </xdr:from>
    <xdr:ext cx="534377"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60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164264</xdr:rowOff>
    </xdr:from>
    <xdr:to>
      <xdr:col>81</xdr:col>
      <xdr:colOff>101600</xdr:colOff>
      <xdr:row>95</xdr:row>
      <xdr:rowOff>94414</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2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110941</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0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1409</xdr:rowOff>
    </xdr:from>
    <xdr:to>
      <xdr:col>76</xdr:col>
      <xdr:colOff>165100</xdr:colOff>
      <xdr:row>95</xdr:row>
      <xdr:rowOff>103009</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2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119536</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0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4947</xdr:rowOff>
    </xdr:from>
    <xdr:to>
      <xdr:col>72</xdr:col>
      <xdr:colOff>38100</xdr:colOff>
      <xdr:row>95</xdr:row>
      <xdr:rowOff>106547</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2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123074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0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22315</xdr:rowOff>
    </xdr:from>
    <xdr:to>
      <xdr:col>67</xdr:col>
      <xdr:colOff>101600</xdr:colOff>
      <xdr:row>95</xdr:row>
      <xdr:rowOff>123915</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3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140442</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0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目的別の住民一人当たりコストでは、総務費が類似団体内平均を大きく上回っており、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385,775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円となっている。これは新型コロナウイルス対策費を総務費として計上していることが令和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年度の上昇の大きな要因となっている。加えて、平成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年度より町民交流センター整備事業に着手し、平成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年度から建設工事が始まったため、平成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年度以降大きく増加したものである。同施設は平成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月に完成したため平成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年度に低下したが、同目的内に施設維持管理費や移住・定住対策費が計上されていることが要因である。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また、類似団体内平均と比較すると公債費についても上回っており、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99,761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円となっている。いずれの年度も類似団体内平均より高い状況で推移しているが、これは、平成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ているためである。町民交流センター整備事業と尾花沢市消防署大石田分署整備事業が完了し、その元金償還が始まってくるとその分の負担が増えることになるが、これまでの大型事業の地方債償還が順次終了しており、行財政改革以降、新規地方債の発行を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する基準を原則としてきたこともあり、高い状況ではあるが、今後当面として同程度の額で推移する見込みである。そのため、今後も同様の原則を順守していき、事業の実施に当たっては費用対効果を適正に判断しながら取捨選択を行って、新規地方債の抑制に努め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これまでは、財政調整基金として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億円程度の残高を維持しながら不慮の財源に備えてきた。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年度にかけて、町立小中学校の統合で廃校となった施設のうち、耐震性を満たしていない複数の校舎等の解体工事を行ったことなどにより積立金以上に財政調整基金を取り崩したため、２ヶ年で残高が約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％の減額となった。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令和元年度は、少雪により除排雪経費が大幅に減少したため、</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％増額となる決算となった。</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年度は、大雪による除排雪経費の大幅な増加</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に加え豪雨災害に対応した経費が増え、</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例年に比べ特別交付税が増となったことを受け、取崩額よりも積立金が大きくなる決算となった。また、標準財政規模は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増加したが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前年度より下降し実質単年度収支はマイナス</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に転じた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今後も、町税などの独自財源の確保は非常に厳しいが、これまでの行財政改革の基本方針を継続し、財政の健全化を図っていく。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各会計における実質収支は黒字額であり、令和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年度においても連結実質赤字比率は発生していない。</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年度の全会計の実質収支の合計は約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万円であり、その約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％を占める一般会計においては、実質収支が前年度より約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し、標準財政規模に対する比率が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今後についても、町税などの独自財源の確保は年々厳しくなる状況が見込まれるため、計画的に財政調整基金や公共施設整備基金などに積み立てを行い、不慮の財源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4.140\&#20849;&#26377;\&#21508;&#12464;&#12523;&#12540;&#12503;\&#36001;&#25919;\01%20&#20027;&#26619;&#12501;&#12457;&#12523;&#12480;\01%20&#22823;&#20999;&#12394;&#12362;&#20181;&#20107;\R4&#29256;\R4(R2)&#36001;&#25919;&#29366;&#27841;&#36039;&#26009;&#38598;\&#25552;&#20986;&#29992;\&#12304;&#36001;&#25919;&#29366;&#27841;&#36039;&#26009;&#38598;&#12305;_063410_&#22823;&#30707;&#30000;&#30010;_2020&#65288;2&#22238;&#30446;&#65289;&#31532;1&#22238;&#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V51">
            <v>84</v>
          </cell>
        </row>
        <row r="53">
          <cell r="CV53">
            <v>61.4</v>
          </cell>
        </row>
        <row r="55">
          <cell r="AN55" t="str">
            <v>類似団体内平均値</v>
          </cell>
          <cell r="CV55">
            <v>0</v>
          </cell>
        </row>
        <row r="57">
          <cell r="CV57">
            <v>64.2</v>
          </cell>
        </row>
        <row r="72">
          <cell r="BP72" t="str">
            <v>H28</v>
          </cell>
          <cell r="BX72" t="str">
            <v>H29</v>
          </cell>
          <cell r="CF72" t="str">
            <v>H30</v>
          </cell>
          <cell r="CN72" t="str">
            <v>R01</v>
          </cell>
          <cell r="CV72" t="str">
            <v>R02</v>
          </cell>
        </row>
        <row r="73">
          <cell r="AN73" t="str">
            <v>当該団体値</v>
          </cell>
          <cell r="BP73">
            <v>89.7</v>
          </cell>
          <cell r="BX73">
            <v>106.7</v>
          </cell>
          <cell r="CF73">
            <v>105.9</v>
          </cell>
          <cell r="CN73">
            <v>99.6</v>
          </cell>
          <cell r="CV73">
            <v>84</v>
          </cell>
        </row>
        <row r="75">
          <cell r="BP75">
            <v>11.1</v>
          </cell>
          <cell r="BX75">
            <v>10.1</v>
          </cell>
          <cell r="CF75">
            <v>9.6</v>
          </cell>
          <cell r="CN75">
            <v>10.1</v>
          </cell>
          <cell r="CV75">
            <v>10.9</v>
          </cell>
        </row>
        <row r="77">
          <cell r="AN77" t="str">
            <v>類似団体内平均値</v>
          </cell>
          <cell r="BP77">
            <v>0</v>
          </cell>
          <cell r="BX77">
            <v>0</v>
          </cell>
          <cell r="CF77">
            <v>0</v>
          </cell>
          <cell r="CN77">
            <v>0</v>
          </cell>
          <cell r="CV77">
            <v>0</v>
          </cell>
        </row>
        <row r="79">
          <cell r="BP79">
            <v>7.3</v>
          </cell>
          <cell r="BX79">
            <v>7.2</v>
          </cell>
          <cell r="CF79">
            <v>7.2</v>
          </cell>
          <cell r="CN79">
            <v>7.7</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80" zoomScaleNormal="80" zoomScaleSheetLayoutView="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2" t="s">
        <v>80</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3" t="s">
        <v>82</v>
      </c>
      <c r="C3" s="654"/>
      <c r="D3" s="654"/>
      <c r="E3" s="655"/>
      <c r="F3" s="655"/>
      <c r="G3" s="655"/>
      <c r="H3" s="655"/>
      <c r="I3" s="655"/>
      <c r="J3" s="655"/>
      <c r="K3" s="655"/>
      <c r="L3" s="655" t="s">
        <v>83</v>
      </c>
      <c r="M3" s="655"/>
      <c r="N3" s="655"/>
      <c r="O3" s="655"/>
      <c r="P3" s="655"/>
      <c r="Q3" s="655"/>
      <c r="R3" s="658"/>
      <c r="S3" s="658"/>
      <c r="T3" s="658"/>
      <c r="U3" s="658"/>
      <c r="V3" s="659"/>
      <c r="W3" s="549" t="s">
        <v>84</v>
      </c>
      <c r="X3" s="550"/>
      <c r="Y3" s="550"/>
      <c r="Z3" s="550"/>
      <c r="AA3" s="550"/>
      <c r="AB3" s="654"/>
      <c r="AC3" s="658" t="s">
        <v>85</v>
      </c>
      <c r="AD3" s="550"/>
      <c r="AE3" s="550"/>
      <c r="AF3" s="550"/>
      <c r="AG3" s="550"/>
      <c r="AH3" s="550"/>
      <c r="AI3" s="550"/>
      <c r="AJ3" s="550"/>
      <c r="AK3" s="550"/>
      <c r="AL3" s="620"/>
      <c r="AM3" s="549" t="s">
        <v>86</v>
      </c>
      <c r="AN3" s="550"/>
      <c r="AO3" s="550"/>
      <c r="AP3" s="550"/>
      <c r="AQ3" s="550"/>
      <c r="AR3" s="550"/>
      <c r="AS3" s="550"/>
      <c r="AT3" s="550"/>
      <c r="AU3" s="550"/>
      <c r="AV3" s="550"/>
      <c r="AW3" s="550"/>
      <c r="AX3" s="620"/>
      <c r="AY3" s="612" t="s">
        <v>1</v>
      </c>
      <c r="AZ3" s="613"/>
      <c r="BA3" s="613"/>
      <c r="BB3" s="613"/>
      <c r="BC3" s="613"/>
      <c r="BD3" s="613"/>
      <c r="BE3" s="613"/>
      <c r="BF3" s="613"/>
      <c r="BG3" s="613"/>
      <c r="BH3" s="613"/>
      <c r="BI3" s="613"/>
      <c r="BJ3" s="613"/>
      <c r="BK3" s="613"/>
      <c r="BL3" s="613"/>
      <c r="BM3" s="662"/>
      <c r="BN3" s="549" t="s">
        <v>87</v>
      </c>
      <c r="BO3" s="550"/>
      <c r="BP3" s="550"/>
      <c r="BQ3" s="550"/>
      <c r="BR3" s="550"/>
      <c r="BS3" s="550"/>
      <c r="BT3" s="550"/>
      <c r="BU3" s="620"/>
      <c r="BV3" s="549" t="s">
        <v>88</v>
      </c>
      <c r="BW3" s="550"/>
      <c r="BX3" s="550"/>
      <c r="BY3" s="550"/>
      <c r="BZ3" s="550"/>
      <c r="CA3" s="550"/>
      <c r="CB3" s="550"/>
      <c r="CC3" s="620"/>
      <c r="CD3" s="612" t="s">
        <v>1</v>
      </c>
      <c r="CE3" s="613"/>
      <c r="CF3" s="613"/>
      <c r="CG3" s="613"/>
      <c r="CH3" s="613"/>
      <c r="CI3" s="613"/>
      <c r="CJ3" s="613"/>
      <c r="CK3" s="613"/>
      <c r="CL3" s="613"/>
      <c r="CM3" s="613"/>
      <c r="CN3" s="613"/>
      <c r="CO3" s="613"/>
      <c r="CP3" s="613"/>
      <c r="CQ3" s="613"/>
      <c r="CR3" s="613"/>
      <c r="CS3" s="662"/>
      <c r="CT3" s="549" t="s">
        <v>89</v>
      </c>
      <c r="CU3" s="550"/>
      <c r="CV3" s="550"/>
      <c r="CW3" s="550"/>
      <c r="CX3" s="550"/>
      <c r="CY3" s="550"/>
      <c r="CZ3" s="550"/>
      <c r="DA3" s="620"/>
      <c r="DB3" s="549" t="s">
        <v>90</v>
      </c>
      <c r="DC3" s="550"/>
      <c r="DD3" s="550"/>
      <c r="DE3" s="550"/>
      <c r="DF3" s="550"/>
      <c r="DG3" s="550"/>
      <c r="DH3" s="550"/>
      <c r="DI3" s="620"/>
      <c r="DJ3" s="186"/>
      <c r="DK3" s="186"/>
      <c r="DL3" s="186"/>
      <c r="DM3" s="186"/>
      <c r="DN3" s="186"/>
      <c r="DO3" s="186"/>
    </row>
    <row r="4" spans="1:119" ht="18.75" customHeight="1" x14ac:dyDescent="0.15">
      <c r="A4" s="187"/>
      <c r="B4" s="628"/>
      <c r="C4" s="629"/>
      <c r="D4" s="629"/>
      <c r="E4" s="630"/>
      <c r="F4" s="630"/>
      <c r="G4" s="630"/>
      <c r="H4" s="630"/>
      <c r="I4" s="630"/>
      <c r="J4" s="630"/>
      <c r="K4" s="630"/>
      <c r="L4" s="630"/>
      <c r="M4" s="630"/>
      <c r="N4" s="630"/>
      <c r="O4" s="630"/>
      <c r="P4" s="630"/>
      <c r="Q4" s="630"/>
      <c r="R4" s="634"/>
      <c r="S4" s="634"/>
      <c r="T4" s="634"/>
      <c r="U4" s="634"/>
      <c r="V4" s="635"/>
      <c r="W4" s="621"/>
      <c r="X4" s="432"/>
      <c r="Y4" s="432"/>
      <c r="Z4" s="432"/>
      <c r="AA4" s="432"/>
      <c r="AB4" s="629"/>
      <c r="AC4" s="634"/>
      <c r="AD4" s="432"/>
      <c r="AE4" s="432"/>
      <c r="AF4" s="432"/>
      <c r="AG4" s="432"/>
      <c r="AH4" s="432"/>
      <c r="AI4" s="432"/>
      <c r="AJ4" s="432"/>
      <c r="AK4" s="432"/>
      <c r="AL4" s="622"/>
      <c r="AM4" s="576"/>
      <c r="AN4" s="486"/>
      <c r="AO4" s="486"/>
      <c r="AP4" s="486"/>
      <c r="AQ4" s="486"/>
      <c r="AR4" s="486"/>
      <c r="AS4" s="486"/>
      <c r="AT4" s="486"/>
      <c r="AU4" s="486"/>
      <c r="AV4" s="486"/>
      <c r="AW4" s="486"/>
      <c r="AX4" s="661"/>
      <c r="AY4" s="462" t="s">
        <v>91</v>
      </c>
      <c r="AZ4" s="463"/>
      <c r="BA4" s="463"/>
      <c r="BB4" s="463"/>
      <c r="BC4" s="463"/>
      <c r="BD4" s="463"/>
      <c r="BE4" s="463"/>
      <c r="BF4" s="463"/>
      <c r="BG4" s="463"/>
      <c r="BH4" s="463"/>
      <c r="BI4" s="463"/>
      <c r="BJ4" s="463"/>
      <c r="BK4" s="463"/>
      <c r="BL4" s="463"/>
      <c r="BM4" s="464"/>
      <c r="BN4" s="465">
        <v>6889016</v>
      </c>
      <c r="BO4" s="466"/>
      <c r="BP4" s="466"/>
      <c r="BQ4" s="466"/>
      <c r="BR4" s="466"/>
      <c r="BS4" s="466"/>
      <c r="BT4" s="466"/>
      <c r="BU4" s="467"/>
      <c r="BV4" s="465">
        <v>5404412</v>
      </c>
      <c r="BW4" s="466"/>
      <c r="BX4" s="466"/>
      <c r="BY4" s="466"/>
      <c r="BZ4" s="466"/>
      <c r="CA4" s="466"/>
      <c r="CB4" s="466"/>
      <c r="CC4" s="467"/>
      <c r="CD4" s="646" t="s">
        <v>92</v>
      </c>
      <c r="CE4" s="647"/>
      <c r="CF4" s="647"/>
      <c r="CG4" s="647"/>
      <c r="CH4" s="647"/>
      <c r="CI4" s="647"/>
      <c r="CJ4" s="647"/>
      <c r="CK4" s="647"/>
      <c r="CL4" s="647"/>
      <c r="CM4" s="647"/>
      <c r="CN4" s="647"/>
      <c r="CO4" s="647"/>
      <c r="CP4" s="647"/>
      <c r="CQ4" s="647"/>
      <c r="CR4" s="647"/>
      <c r="CS4" s="648"/>
      <c r="CT4" s="649">
        <v>3.9</v>
      </c>
      <c r="CU4" s="650"/>
      <c r="CV4" s="650"/>
      <c r="CW4" s="650"/>
      <c r="CX4" s="650"/>
      <c r="CY4" s="650"/>
      <c r="CZ4" s="650"/>
      <c r="DA4" s="651"/>
      <c r="DB4" s="649">
        <v>7.8</v>
      </c>
      <c r="DC4" s="650"/>
      <c r="DD4" s="650"/>
      <c r="DE4" s="650"/>
      <c r="DF4" s="650"/>
      <c r="DG4" s="650"/>
      <c r="DH4" s="650"/>
      <c r="DI4" s="651"/>
      <c r="DJ4" s="186"/>
      <c r="DK4" s="186"/>
      <c r="DL4" s="186"/>
      <c r="DM4" s="186"/>
      <c r="DN4" s="186"/>
      <c r="DO4" s="186"/>
    </row>
    <row r="5" spans="1:119" ht="18.75" customHeight="1" x14ac:dyDescent="0.15">
      <c r="A5" s="187"/>
      <c r="B5" s="656"/>
      <c r="C5" s="487"/>
      <c r="D5" s="487"/>
      <c r="E5" s="657"/>
      <c r="F5" s="657"/>
      <c r="G5" s="657"/>
      <c r="H5" s="657"/>
      <c r="I5" s="657"/>
      <c r="J5" s="657"/>
      <c r="K5" s="657"/>
      <c r="L5" s="657"/>
      <c r="M5" s="657"/>
      <c r="N5" s="657"/>
      <c r="O5" s="657"/>
      <c r="P5" s="657"/>
      <c r="Q5" s="657"/>
      <c r="R5" s="485"/>
      <c r="S5" s="485"/>
      <c r="T5" s="485"/>
      <c r="U5" s="485"/>
      <c r="V5" s="660"/>
      <c r="W5" s="576"/>
      <c r="X5" s="486"/>
      <c r="Y5" s="486"/>
      <c r="Z5" s="486"/>
      <c r="AA5" s="486"/>
      <c r="AB5" s="487"/>
      <c r="AC5" s="485"/>
      <c r="AD5" s="486"/>
      <c r="AE5" s="486"/>
      <c r="AF5" s="486"/>
      <c r="AG5" s="486"/>
      <c r="AH5" s="486"/>
      <c r="AI5" s="486"/>
      <c r="AJ5" s="486"/>
      <c r="AK5" s="486"/>
      <c r="AL5" s="661"/>
      <c r="AM5" s="539" t="s">
        <v>93</v>
      </c>
      <c r="AN5" s="444"/>
      <c r="AO5" s="444"/>
      <c r="AP5" s="444"/>
      <c r="AQ5" s="444"/>
      <c r="AR5" s="444"/>
      <c r="AS5" s="444"/>
      <c r="AT5" s="445"/>
      <c r="AU5" s="527" t="s">
        <v>94</v>
      </c>
      <c r="AV5" s="528"/>
      <c r="AW5" s="528"/>
      <c r="AX5" s="528"/>
      <c r="AY5" s="450" t="s">
        <v>95</v>
      </c>
      <c r="AZ5" s="451"/>
      <c r="BA5" s="451"/>
      <c r="BB5" s="451"/>
      <c r="BC5" s="451"/>
      <c r="BD5" s="451"/>
      <c r="BE5" s="451"/>
      <c r="BF5" s="451"/>
      <c r="BG5" s="451"/>
      <c r="BH5" s="451"/>
      <c r="BI5" s="451"/>
      <c r="BJ5" s="451"/>
      <c r="BK5" s="451"/>
      <c r="BL5" s="451"/>
      <c r="BM5" s="452"/>
      <c r="BN5" s="470">
        <v>6600209</v>
      </c>
      <c r="BO5" s="471"/>
      <c r="BP5" s="471"/>
      <c r="BQ5" s="471"/>
      <c r="BR5" s="471"/>
      <c r="BS5" s="471"/>
      <c r="BT5" s="471"/>
      <c r="BU5" s="472"/>
      <c r="BV5" s="470">
        <v>5182152</v>
      </c>
      <c r="BW5" s="471"/>
      <c r="BX5" s="471"/>
      <c r="BY5" s="471"/>
      <c r="BZ5" s="471"/>
      <c r="CA5" s="471"/>
      <c r="CB5" s="471"/>
      <c r="CC5" s="472"/>
      <c r="CD5" s="479" t="s">
        <v>96</v>
      </c>
      <c r="CE5" s="480"/>
      <c r="CF5" s="480"/>
      <c r="CG5" s="480"/>
      <c r="CH5" s="480"/>
      <c r="CI5" s="480"/>
      <c r="CJ5" s="480"/>
      <c r="CK5" s="480"/>
      <c r="CL5" s="480"/>
      <c r="CM5" s="480"/>
      <c r="CN5" s="480"/>
      <c r="CO5" s="480"/>
      <c r="CP5" s="480"/>
      <c r="CQ5" s="480"/>
      <c r="CR5" s="480"/>
      <c r="CS5" s="481"/>
      <c r="CT5" s="440">
        <v>93.1</v>
      </c>
      <c r="CU5" s="441"/>
      <c r="CV5" s="441"/>
      <c r="CW5" s="441"/>
      <c r="CX5" s="441"/>
      <c r="CY5" s="441"/>
      <c r="CZ5" s="441"/>
      <c r="DA5" s="442"/>
      <c r="DB5" s="440">
        <v>90.2</v>
      </c>
      <c r="DC5" s="441"/>
      <c r="DD5" s="441"/>
      <c r="DE5" s="441"/>
      <c r="DF5" s="441"/>
      <c r="DG5" s="441"/>
      <c r="DH5" s="441"/>
      <c r="DI5" s="442"/>
      <c r="DJ5" s="186"/>
      <c r="DK5" s="186"/>
      <c r="DL5" s="186"/>
      <c r="DM5" s="186"/>
      <c r="DN5" s="186"/>
      <c r="DO5" s="186"/>
    </row>
    <row r="6" spans="1:119" ht="18.75" customHeight="1" x14ac:dyDescent="0.15">
      <c r="A6" s="187"/>
      <c r="B6" s="626" t="s">
        <v>97</v>
      </c>
      <c r="C6" s="484"/>
      <c r="D6" s="484"/>
      <c r="E6" s="627"/>
      <c r="F6" s="627"/>
      <c r="G6" s="627"/>
      <c r="H6" s="627"/>
      <c r="I6" s="627"/>
      <c r="J6" s="627"/>
      <c r="K6" s="627"/>
      <c r="L6" s="627" t="s">
        <v>98</v>
      </c>
      <c r="M6" s="627"/>
      <c r="N6" s="627"/>
      <c r="O6" s="627"/>
      <c r="P6" s="627"/>
      <c r="Q6" s="627"/>
      <c r="R6" s="508"/>
      <c r="S6" s="508"/>
      <c r="T6" s="508"/>
      <c r="U6" s="508"/>
      <c r="V6" s="633"/>
      <c r="W6" s="561" t="s">
        <v>99</v>
      </c>
      <c r="X6" s="483"/>
      <c r="Y6" s="483"/>
      <c r="Z6" s="483"/>
      <c r="AA6" s="483"/>
      <c r="AB6" s="484"/>
      <c r="AC6" s="638" t="s">
        <v>100</v>
      </c>
      <c r="AD6" s="639"/>
      <c r="AE6" s="639"/>
      <c r="AF6" s="639"/>
      <c r="AG6" s="639"/>
      <c r="AH6" s="639"/>
      <c r="AI6" s="639"/>
      <c r="AJ6" s="639"/>
      <c r="AK6" s="639"/>
      <c r="AL6" s="640"/>
      <c r="AM6" s="539" t="s">
        <v>101</v>
      </c>
      <c r="AN6" s="444"/>
      <c r="AO6" s="444"/>
      <c r="AP6" s="444"/>
      <c r="AQ6" s="444"/>
      <c r="AR6" s="444"/>
      <c r="AS6" s="444"/>
      <c r="AT6" s="445"/>
      <c r="AU6" s="527" t="s">
        <v>102</v>
      </c>
      <c r="AV6" s="528"/>
      <c r="AW6" s="528"/>
      <c r="AX6" s="528"/>
      <c r="AY6" s="450" t="s">
        <v>103</v>
      </c>
      <c r="AZ6" s="451"/>
      <c r="BA6" s="451"/>
      <c r="BB6" s="451"/>
      <c r="BC6" s="451"/>
      <c r="BD6" s="451"/>
      <c r="BE6" s="451"/>
      <c r="BF6" s="451"/>
      <c r="BG6" s="451"/>
      <c r="BH6" s="451"/>
      <c r="BI6" s="451"/>
      <c r="BJ6" s="451"/>
      <c r="BK6" s="451"/>
      <c r="BL6" s="451"/>
      <c r="BM6" s="452"/>
      <c r="BN6" s="470">
        <v>288807</v>
      </c>
      <c r="BO6" s="471"/>
      <c r="BP6" s="471"/>
      <c r="BQ6" s="471"/>
      <c r="BR6" s="471"/>
      <c r="BS6" s="471"/>
      <c r="BT6" s="471"/>
      <c r="BU6" s="472"/>
      <c r="BV6" s="470">
        <v>222260</v>
      </c>
      <c r="BW6" s="471"/>
      <c r="BX6" s="471"/>
      <c r="BY6" s="471"/>
      <c r="BZ6" s="471"/>
      <c r="CA6" s="471"/>
      <c r="CB6" s="471"/>
      <c r="CC6" s="472"/>
      <c r="CD6" s="479" t="s">
        <v>104</v>
      </c>
      <c r="CE6" s="480"/>
      <c r="CF6" s="480"/>
      <c r="CG6" s="480"/>
      <c r="CH6" s="480"/>
      <c r="CI6" s="480"/>
      <c r="CJ6" s="480"/>
      <c r="CK6" s="480"/>
      <c r="CL6" s="480"/>
      <c r="CM6" s="480"/>
      <c r="CN6" s="480"/>
      <c r="CO6" s="480"/>
      <c r="CP6" s="480"/>
      <c r="CQ6" s="480"/>
      <c r="CR6" s="480"/>
      <c r="CS6" s="481"/>
      <c r="CT6" s="623">
        <v>96</v>
      </c>
      <c r="CU6" s="624"/>
      <c r="CV6" s="624"/>
      <c r="CW6" s="624"/>
      <c r="CX6" s="624"/>
      <c r="CY6" s="624"/>
      <c r="CZ6" s="624"/>
      <c r="DA6" s="625"/>
      <c r="DB6" s="623">
        <v>93</v>
      </c>
      <c r="DC6" s="624"/>
      <c r="DD6" s="624"/>
      <c r="DE6" s="624"/>
      <c r="DF6" s="624"/>
      <c r="DG6" s="624"/>
      <c r="DH6" s="624"/>
      <c r="DI6" s="625"/>
      <c r="DJ6" s="186"/>
      <c r="DK6" s="186"/>
      <c r="DL6" s="186"/>
      <c r="DM6" s="186"/>
      <c r="DN6" s="186"/>
      <c r="DO6" s="186"/>
    </row>
    <row r="7" spans="1:119" ht="18.75" customHeight="1" x14ac:dyDescent="0.15">
      <c r="A7" s="187"/>
      <c r="B7" s="628"/>
      <c r="C7" s="629"/>
      <c r="D7" s="629"/>
      <c r="E7" s="630"/>
      <c r="F7" s="630"/>
      <c r="G7" s="630"/>
      <c r="H7" s="630"/>
      <c r="I7" s="630"/>
      <c r="J7" s="630"/>
      <c r="K7" s="630"/>
      <c r="L7" s="630"/>
      <c r="M7" s="630"/>
      <c r="N7" s="630"/>
      <c r="O7" s="630"/>
      <c r="P7" s="630"/>
      <c r="Q7" s="630"/>
      <c r="R7" s="634"/>
      <c r="S7" s="634"/>
      <c r="T7" s="634"/>
      <c r="U7" s="634"/>
      <c r="V7" s="635"/>
      <c r="W7" s="621"/>
      <c r="X7" s="432"/>
      <c r="Y7" s="432"/>
      <c r="Z7" s="432"/>
      <c r="AA7" s="432"/>
      <c r="AB7" s="629"/>
      <c r="AC7" s="641"/>
      <c r="AD7" s="433"/>
      <c r="AE7" s="433"/>
      <c r="AF7" s="433"/>
      <c r="AG7" s="433"/>
      <c r="AH7" s="433"/>
      <c r="AI7" s="433"/>
      <c r="AJ7" s="433"/>
      <c r="AK7" s="433"/>
      <c r="AL7" s="642"/>
      <c r="AM7" s="539" t="s">
        <v>105</v>
      </c>
      <c r="AN7" s="444"/>
      <c r="AO7" s="444"/>
      <c r="AP7" s="444"/>
      <c r="AQ7" s="444"/>
      <c r="AR7" s="444"/>
      <c r="AS7" s="444"/>
      <c r="AT7" s="445"/>
      <c r="AU7" s="527" t="s">
        <v>94</v>
      </c>
      <c r="AV7" s="528"/>
      <c r="AW7" s="528"/>
      <c r="AX7" s="528"/>
      <c r="AY7" s="450" t="s">
        <v>106</v>
      </c>
      <c r="AZ7" s="451"/>
      <c r="BA7" s="451"/>
      <c r="BB7" s="451"/>
      <c r="BC7" s="451"/>
      <c r="BD7" s="451"/>
      <c r="BE7" s="451"/>
      <c r="BF7" s="451"/>
      <c r="BG7" s="451"/>
      <c r="BH7" s="451"/>
      <c r="BI7" s="451"/>
      <c r="BJ7" s="451"/>
      <c r="BK7" s="451"/>
      <c r="BL7" s="451"/>
      <c r="BM7" s="452"/>
      <c r="BN7" s="470">
        <v>171578</v>
      </c>
      <c r="BO7" s="471"/>
      <c r="BP7" s="471"/>
      <c r="BQ7" s="471"/>
      <c r="BR7" s="471"/>
      <c r="BS7" s="471"/>
      <c r="BT7" s="471"/>
      <c r="BU7" s="472"/>
      <c r="BV7" s="470">
        <v>2418</v>
      </c>
      <c r="BW7" s="471"/>
      <c r="BX7" s="471"/>
      <c r="BY7" s="471"/>
      <c r="BZ7" s="471"/>
      <c r="CA7" s="471"/>
      <c r="CB7" s="471"/>
      <c r="CC7" s="472"/>
      <c r="CD7" s="479" t="s">
        <v>107</v>
      </c>
      <c r="CE7" s="480"/>
      <c r="CF7" s="480"/>
      <c r="CG7" s="480"/>
      <c r="CH7" s="480"/>
      <c r="CI7" s="480"/>
      <c r="CJ7" s="480"/>
      <c r="CK7" s="480"/>
      <c r="CL7" s="480"/>
      <c r="CM7" s="480"/>
      <c r="CN7" s="480"/>
      <c r="CO7" s="480"/>
      <c r="CP7" s="480"/>
      <c r="CQ7" s="480"/>
      <c r="CR7" s="480"/>
      <c r="CS7" s="481"/>
      <c r="CT7" s="470">
        <v>2969192</v>
      </c>
      <c r="CU7" s="471"/>
      <c r="CV7" s="471"/>
      <c r="CW7" s="471"/>
      <c r="CX7" s="471"/>
      <c r="CY7" s="471"/>
      <c r="CZ7" s="471"/>
      <c r="DA7" s="472"/>
      <c r="DB7" s="470">
        <v>2814394</v>
      </c>
      <c r="DC7" s="471"/>
      <c r="DD7" s="471"/>
      <c r="DE7" s="471"/>
      <c r="DF7" s="471"/>
      <c r="DG7" s="471"/>
      <c r="DH7" s="471"/>
      <c r="DI7" s="472"/>
      <c r="DJ7" s="186"/>
      <c r="DK7" s="186"/>
      <c r="DL7" s="186"/>
      <c r="DM7" s="186"/>
      <c r="DN7" s="186"/>
      <c r="DO7" s="186"/>
    </row>
    <row r="8" spans="1:119" ht="18.75" customHeight="1" thickBot="1" x14ac:dyDescent="0.2">
      <c r="A8" s="187"/>
      <c r="B8" s="631"/>
      <c r="C8" s="562"/>
      <c r="D8" s="562"/>
      <c r="E8" s="632"/>
      <c r="F8" s="632"/>
      <c r="G8" s="632"/>
      <c r="H8" s="632"/>
      <c r="I8" s="632"/>
      <c r="J8" s="632"/>
      <c r="K8" s="632"/>
      <c r="L8" s="632"/>
      <c r="M8" s="632"/>
      <c r="N8" s="632"/>
      <c r="O8" s="632"/>
      <c r="P8" s="632"/>
      <c r="Q8" s="632"/>
      <c r="R8" s="636"/>
      <c r="S8" s="636"/>
      <c r="T8" s="636"/>
      <c r="U8" s="636"/>
      <c r="V8" s="637"/>
      <c r="W8" s="551"/>
      <c r="X8" s="552"/>
      <c r="Y8" s="552"/>
      <c r="Z8" s="552"/>
      <c r="AA8" s="552"/>
      <c r="AB8" s="562"/>
      <c r="AC8" s="643"/>
      <c r="AD8" s="644"/>
      <c r="AE8" s="644"/>
      <c r="AF8" s="644"/>
      <c r="AG8" s="644"/>
      <c r="AH8" s="644"/>
      <c r="AI8" s="644"/>
      <c r="AJ8" s="644"/>
      <c r="AK8" s="644"/>
      <c r="AL8" s="645"/>
      <c r="AM8" s="539" t="s">
        <v>108</v>
      </c>
      <c r="AN8" s="444"/>
      <c r="AO8" s="444"/>
      <c r="AP8" s="444"/>
      <c r="AQ8" s="444"/>
      <c r="AR8" s="444"/>
      <c r="AS8" s="444"/>
      <c r="AT8" s="445"/>
      <c r="AU8" s="527" t="s">
        <v>102</v>
      </c>
      <c r="AV8" s="528"/>
      <c r="AW8" s="528"/>
      <c r="AX8" s="528"/>
      <c r="AY8" s="450" t="s">
        <v>109</v>
      </c>
      <c r="AZ8" s="451"/>
      <c r="BA8" s="451"/>
      <c r="BB8" s="451"/>
      <c r="BC8" s="451"/>
      <c r="BD8" s="451"/>
      <c r="BE8" s="451"/>
      <c r="BF8" s="451"/>
      <c r="BG8" s="451"/>
      <c r="BH8" s="451"/>
      <c r="BI8" s="451"/>
      <c r="BJ8" s="451"/>
      <c r="BK8" s="451"/>
      <c r="BL8" s="451"/>
      <c r="BM8" s="452"/>
      <c r="BN8" s="470">
        <v>117229</v>
      </c>
      <c r="BO8" s="471"/>
      <c r="BP8" s="471"/>
      <c r="BQ8" s="471"/>
      <c r="BR8" s="471"/>
      <c r="BS8" s="471"/>
      <c r="BT8" s="471"/>
      <c r="BU8" s="472"/>
      <c r="BV8" s="470">
        <v>219842</v>
      </c>
      <c r="BW8" s="471"/>
      <c r="BX8" s="471"/>
      <c r="BY8" s="471"/>
      <c r="BZ8" s="471"/>
      <c r="CA8" s="471"/>
      <c r="CB8" s="471"/>
      <c r="CC8" s="472"/>
      <c r="CD8" s="479" t="s">
        <v>110</v>
      </c>
      <c r="CE8" s="480"/>
      <c r="CF8" s="480"/>
      <c r="CG8" s="480"/>
      <c r="CH8" s="480"/>
      <c r="CI8" s="480"/>
      <c r="CJ8" s="480"/>
      <c r="CK8" s="480"/>
      <c r="CL8" s="480"/>
      <c r="CM8" s="480"/>
      <c r="CN8" s="480"/>
      <c r="CO8" s="480"/>
      <c r="CP8" s="480"/>
      <c r="CQ8" s="480"/>
      <c r="CR8" s="480"/>
      <c r="CS8" s="481"/>
      <c r="CT8" s="583">
        <v>0.24</v>
      </c>
      <c r="CU8" s="584"/>
      <c r="CV8" s="584"/>
      <c r="CW8" s="584"/>
      <c r="CX8" s="584"/>
      <c r="CY8" s="584"/>
      <c r="CZ8" s="584"/>
      <c r="DA8" s="585"/>
      <c r="DB8" s="583">
        <v>0.24</v>
      </c>
      <c r="DC8" s="584"/>
      <c r="DD8" s="584"/>
      <c r="DE8" s="584"/>
      <c r="DF8" s="584"/>
      <c r="DG8" s="584"/>
      <c r="DH8" s="584"/>
      <c r="DI8" s="585"/>
      <c r="DJ8" s="186"/>
      <c r="DK8" s="186"/>
      <c r="DL8" s="186"/>
      <c r="DM8" s="186"/>
      <c r="DN8" s="186"/>
      <c r="DO8" s="186"/>
    </row>
    <row r="9" spans="1:119" ht="18.75" customHeight="1" thickBot="1" x14ac:dyDescent="0.2">
      <c r="A9" s="187"/>
      <c r="B9" s="612" t="s">
        <v>111</v>
      </c>
      <c r="C9" s="613"/>
      <c r="D9" s="613"/>
      <c r="E9" s="613"/>
      <c r="F9" s="613"/>
      <c r="G9" s="613"/>
      <c r="H9" s="613"/>
      <c r="I9" s="613"/>
      <c r="J9" s="613"/>
      <c r="K9" s="533"/>
      <c r="L9" s="614" t="s">
        <v>112</v>
      </c>
      <c r="M9" s="615"/>
      <c r="N9" s="615"/>
      <c r="O9" s="615"/>
      <c r="P9" s="615"/>
      <c r="Q9" s="616"/>
      <c r="R9" s="617">
        <v>6577</v>
      </c>
      <c r="S9" s="618"/>
      <c r="T9" s="618"/>
      <c r="U9" s="618"/>
      <c r="V9" s="619"/>
      <c r="W9" s="549" t="s">
        <v>113</v>
      </c>
      <c r="X9" s="550"/>
      <c r="Y9" s="550"/>
      <c r="Z9" s="550"/>
      <c r="AA9" s="550"/>
      <c r="AB9" s="550"/>
      <c r="AC9" s="550"/>
      <c r="AD9" s="550"/>
      <c r="AE9" s="550"/>
      <c r="AF9" s="550"/>
      <c r="AG9" s="550"/>
      <c r="AH9" s="550"/>
      <c r="AI9" s="550"/>
      <c r="AJ9" s="550"/>
      <c r="AK9" s="550"/>
      <c r="AL9" s="620"/>
      <c r="AM9" s="539" t="s">
        <v>114</v>
      </c>
      <c r="AN9" s="444"/>
      <c r="AO9" s="444"/>
      <c r="AP9" s="444"/>
      <c r="AQ9" s="444"/>
      <c r="AR9" s="444"/>
      <c r="AS9" s="444"/>
      <c r="AT9" s="445"/>
      <c r="AU9" s="527" t="s">
        <v>115</v>
      </c>
      <c r="AV9" s="528"/>
      <c r="AW9" s="528"/>
      <c r="AX9" s="528"/>
      <c r="AY9" s="450" t="s">
        <v>116</v>
      </c>
      <c r="AZ9" s="451"/>
      <c r="BA9" s="451"/>
      <c r="BB9" s="451"/>
      <c r="BC9" s="451"/>
      <c r="BD9" s="451"/>
      <c r="BE9" s="451"/>
      <c r="BF9" s="451"/>
      <c r="BG9" s="451"/>
      <c r="BH9" s="451"/>
      <c r="BI9" s="451"/>
      <c r="BJ9" s="451"/>
      <c r="BK9" s="451"/>
      <c r="BL9" s="451"/>
      <c r="BM9" s="452"/>
      <c r="BN9" s="470">
        <v>-102613</v>
      </c>
      <c r="BO9" s="471"/>
      <c r="BP9" s="471"/>
      <c r="BQ9" s="471"/>
      <c r="BR9" s="471"/>
      <c r="BS9" s="471"/>
      <c r="BT9" s="471"/>
      <c r="BU9" s="472"/>
      <c r="BV9" s="470">
        <v>18860</v>
      </c>
      <c r="BW9" s="471"/>
      <c r="BX9" s="471"/>
      <c r="BY9" s="471"/>
      <c r="BZ9" s="471"/>
      <c r="CA9" s="471"/>
      <c r="CB9" s="471"/>
      <c r="CC9" s="472"/>
      <c r="CD9" s="479" t="s">
        <v>117</v>
      </c>
      <c r="CE9" s="480"/>
      <c r="CF9" s="480"/>
      <c r="CG9" s="480"/>
      <c r="CH9" s="480"/>
      <c r="CI9" s="480"/>
      <c r="CJ9" s="480"/>
      <c r="CK9" s="480"/>
      <c r="CL9" s="480"/>
      <c r="CM9" s="480"/>
      <c r="CN9" s="480"/>
      <c r="CO9" s="480"/>
      <c r="CP9" s="480"/>
      <c r="CQ9" s="480"/>
      <c r="CR9" s="480"/>
      <c r="CS9" s="481"/>
      <c r="CT9" s="440">
        <v>15.1</v>
      </c>
      <c r="CU9" s="441"/>
      <c r="CV9" s="441"/>
      <c r="CW9" s="441"/>
      <c r="CX9" s="441"/>
      <c r="CY9" s="441"/>
      <c r="CZ9" s="441"/>
      <c r="DA9" s="442"/>
      <c r="DB9" s="440">
        <v>18.2</v>
      </c>
      <c r="DC9" s="441"/>
      <c r="DD9" s="441"/>
      <c r="DE9" s="441"/>
      <c r="DF9" s="441"/>
      <c r="DG9" s="441"/>
      <c r="DH9" s="441"/>
      <c r="DI9" s="442"/>
      <c r="DJ9" s="186"/>
      <c r="DK9" s="186"/>
      <c r="DL9" s="186"/>
      <c r="DM9" s="186"/>
      <c r="DN9" s="186"/>
      <c r="DO9" s="186"/>
    </row>
    <row r="10" spans="1:119" ht="18.75" customHeight="1" thickBot="1" x14ac:dyDescent="0.2">
      <c r="A10" s="187"/>
      <c r="B10" s="612"/>
      <c r="C10" s="613"/>
      <c r="D10" s="613"/>
      <c r="E10" s="613"/>
      <c r="F10" s="613"/>
      <c r="G10" s="613"/>
      <c r="H10" s="613"/>
      <c r="I10" s="613"/>
      <c r="J10" s="613"/>
      <c r="K10" s="533"/>
      <c r="L10" s="443" t="s">
        <v>118</v>
      </c>
      <c r="M10" s="444"/>
      <c r="N10" s="444"/>
      <c r="O10" s="444"/>
      <c r="P10" s="444"/>
      <c r="Q10" s="445"/>
      <c r="R10" s="446">
        <v>7357</v>
      </c>
      <c r="S10" s="447"/>
      <c r="T10" s="447"/>
      <c r="U10" s="447"/>
      <c r="V10" s="449"/>
      <c r="W10" s="621"/>
      <c r="X10" s="432"/>
      <c r="Y10" s="432"/>
      <c r="Z10" s="432"/>
      <c r="AA10" s="432"/>
      <c r="AB10" s="432"/>
      <c r="AC10" s="432"/>
      <c r="AD10" s="432"/>
      <c r="AE10" s="432"/>
      <c r="AF10" s="432"/>
      <c r="AG10" s="432"/>
      <c r="AH10" s="432"/>
      <c r="AI10" s="432"/>
      <c r="AJ10" s="432"/>
      <c r="AK10" s="432"/>
      <c r="AL10" s="622"/>
      <c r="AM10" s="539" t="s">
        <v>119</v>
      </c>
      <c r="AN10" s="444"/>
      <c r="AO10" s="444"/>
      <c r="AP10" s="444"/>
      <c r="AQ10" s="444"/>
      <c r="AR10" s="444"/>
      <c r="AS10" s="444"/>
      <c r="AT10" s="445"/>
      <c r="AU10" s="527" t="s">
        <v>120</v>
      </c>
      <c r="AV10" s="528"/>
      <c r="AW10" s="528"/>
      <c r="AX10" s="528"/>
      <c r="AY10" s="450" t="s">
        <v>121</v>
      </c>
      <c r="AZ10" s="451"/>
      <c r="BA10" s="451"/>
      <c r="BB10" s="451"/>
      <c r="BC10" s="451"/>
      <c r="BD10" s="451"/>
      <c r="BE10" s="451"/>
      <c r="BF10" s="451"/>
      <c r="BG10" s="451"/>
      <c r="BH10" s="451"/>
      <c r="BI10" s="451"/>
      <c r="BJ10" s="451"/>
      <c r="BK10" s="451"/>
      <c r="BL10" s="451"/>
      <c r="BM10" s="452"/>
      <c r="BN10" s="470">
        <v>110069</v>
      </c>
      <c r="BO10" s="471"/>
      <c r="BP10" s="471"/>
      <c r="BQ10" s="471"/>
      <c r="BR10" s="471"/>
      <c r="BS10" s="471"/>
      <c r="BT10" s="471"/>
      <c r="BU10" s="472"/>
      <c r="BV10" s="470">
        <v>110012</v>
      </c>
      <c r="BW10" s="471"/>
      <c r="BX10" s="471"/>
      <c r="BY10" s="471"/>
      <c r="BZ10" s="471"/>
      <c r="CA10" s="471"/>
      <c r="CB10" s="471"/>
      <c r="CC10" s="47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2"/>
      <c r="C11" s="613"/>
      <c r="D11" s="613"/>
      <c r="E11" s="613"/>
      <c r="F11" s="613"/>
      <c r="G11" s="613"/>
      <c r="H11" s="613"/>
      <c r="I11" s="613"/>
      <c r="J11" s="613"/>
      <c r="K11" s="533"/>
      <c r="L11" s="516" t="s">
        <v>123</v>
      </c>
      <c r="M11" s="517"/>
      <c r="N11" s="517"/>
      <c r="O11" s="517"/>
      <c r="P11" s="517"/>
      <c r="Q11" s="518"/>
      <c r="R11" s="609" t="s">
        <v>124</v>
      </c>
      <c r="S11" s="610"/>
      <c r="T11" s="610"/>
      <c r="U11" s="610"/>
      <c r="V11" s="611"/>
      <c r="W11" s="621"/>
      <c r="X11" s="432"/>
      <c r="Y11" s="432"/>
      <c r="Z11" s="432"/>
      <c r="AA11" s="432"/>
      <c r="AB11" s="432"/>
      <c r="AC11" s="432"/>
      <c r="AD11" s="432"/>
      <c r="AE11" s="432"/>
      <c r="AF11" s="432"/>
      <c r="AG11" s="432"/>
      <c r="AH11" s="432"/>
      <c r="AI11" s="432"/>
      <c r="AJ11" s="432"/>
      <c r="AK11" s="432"/>
      <c r="AL11" s="622"/>
      <c r="AM11" s="539" t="s">
        <v>125</v>
      </c>
      <c r="AN11" s="444"/>
      <c r="AO11" s="444"/>
      <c r="AP11" s="444"/>
      <c r="AQ11" s="444"/>
      <c r="AR11" s="444"/>
      <c r="AS11" s="444"/>
      <c r="AT11" s="445"/>
      <c r="AU11" s="527" t="s">
        <v>115</v>
      </c>
      <c r="AV11" s="528"/>
      <c r="AW11" s="528"/>
      <c r="AX11" s="528"/>
      <c r="AY11" s="450" t="s">
        <v>126</v>
      </c>
      <c r="AZ11" s="451"/>
      <c r="BA11" s="451"/>
      <c r="BB11" s="451"/>
      <c r="BC11" s="451"/>
      <c r="BD11" s="451"/>
      <c r="BE11" s="451"/>
      <c r="BF11" s="451"/>
      <c r="BG11" s="451"/>
      <c r="BH11" s="451"/>
      <c r="BI11" s="451"/>
      <c r="BJ11" s="451"/>
      <c r="BK11" s="451"/>
      <c r="BL11" s="451"/>
      <c r="BM11" s="452"/>
      <c r="BN11" s="470">
        <v>0</v>
      </c>
      <c r="BO11" s="471"/>
      <c r="BP11" s="471"/>
      <c r="BQ11" s="471"/>
      <c r="BR11" s="471"/>
      <c r="BS11" s="471"/>
      <c r="BT11" s="471"/>
      <c r="BU11" s="472"/>
      <c r="BV11" s="470">
        <v>0</v>
      </c>
      <c r="BW11" s="471"/>
      <c r="BX11" s="471"/>
      <c r="BY11" s="471"/>
      <c r="BZ11" s="471"/>
      <c r="CA11" s="471"/>
      <c r="CB11" s="471"/>
      <c r="CC11" s="472"/>
      <c r="CD11" s="479" t="s">
        <v>127</v>
      </c>
      <c r="CE11" s="480"/>
      <c r="CF11" s="480"/>
      <c r="CG11" s="480"/>
      <c r="CH11" s="480"/>
      <c r="CI11" s="480"/>
      <c r="CJ11" s="480"/>
      <c r="CK11" s="480"/>
      <c r="CL11" s="480"/>
      <c r="CM11" s="480"/>
      <c r="CN11" s="480"/>
      <c r="CO11" s="480"/>
      <c r="CP11" s="480"/>
      <c r="CQ11" s="480"/>
      <c r="CR11" s="480"/>
      <c r="CS11" s="481"/>
      <c r="CT11" s="583" t="s">
        <v>128</v>
      </c>
      <c r="CU11" s="584"/>
      <c r="CV11" s="584"/>
      <c r="CW11" s="584"/>
      <c r="CX11" s="584"/>
      <c r="CY11" s="584"/>
      <c r="CZ11" s="584"/>
      <c r="DA11" s="585"/>
      <c r="DB11" s="583" t="s">
        <v>128</v>
      </c>
      <c r="DC11" s="584"/>
      <c r="DD11" s="584"/>
      <c r="DE11" s="584"/>
      <c r="DF11" s="584"/>
      <c r="DG11" s="584"/>
      <c r="DH11" s="584"/>
      <c r="DI11" s="585"/>
      <c r="DJ11" s="186"/>
      <c r="DK11" s="186"/>
      <c r="DL11" s="186"/>
      <c r="DM11" s="186"/>
      <c r="DN11" s="186"/>
      <c r="DO11" s="186"/>
    </row>
    <row r="12" spans="1:119" ht="18.75" customHeight="1" x14ac:dyDescent="0.15">
      <c r="A12" s="187"/>
      <c r="B12" s="586" t="s">
        <v>129</v>
      </c>
      <c r="C12" s="587"/>
      <c r="D12" s="587"/>
      <c r="E12" s="587"/>
      <c r="F12" s="587"/>
      <c r="G12" s="587"/>
      <c r="H12" s="587"/>
      <c r="I12" s="587"/>
      <c r="J12" s="587"/>
      <c r="K12" s="588"/>
      <c r="L12" s="595" t="s">
        <v>130</v>
      </c>
      <c r="M12" s="596"/>
      <c r="N12" s="596"/>
      <c r="O12" s="596"/>
      <c r="P12" s="596"/>
      <c r="Q12" s="597"/>
      <c r="R12" s="598">
        <v>6716</v>
      </c>
      <c r="S12" s="599"/>
      <c r="T12" s="599"/>
      <c r="U12" s="599"/>
      <c r="V12" s="600"/>
      <c r="W12" s="601" t="s">
        <v>1</v>
      </c>
      <c r="X12" s="528"/>
      <c r="Y12" s="528"/>
      <c r="Z12" s="528"/>
      <c r="AA12" s="528"/>
      <c r="AB12" s="602"/>
      <c r="AC12" s="603" t="s">
        <v>131</v>
      </c>
      <c r="AD12" s="604"/>
      <c r="AE12" s="604"/>
      <c r="AF12" s="604"/>
      <c r="AG12" s="605"/>
      <c r="AH12" s="603" t="s">
        <v>132</v>
      </c>
      <c r="AI12" s="604"/>
      <c r="AJ12" s="604"/>
      <c r="AK12" s="604"/>
      <c r="AL12" s="606"/>
      <c r="AM12" s="539" t="s">
        <v>133</v>
      </c>
      <c r="AN12" s="444"/>
      <c r="AO12" s="444"/>
      <c r="AP12" s="444"/>
      <c r="AQ12" s="444"/>
      <c r="AR12" s="444"/>
      <c r="AS12" s="444"/>
      <c r="AT12" s="445"/>
      <c r="AU12" s="527" t="s">
        <v>134</v>
      </c>
      <c r="AV12" s="528"/>
      <c r="AW12" s="528"/>
      <c r="AX12" s="528"/>
      <c r="AY12" s="450" t="s">
        <v>135</v>
      </c>
      <c r="AZ12" s="451"/>
      <c r="BA12" s="451"/>
      <c r="BB12" s="451"/>
      <c r="BC12" s="451"/>
      <c r="BD12" s="451"/>
      <c r="BE12" s="451"/>
      <c r="BF12" s="451"/>
      <c r="BG12" s="451"/>
      <c r="BH12" s="451"/>
      <c r="BI12" s="451"/>
      <c r="BJ12" s="451"/>
      <c r="BK12" s="451"/>
      <c r="BL12" s="451"/>
      <c r="BM12" s="452"/>
      <c r="BN12" s="470">
        <v>84000</v>
      </c>
      <c r="BO12" s="471"/>
      <c r="BP12" s="471"/>
      <c r="BQ12" s="471"/>
      <c r="BR12" s="471"/>
      <c r="BS12" s="471"/>
      <c r="BT12" s="471"/>
      <c r="BU12" s="472"/>
      <c r="BV12" s="470">
        <v>59000</v>
      </c>
      <c r="BW12" s="471"/>
      <c r="BX12" s="471"/>
      <c r="BY12" s="471"/>
      <c r="BZ12" s="471"/>
      <c r="CA12" s="471"/>
      <c r="CB12" s="471"/>
      <c r="CC12" s="472"/>
      <c r="CD12" s="479" t="s">
        <v>136</v>
      </c>
      <c r="CE12" s="480"/>
      <c r="CF12" s="480"/>
      <c r="CG12" s="480"/>
      <c r="CH12" s="480"/>
      <c r="CI12" s="480"/>
      <c r="CJ12" s="480"/>
      <c r="CK12" s="480"/>
      <c r="CL12" s="480"/>
      <c r="CM12" s="480"/>
      <c r="CN12" s="480"/>
      <c r="CO12" s="480"/>
      <c r="CP12" s="480"/>
      <c r="CQ12" s="480"/>
      <c r="CR12" s="480"/>
      <c r="CS12" s="481"/>
      <c r="CT12" s="583" t="s">
        <v>137</v>
      </c>
      <c r="CU12" s="584"/>
      <c r="CV12" s="584"/>
      <c r="CW12" s="584"/>
      <c r="CX12" s="584"/>
      <c r="CY12" s="584"/>
      <c r="CZ12" s="584"/>
      <c r="DA12" s="585"/>
      <c r="DB12" s="583" t="s">
        <v>137</v>
      </c>
      <c r="DC12" s="584"/>
      <c r="DD12" s="584"/>
      <c r="DE12" s="584"/>
      <c r="DF12" s="584"/>
      <c r="DG12" s="584"/>
      <c r="DH12" s="584"/>
      <c r="DI12" s="585"/>
      <c r="DJ12" s="186"/>
      <c r="DK12" s="186"/>
      <c r="DL12" s="186"/>
      <c r="DM12" s="186"/>
      <c r="DN12" s="186"/>
      <c r="DO12" s="186"/>
    </row>
    <row r="13" spans="1:119" ht="18.75" customHeight="1" x14ac:dyDescent="0.15">
      <c r="A13" s="187"/>
      <c r="B13" s="589"/>
      <c r="C13" s="590"/>
      <c r="D13" s="590"/>
      <c r="E13" s="590"/>
      <c r="F13" s="590"/>
      <c r="G13" s="590"/>
      <c r="H13" s="590"/>
      <c r="I13" s="590"/>
      <c r="J13" s="590"/>
      <c r="K13" s="591"/>
      <c r="L13" s="197"/>
      <c r="M13" s="570" t="s">
        <v>138</v>
      </c>
      <c r="N13" s="571"/>
      <c r="O13" s="571"/>
      <c r="P13" s="571"/>
      <c r="Q13" s="572"/>
      <c r="R13" s="573">
        <v>6647</v>
      </c>
      <c r="S13" s="574"/>
      <c r="T13" s="574"/>
      <c r="U13" s="574"/>
      <c r="V13" s="575"/>
      <c r="W13" s="561" t="s">
        <v>139</v>
      </c>
      <c r="X13" s="483"/>
      <c r="Y13" s="483"/>
      <c r="Z13" s="483"/>
      <c r="AA13" s="483"/>
      <c r="AB13" s="484"/>
      <c r="AC13" s="446">
        <v>563</v>
      </c>
      <c r="AD13" s="447"/>
      <c r="AE13" s="447"/>
      <c r="AF13" s="447"/>
      <c r="AG13" s="448"/>
      <c r="AH13" s="446">
        <v>660</v>
      </c>
      <c r="AI13" s="447"/>
      <c r="AJ13" s="447"/>
      <c r="AK13" s="447"/>
      <c r="AL13" s="449"/>
      <c r="AM13" s="539" t="s">
        <v>140</v>
      </c>
      <c r="AN13" s="444"/>
      <c r="AO13" s="444"/>
      <c r="AP13" s="444"/>
      <c r="AQ13" s="444"/>
      <c r="AR13" s="444"/>
      <c r="AS13" s="444"/>
      <c r="AT13" s="445"/>
      <c r="AU13" s="527" t="s">
        <v>134</v>
      </c>
      <c r="AV13" s="528"/>
      <c r="AW13" s="528"/>
      <c r="AX13" s="528"/>
      <c r="AY13" s="450" t="s">
        <v>141</v>
      </c>
      <c r="AZ13" s="451"/>
      <c r="BA13" s="451"/>
      <c r="BB13" s="451"/>
      <c r="BC13" s="451"/>
      <c r="BD13" s="451"/>
      <c r="BE13" s="451"/>
      <c r="BF13" s="451"/>
      <c r="BG13" s="451"/>
      <c r="BH13" s="451"/>
      <c r="BI13" s="451"/>
      <c r="BJ13" s="451"/>
      <c r="BK13" s="451"/>
      <c r="BL13" s="451"/>
      <c r="BM13" s="452"/>
      <c r="BN13" s="470">
        <v>-76544</v>
      </c>
      <c r="BO13" s="471"/>
      <c r="BP13" s="471"/>
      <c r="BQ13" s="471"/>
      <c r="BR13" s="471"/>
      <c r="BS13" s="471"/>
      <c r="BT13" s="471"/>
      <c r="BU13" s="472"/>
      <c r="BV13" s="470">
        <v>69872</v>
      </c>
      <c r="BW13" s="471"/>
      <c r="BX13" s="471"/>
      <c r="BY13" s="471"/>
      <c r="BZ13" s="471"/>
      <c r="CA13" s="471"/>
      <c r="CB13" s="471"/>
      <c r="CC13" s="472"/>
      <c r="CD13" s="479" t="s">
        <v>142</v>
      </c>
      <c r="CE13" s="480"/>
      <c r="CF13" s="480"/>
      <c r="CG13" s="480"/>
      <c r="CH13" s="480"/>
      <c r="CI13" s="480"/>
      <c r="CJ13" s="480"/>
      <c r="CK13" s="480"/>
      <c r="CL13" s="480"/>
      <c r="CM13" s="480"/>
      <c r="CN13" s="480"/>
      <c r="CO13" s="480"/>
      <c r="CP13" s="480"/>
      <c r="CQ13" s="480"/>
      <c r="CR13" s="480"/>
      <c r="CS13" s="481"/>
      <c r="CT13" s="440">
        <v>10.9</v>
      </c>
      <c r="CU13" s="441"/>
      <c r="CV13" s="441"/>
      <c r="CW13" s="441"/>
      <c r="CX13" s="441"/>
      <c r="CY13" s="441"/>
      <c r="CZ13" s="441"/>
      <c r="DA13" s="442"/>
      <c r="DB13" s="440">
        <v>10.1</v>
      </c>
      <c r="DC13" s="441"/>
      <c r="DD13" s="441"/>
      <c r="DE13" s="441"/>
      <c r="DF13" s="441"/>
      <c r="DG13" s="441"/>
      <c r="DH13" s="441"/>
      <c r="DI13" s="442"/>
      <c r="DJ13" s="186"/>
      <c r="DK13" s="186"/>
      <c r="DL13" s="186"/>
      <c r="DM13" s="186"/>
      <c r="DN13" s="186"/>
      <c r="DO13" s="186"/>
    </row>
    <row r="14" spans="1:119" ht="18.75" customHeight="1" thickBot="1" x14ac:dyDescent="0.2">
      <c r="A14" s="187"/>
      <c r="B14" s="589"/>
      <c r="C14" s="590"/>
      <c r="D14" s="590"/>
      <c r="E14" s="590"/>
      <c r="F14" s="590"/>
      <c r="G14" s="590"/>
      <c r="H14" s="590"/>
      <c r="I14" s="590"/>
      <c r="J14" s="590"/>
      <c r="K14" s="591"/>
      <c r="L14" s="563" t="s">
        <v>143</v>
      </c>
      <c r="M14" s="607"/>
      <c r="N14" s="607"/>
      <c r="O14" s="607"/>
      <c r="P14" s="607"/>
      <c r="Q14" s="608"/>
      <c r="R14" s="573">
        <v>6945</v>
      </c>
      <c r="S14" s="574"/>
      <c r="T14" s="574"/>
      <c r="U14" s="574"/>
      <c r="V14" s="575"/>
      <c r="W14" s="576"/>
      <c r="X14" s="486"/>
      <c r="Y14" s="486"/>
      <c r="Z14" s="486"/>
      <c r="AA14" s="486"/>
      <c r="AB14" s="487"/>
      <c r="AC14" s="566">
        <v>14.6</v>
      </c>
      <c r="AD14" s="567"/>
      <c r="AE14" s="567"/>
      <c r="AF14" s="567"/>
      <c r="AG14" s="568"/>
      <c r="AH14" s="566">
        <v>16.2</v>
      </c>
      <c r="AI14" s="567"/>
      <c r="AJ14" s="567"/>
      <c r="AK14" s="567"/>
      <c r="AL14" s="569"/>
      <c r="AM14" s="539"/>
      <c r="AN14" s="444"/>
      <c r="AO14" s="444"/>
      <c r="AP14" s="444"/>
      <c r="AQ14" s="444"/>
      <c r="AR14" s="444"/>
      <c r="AS14" s="444"/>
      <c r="AT14" s="445"/>
      <c r="AU14" s="527"/>
      <c r="AV14" s="528"/>
      <c r="AW14" s="528"/>
      <c r="AX14" s="528"/>
      <c r="AY14" s="450"/>
      <c r="AZ14" s="451"/>
      <c r="BA14" s="451"/>
      <c r="BB14" s="451"/>
      <c r="BC14" s="451"/>
      <c r="BD14" s="451"/>
      <c r="BE14" s="451"/>
      <c r="BF14" s="451"/>
      <c r="BG14" s="451"/>
      <c r="BH14" s="451"/>
      <c r="BI14" s="451"/>
      <c r="BJ14" s="451"/>
      <c r="BK14" s="451"/>
      <c r="BL14" s="451"/>
      <c r="BM14" s="452"/>
      <c r="BN14" s="470"/>
      <c r="BO14" s="471"/>
      <c r="BP14" s="471"/>
      <c r="BQ14" s="471"/>
      <c r="BR14" s="471"/>
      <c r="BS14" s="471"/>
      <c r="BT14" s="471"/>
      <c r="BU14" s="472"/>
      <c r="BV14" s="470"/>
      <c r="BW14" s="471"/>
      <c r="BX14" s="471"/>
      <c r="BY14" s="471"/>
      <c r="BZ14" s="471"/>
      <c r="CA14" s="471"/>
      <c r="CB14" s="471"/>
      <c r="CC14" s="472"/>
      <c r="CD14" s="476" t="s">
        <v>144</v>
      </c>
      <c r="CE14" s="477"/>
      <c r="CF14" s="477"/>
      <c r="CG14" s="477"/>
      <c r="CH14" s="477"/>
      <c r="CI14" s="477"/>
      <c r="CJ14" s="477"/>
      <c r="CK14" s="477"/>
      <c r="CL14" s="477"/>
      <c r="CM14" s="477"/>
      <c r="CN14" s="477"/>
      <c r="CO14" s="477"/>
      <c r="CP14" s="477"/>
      <c r="CQ14" s="477"/>
      <c r="CR14" s="477"/>
      <c r="CS14" s="478"/>
      <c r="CT14" s="577">
        <v>84</v>
      </c>
      <c r="CU14" s="578"/>
      <c r="CV14" s="578"/>
      <c r="CW14" s="578"/>
      <c r="CX14" s="578"/>
      <c r="CY14" s="578"/>
      <c r="CZ14" s="578"/>
      <c r="DA14" s="579"/>
      <c r="DB14" s="577">
        <v>99.6</v>
      </c>
      <c r="DC14" s="578"/>
      <c r="DD14" s="578"/>
      <c r="DE14" s="578"/>
      <c r="DF14" s="578"/>
      <c r="DG14" s="578"/>
      <c r="DH14" s="578"/>
      <c r="DI14" s="579"/>
      <c r="DJ14" s="186"/>
      <c r="DK14" s="186"/>
      <c r="DL14" s="186"/>
      <c r="DM14" s="186"/>
      <c r="DN14" s="186"/>
      <c r="DO14" s="186"/>
    </row>
    <row r="15" spans="1:119" ht="18.75" customHeight="1" x14ac:dyDescent="0.15">
      <c r="A15" s="187"/>
      <c r="B15" s="589"/>
      <c r="C15" s="590"/>
      <c r="D15" s="590"/>
      <c r="E15" s="590"/>
      <c r="F15" s="590"/>
      <c r="G15" s="590"/>
      <c r="H15" s="590"/>
      <c r="I15" s="590"/>
      <c r="J15" s="590"/>
      <c r="K15" s="591"/>
      <c r="L15" s="197"/>
      <c r="M15" s="570" t="s">
        <v>138</v>
      </c>
      <c r="N15" s="571"/>
      <c r="O15" s="571"/>
      <c r="P15" s="571"/>
      <c r="Q15" s="572"/>
      <c r="R15" s="573">
        <v>6858</v>
      </c>
      <c r="S15" s="574"/>
      <c r="T15" s="574"/>
      <c r="U15" s="574"/>
      <c r="V15" s="575"/>
      <c r="W15" s="561" t="s">
        <v>145</v>
      </c>
      <c r="X15" s="483"/>
      <c r="Y15" s="483"/>
      <c r="Z15" s="483"/>
      <c r="AA15" s="483"/>
      <c r="AB15" s="484"/>
      <c r="AC15" s="446">
        <v>1402</v>
      </c>
      <c r="AD15" s="447"/>
      <c r="AE15" s="447"/>
      <c r="AF15" s="447"/>
      <c r="AG15" s="448"/>
      <c r="AH15" s="446">
        <v>1482</v>
      </c>
      <c r="AI15" s="447"/>
      <c r="AJ15" s="447"/>
      <c r="AK15" s="447"/>
      <c r="AL15" s="449"/>
      <c r="AM15" s="539"/>
      <c r="AN15" s="444"/>
      <c r="AO15" s="444"/>
      <c r="AP15" s="444"/>
      <c r="AQ15" s="444"/>
      <c r="AR15" s="444"/>
      <c r="AS15" s="444"/>
      <c r="AT15" s="445"/>
      <c r="AU15" s="527"/>
      <c r="AV15" s="528"/>
      <c r="AW15" s="528"/>
      <c r="AX15" s="528"/>
      <c r="AY15" s="462" t="s">
        <v>146</v>
      </c>
      <c r="AZ15" s="463"/>
      <c r="BA15" s="463"/>
      <c r="BB15" s="463"/>
      <c r="BC15" s="463"/>
      <c r="BD15" s="463"/>
      <c r="BE15" s="463"/>
      <c r="BF15" s="463"/>
      <c r="BG15" s="463"/>
      <c r="BH15" s="463"/>
      <c r="BI15" s="463"/>
      <c r="BJ15" s="463"/>
      <c r="BK15" s="463"/>
      <c r="BL15" s="463"/>
      <c r="BM15" s="464"/>
      <c r="BN15" s="465">
        <v>652960</v>
      </c>
      <c r="BO15" s="466"/>
      <c r="BP15" s="466"/>
      <c r="BQ15" s="466"/>
      <c r="BR15" s="466"/>
      <c r="BS15" s="466"/>
      <c r="BT15" s="466"/>
      <c r="BU15" s="467"/>
      <c r="BV15" s="465">
        <v>629568</v>
      </c>
      <c r="BW15" s="466"/>
      <c r="BX15" s="466"/>
      <c r="BY15" s="466"/>
      <c r="BZ15" s="466"/>
      <c r="CA15" s="466"/>
      <c r="CB15" s="466"/>
      <c r="CC15" s="467"/>
      <c r="CD15" s="580" t="s">
        <v>147</v>
      </c>
      <c r="CE15" s="581"/>
      <c r="CF15" s="581"/>
      <c r="CG15" s="581"/>
      <c r="CH15" s="581"/>
      <c r="CI15" s="581"/>
      <c r="CJ15" s="581"/>
      <c r="CK15" s="581"/>
      <c r="CL15" s="581"/>
      <c r="CM15" s="581"/>
      <c r="CN15" s="581"/>
      <c r="CO15" s="581"/>
      <c r="CP15" s="581"/>
      <c r="CQ15" s="581"/>
      <c r="CR15" s="581"/>
      <c r="CS15" s="58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9"/>
      <c r="C16" s="590"/>
      <c r="D16" s="590"/>
      <c r="E16" s="590"/>
      <c r="F16" s="590"/>
      <c r="G16" s="590"/>
      <c r="H16" s="590"/>
      <c r="I16" s="590"/>
      <c r="J16" s="590"/>
      <c r="K16" s="591"/>
      <c r="L16" s="563" t="s">
        <v>148</v>
      </c>
      <c r="M16" s="564"/>
      <c r="N16" s="564"/>
      <c r="O16" s="564"/>
      <c r="P16" s="564"/>
      <c r="Q16" s="565"/>
      <c r="R16" s="558" t="s">
        <v>149</v>
      </c>
      <c r="S16" s="559"/>
      <c r="T16" s="559"/>
      <c r="U16" s="559"/>
      <c r="V16" s="560"/>
      <c r="W16" s="576"/>
      <c r="X16" s="486"/>
      <c r="Y16" s="486"/>
      <c r="Z16" s="486"/>
      <c r="AA16" s="486"/>
      <c r="AB16" s="487"/>
      <c r="AC16" s="566">
        <v>36.299999999999997</v>
      </c>
      <c r="AD16" s="567"/>
      <c r="AE16" s="567"/>
      <c r="AF16" s="567"/>
      <c r="AG16" s="568"/>
      <c r="AH16" s="566">
        <v>36.4</v>
      </c>
      <c r="AI16" s="567"/>
      <c r="AJ16" s="567"/>
      <c r="AK16" s="567"/>
      <c r="AL16" s="569"/>
      <c r="AM16" s="539"/>
      <c r="AN16" s="444"/>
      <c r="AO16" s="444"/>
      <c r="AP16" s="444"/>
      <c r="AQ16" s="444"/>
      <c r="AR16" s="444"/>
      <c r="AS16" s="444"/>
      <c r="AT16" s="445"/>
      <c r="AU16" s="527"/>
      <c r="AV16" s="528"/>
      <c r="AW16" s="528"/>
      <c r="AX16" s="528"/>
      <c r="AY16" s="450" t="s">
        <v>150</v>
      </c>
      <c r="AZ16" s="451"/>
      <c r="BA16" s="451"/>
      <c r="BB16" s="451"/>
      <c r="BC16" s="451"/>
      <c r="BD16" s="451"/>
      <c r="BE16" s="451"/>
      <c r="BF16" s="451"/>
      <c r="BG16" s="451"/>
      <c r="BH16" s="451"/>
      <c r="BI16" s="451"/>
      <c r="BJ16" s="451"/>
      <c r="BK16" s="451"/>
      <c r="BL16" s="451"/>
      <c r="BM16" s="452"/>
      <c r="BN16" s="470">
        <v>2729236</v>
      </c>
      <c r="BO16" s="471"/>
      <c r="BP16" s="471"/>
      <c r="BQ16" s="471"/>
      <c r="BR16" s="471"/>
      <c r="BS16" s="471"/>
      <c r="BT16" s="471"/>
      <c r="BU16" s="472"/>
      <c r="BV16" s="470">
        <v>2573488</v>
      </c>
      <c r="BW16" s="471"/>
      <c r="BX16" s="471"/>
      <c r="BY16" s="471"/>
      <c r="BZ16" s="471"/>
      <c r="CA16" s="471"/>
      <c r="CB16" s="471"/>
      <c r="CC16" s="472"/>
      <c r="CD16" s="201"/>
      <c r="CE16" s="468"/>
      <c r="CF16" s="468"/>
      <c r="CG16" s="468"/>
      <c r="CH16" s="468"/>
      <c r="CI16" s="468"/>
      <c r="CJ16" s="468"/>
      <c r="CK16" s="468"/>
      <c r="CL16" s="468"/>
      <c r="CM16" s="468"/>
      <c r="CN16" s="468"/>
      <c r="CO16" s="468"/>
      <c r="CP16" s="468"/>
      <c r="CQ16" s="468"/>
      <c r="CR16" s="468"/>
      <c r="CS16" s="469"/>
      <c r="CT16" s="440"/>
      <c r="CU16" s="441"/>
      <c r="CV16" s="441"/>
      <c r="CW16" s="441"/>
      <c r="CX16" s="441"/>
      <c r="CY16" s="441"/>
      <c r="CZ16" s="441"/>
      <c r="DA16" s="442"/>
      <c r="DB16" s="440"/>
      <c r="DC16" s="441"/>
      <c r="DD16" s="441"/>
      <c r="DE16" s="441"/>
      <c r="DF16" s="441"/>
      <c r="DG16" s="441"/>
      <c r="DH16" s="441"/>
      <c r="DI16" s="442"/>
      <c r="DJ16" s="186"/>
      <c r="DK16" s="186"/>
      <c r="DL16" s="186"/>
      <c r="DM16" s="186"/>
      <c r="DN16" s="186"/>
      <c r="DO16" s="186"/>
    </row>
    <row r="17" spans="1:119" ht="18.75" customHeight="1" thickBot="1" x14ac:dyDescent="0.2">
      <c r="A17" s="187"/>
      <c r="B17" s="592"/>
      <c r="C17" s="593"/>
      <c r="D17" s="593"/>
      <c r="E17" s="593"/>
      <c r="F17" s="593"/>
      <c r="G17" s="593"/>
      <c r="H17" s="593"/>
      <c r="I17" s="593"/>
      <c r="J17" s="593"/>
      <c r="K17" s="594"/>
      <c r="L17" s="202"/>
      <c r="M17" s="555" t="s">
        <v>151</v>
      </c>
      <c r="N17" s="556"/>
      <c r="O17" s="556"/>
      <c r="P17" s="556"/>
      <c r="Q17" s="557"/>
      <c r="R17" s="558" t="s">
        <v>152</v>
      </c>
      <c r="S17" s="559"/>
      <c r="T17" s="559"/>
      <c r="U17" s="559"/>
      <c r="V17" s="560"/>
      <c r="W17" s="561" t="s">
        <v>153</v>
      </c>
      <c r="X17" s="483"/>
      <c r="Y17" s="483"/>
      <c r="Z17" s="483"/>
      <c r="AA17" s="483"/>
      <c r="AB17" s="484"/>
      <c r="AC17" s="446">
        <v>1897</v>
      </c>
      <c r="AD17" s="447"/>
      <c r="AE17" s="447"/>
      <c r="AF17" s="447"/>
      <c r="AG17" s="448"/>
      <c r="AH17" s="446">
        <v>1931</v>
      </c>
      <c r="AI17" s="447"/>
      <c r="AJ17" s="447"/>
      <c r="AK17" s="447"/>
      <c r="AL17" s="449"/>
      <c r="AM17" s="539"/>
      <c r="AN17" s="444"/>
      <c r="AO17" s="444"/>
      <c r="AP17" s="444"/>
      <c r="AQ17" s="444"/>
      <c r="AR17" s="444"/>
      <c r="AS17" s="444"/>
      <c r="AT17" s="445"/>
      <c r="AU17" s="527"/>
      <c r="AV17" s="528"/>
      <c r="AW17" s="528"/>
      <c r="AX17" s="528"/>
      <c r="AY17" s="450" t="s">
        <v>154</v>
      </c>
      <c r="AZ17" s="451"/>
      <c r="BA17" s="451"/>
      <c r="BB17" s="451"/>
      <c r="BC17" s="451"/>
      <c r="BD17" s="451"/>
      <c r="BE17" s="451"/>
      <c r="BF17" s="451"/>
      <c r="BG17" s="451"/>
      <c r="BH17" s="451"/>
      <c r="BI17" s="451"/>
      <c r="BJ17" s="451"/>
      <c r="BK17" s="451"/>
      <c r="BL17" s="451"/>
      <c r="BM17" s="452"/>
      <c r="BN17" s="470">
        <v>806146</v>
      </c>
      <c r="BO17" s="471"/>
      <c r="BP17" s="471"/>
      <c r="BQ17" s="471"/>
      <c r="BR17" s="471"/>
      <c r="BS17" s="471"/>
      <c r="BT17" s="471"/>
      <c r="BU17" s="472"/>
      <c r="BV17" s="470">
        <v>787374</v>
      </c>
      <c r="BW17" s="471"/>
      <c r="BX17" s="471"/>
      <c r="BY17" s="471"/>
      <c r="BZ17" s="471"/>
      <c r="CA17" s="471"/>
      <c r="CB17" s="471"/>
      <c r="CC17" s="472"/>
      <c r="CD17" s="201"/>
      <c r="CE17" s="468"/>
      <c r="CF17" s="468"/>
      <c r="CG17" s="468"/>
      <c r="CH17" s="468"/>
      <c r="CI17" s="468"/>
      <c r="CJ17" s="468"/>
      <c r="CK17" s="468"/>
      <c r="CL17" s="468"/>
      <c r="CM17" s="468"/>
      <c r="CN17" s="468"/>
      <c r="CO17" s="468"/>
      <c r="CP17" s="468"/>
      <c r="CQ17" s="468"/>
      <c r="CR17" s="468"/>
      <c r="CS17" s="469"/>
      <c r="CT17" s="440"/>
      <c r="CU17" s="441"/>
      <c r="CV17" s="441"/>
      <c r="CW17" s="441"/>
      <c r="CX17" s="441"/>
      <c r="CY17" s="441"/>
      <c r="CZ17" s="441"/>
      <c r="DA17" s="442"/>
      <c r="DB17" s="440"/>
      <c r="DC17" s="441"/>
      <c r="DD17" s="441"/>
      <c r="DE17" s="441"/>
      <c r="DF17" s="441"/>
      <c r="DG17" s="441"/>
      <c r="DH17" s="441"/>
      <c r="DI17" s="442"/>
      <c r="DJ17" s="186"/>
      <c r="DK17" s="186"/>
      <c r="DL17" s="186"/>
      <c r="DM17" s="186"/>
      <c r="DN17" s="186"/>
      <c r="DO17" s="186"/>
    </row>
    <row r="18" spans="1:119" ht="18.75" customHeight="1" thickBot="1" x14ac:dyDescent="0.2">
      <c r="A18" s="187"/>
      <c r="B18" s="532" t="s">
        <v>155</v>
      </c>
      <c r="C18" s="533"/>
      <c r="D18" s="533"/>
      <c r="E18" s="534"/>
      <c r="F18" s="534"/>
      <c r="G18" s="534"/>
      <c r="H18" s="534"/>
      <c r="I18" s="534"/>
      <c r="J18" s="534"/>
      <c r="K18" s="534"/>
      <c r="L18" s="535">
        <v>79.540000000000006</v>
      </c>
      <c r="M18" s="535"/>
      <c r="N18" s="535"/>
      <c r="O18" s="535"/>
      <c r="P18" s="535"/>
      <c r="Q18" s="535"/>
      <c r="R18" s="536"/>
      <c r="S18" s="536"/>
      <c r="T18" s="536"/>
      <c r="U18" s="536"/>
      <c r="V18" s="537"/>
      <c r="W18" s="551"/>
      <c r="X18" s="552"/>
      <c r="Y18" s="552"/>
      <c r="Z18" s="552"/>
      <c r="AA18" s="552"/>
      <c r="AB18" s="562"/>
      <c r="AC18" s="434">
        <v>49.1</v>
      </c>
      <c r="AD18" s="435"/>
      <c r="AE18" s="435"/>
      <c r="AF18" s="435"/>
      <c r="AG18" s="538"/>
      <c r="AH18" s="434">
        <v>47.4</v>
      </c>
      <c r="AI18" s="435"/>
      <c r="AJ18" s="435"/>
      <c r="AK18" s="435"/>
      <c r="AL18" s="436"/>
      <c r="AM18" s="539"/>
      <c r="AN18" s="444"/>
      <c r="AO18" s="444"/>
      <c r="AP18" s="444"/>
      <c r="AQ18" s="444"/>
      <c r="AR18" s="444"/>
      <c r="AS18" s="444"/>
      <c r="AT18" s="445"/>
      <c r="AU18" s="527"/>
      <c r="AV18" s="528"/>
      <c r="AW18" s="528"/>
      <c r="AX18" s="528"/>
      <c r="AY18" s="450" t="s">
        <v>156</v>
      </c>
      <c r="AZ18" s="451"/>
      <c r="BA18" s="451"/>
      <c r="BB18" s="451"/>
      <c r="BC18" s="451"/>
      <c r="BD18" s="451"/>
      <c r="BE18" s="451"/>
      <c r="BF18" s="451"/>
      <c r="BG18" s="451"/>
      <c r="BH18" s="451"/>
      <c r="BI18" s="451"/>
      <c r="BJ18" s="451"/>
      <c r="BK18" s="451"/>
      <c r="BL18" s="451"/>
      <c r="BM18" s="452"/>
      <c r="BN18" s="470">
        <v>2759635</v>
      </c>
      <c r="BO18" s="471"/>
      <c r="BP18" s="471"/>
      <c r="BQ18" s="471"/>
      <c r="BR18" s="471"/>
      <c r="BS18" s="471"/>
      <c r="BT18" s="471"/>
      <c r="BU18" s="472"/>
      <c r="BV18" s="470">
        <v>2544644</v>
      </c>
      <c r="BW18" s="471"/>
      <c r="BX18" s="471"/>
      <c r="BY18" s="471"/>
      <c r="BZ18" s="471"/>
      <c r="CA18" s="471"/>
      <c r="CB18" s="471"/>
      <c r="CC18" s="472"/>
      <c r="CD18" s="201"/>
      <c r="CE18" s="468"/>
      <c r="CF18" s="468"/>
      <c r="CG18" s="468"/>
      <c r="CH18" s="468"/>
      <c r="CI18" s="468"/>
      <c r="CJ18" s="468"/>
      <c r="CK18" s="468"/>
      <c r="CL18" s="468"/>
      <c r="CM18" s="468"/>
      <c r="CN18" s="468"/>
      <c r="CO18" s="468"/>
      <c r="CP18" s="468"/>
      <c r="CQ18" s="468"/>
      <c r="CR18" s="468"/>
      <c r="CS18" s="469"/>
      <c r="CT18" s="440"/>
      <c r="CU18" s="441"/>
      <c r="CV18" s="441"/>
      <c r="CW18" s="441"/>
      <c r="CX18" s="441"/>
      <c r="CY18" s="441"/>
      <c r="CZ18" s="441"/>
      <c r="DA18" s="442"/>
      <c r="DB18" s="440"/>
      <c r="DC18" s="441"/>
      <c r="DD18" s="441"/>
      <c r="DE18" s="441"/>
      <c r="DF18" s="441"/>
      <c r="DG18" s="441"/>
      <c r="DH18" s="441"/>
      <c r="DI18" s="442"/>
      <c r="DJ18" s="186"/>
      <c r="DK18" s="186"/>
      <c r="DL18" s="186"/>
      <c r="DM18" s="186"/>
      <c r="DN18" s="186"/>
      <c r="DO18" s="186"/>
    </row>
    <row r="19" spans="1:119" ht="18.75" customHeight="1" thickBot="1" x14ac:dyDescent="0.2">
      <c r="A19" s="187"/>
      <c r="B19" s="532" t="s">
        <v>157</v>
      </c>
      <c r="C19" s="533"/>
      <c r="D19" s="533"/>
      <c r="E19" s="534"/>
      <c r="F19" s="534"/>
      <c r="G19" s="534"/>
      <c r="H19" s="534"/>
      <c r="I19" s="534"/>
      <c r="J19" s="534"/>
      <c r="K19" s="534"/>
      <c r="L19" s="540">
        <v>83</v>
      </c>
      <c r="M19" s="540"/>
      <c r="N19" s="540"/>
      <c r="O19" s="540"/>
      <c r="P19" s="540"/>
      <c r="Q19" s="540"/>
      <c r="R19" s="541"/>
      <c r="S19" s="541"/>
      <c r="T19" s="541"/>
      <c r="U19" s="541"/>
      <c r="V19" s="542"/>
      <c r="W19" s="549"/>
      <c r="X19" s="550"/>
      <c r="Y19" s="550"/>
      <c r="Z19" s="550"/>
      <c r="AA19" s="550"/>
      <c r="AB19" s="550"/>
      <c r="AC19" s="553"/>
      <c r="AD19" s="553"/>
      <c r="AE19" s="553"/>
      <c r="AF19" s="553"/>
      <c r="AG19" s="553"/>
      <c r="AH19" s="553"/>
      <c r="AI19" s="553"/>
      <c r="AJ19" s="553"/>
      <c r="AK19" s="553"/>
      <c r="AL19" s="554"/>
      <c r="AM19" s="539"/>
      <c r="AN19" s="444"/>
      <c r="AO19" s="444"/>
      <c r="AP19" s="444"/>
      <c r="AQ19" s="444"/>
      <c r="AR19" s="444"/>
      <c r="AS19" s="444"/>
      <c r="AT19" s="445"/>
      <c r="AU19" s="527"/>
      <c r="AV19" s="528"/>
      <c r="AW19" s="528"/>
      <c r="AX19" s="528"/>
      <c r="AY19" s="450" t="s">
        <v>158</v>
      </c>
      <c r="AZ19" s="451"/>
      <c r="BA19" s="451"/>
      <c r="BB19" s="451"/>
      <c r="BC19" s="451"/>
      <c r="BD19" s="451"/>
      <c r="BE19" s="451"/>
      <c r="BF19" s="451"/>
      <c r="BG19" s="451"/>
      <c r="BH19" s="451"/>
      <c r="BI19" s="451"/>
      <c r="BJ19" s="451"/>
      <c r="BK19" s="451"/>
      <c r="BL19" s="451"/>
      <c r="BM19" s="452"/>
      <c r="BN19" s="470">
        <v>4447190</v>
      </c>
      <c r="BO19" s="471"/>
      <c r="BP19" s="471"/>
      <c r="BQ19" s="471"/>
      <c r="BR19" s="471"/>
      <c r="BS19" s="471"/>
      <c r="BT19" s="471"/>
      <c r="BU19" s="472"/>
      <c r="BV19" s="470">
        <v>3314241</v>
      </c>
      <c r="BW19" s="471"/>
      <c r="BX19" s="471"/>
      <c r="BY19" s="471"/>
      <c r="BZ19" s="471"/>
      <c r="CA19" s="471"/>
      <c r="CB19" s="471"/>
      <c r="CC19" s="472"/>
      <c r="CD19" s="201"/>
      <c r="CE19" s="468"/>
      <c r="CF19" s="468"/>
      <c r="CG19" s="468"/>
      <c r="CH19" s="468"/>
      <c r="CI19" s="468"/>
      <c r="CJ19" s="468"/>
      <c r="CK19" s="468"/>
      <c r="CL19" s="468"/>
      <c r="CM19" s="468"/>
      <c r="CN19" s="468"/>
      <c r="CO19" s="468"/>
      <c r="CP19" s="468"/>
      <c r="CQ19" s="468"/>
      <c r="CR19" s="468"/>
      <c r="CS19" s="469"/>
      <c r="CT19" s="440"/>
      <c r="CU19" s="441"/>
      <c r="CV19" s="441"/>
      <c r="CW19" s="441"/>
      <c r="CX19" s="441"/>
      <c r="CY19" s="441"/>
      <c r="CZ19" s="441"/>
      <c r="DA19" s="442"/>
      <c r="DB19" s="440"/>
      <c r="DC19" s="441"/>
      <c r="DD19" s="441"/>
      <c r="DE19" s="441"/>
      <c r="DF19" s="441"/>
      <c r="DG19" s="441"/>
      <c r="DH19" s="441"/>
      <c r="DI19" s="442"/>
      <c r="DJ19" s="186"/>
      <c r="DK19" s="186"/>
      <c r="DL19" s="186"/>
      <c r="DM19" s="186"/>
      <c r="DN19" s="186"/>
      <c r="DO19" s="186"/>
    </row>
    <row r="20" spans="1:119" ht="18.75" customHeight="1" thickBot="1" x14ac:dyDescent="0.2">
      <c r="A20" s="187"/>
      <c r="B20" s="532" t="s">
        <v>159</v>
      </c>
      <c r="C20" s="533"/>
      <c r="D20" s="533"/>
      <c r="E20" s="534"/>
      <c r="F20" s="534"/>
      <c r="G20" s="534"/>
      <c r="H20" s="534"/>
      <c r="I20" s="534"/>
      <c r="J20" s="534"/>
      <c r="K20" s="534"/>
      <c r="L20" s="540">
        <v>2086</v>
      </c>
      <c r="M20" s="540"/>
      <c r="N20" s="540"/>
      <c r="O20" s="540"/>
      <c r="P20" s="540"/>
      <c r="Q20" s="540"/>
      <c r="R20" s="541"/>
      <c r="S20" s="541"/>
      <c r="T20" s="541"/>
      <c r="U20" s="541"/>
      <c r="V20" s="542"/>
      <c r="W20" s="551"/>
      <c r="X20" s="552"/>
      <c r="Y20" s="552"/>
      <c r="Z20" s="552"/>
      <c r="AA20" s="552"/>
      <c r="AB20" s="552"/>
      <c r="AC20" s="543"/>
      <c r="AD20" s="543"/>
      <c r="AE20" s="543"/>
      <c r="AF20" s="543"/>
      <c r="AG20" s="543"/>
      <c r="AH20" s="543"/>
      <c r="AI20" s="543"/>
      <c r="AJ20" s="543"/>
      <c r="AK20" s="543"/>
      <c r="AL20" s="544"/>
      <c r="AM20" s="545"/>
      <c r="AN20" s="517"/>
      <c r="AO20" s="517"/>
      <c r="AP20" s="517"/>
      <c r="AQ20" s="517"/>
      <c r="AR20" s="517"/>
      <c r="AS20" s="517"/>
      <c r="AT20" s="518"/>
      <c r="AU20" s="546"/>
      <c r="AV20" s="547"/>
      <c r="AW20" s="547"/>
      <c r="AX20" s="548"/>
      <c r="AY20" s="450"/>
      <c r="AZ20" s="451"/>
      <c r="BA20" s="451"/>
      <c r="BB20" s="451"/>
      <c r="BC20" s="451"/>
      <c r="BD20" s="451"/>
      <c r="BE20" s="451"/>
      <c r="BF20" s="451"/>
      <c r="BG20" s="451"/>
      <c r="BH20" s="451"/>
      <c r="BI20" s="451"/>
      <c r="BJ20" s="451"/>
      <c r="BK20" s="451"/>
      <c r="BL20" s="451"/>
      <c r="BM20" s="452"/>
      <c r="BN20" s="470"/>
      <c r="BO20" s="471"/>
      <c r="BP20" s="471"/>
      <c r="BQ20" s="471"/>
      <c r="BR20" s="471"/>
      <c r="BS20" s="471"/>
      <c r="BT20" s="471"/>
      <c r="BU20" s="472"/>
      <c r="BV20" s="470"/>
      <c r="BW20" s="471"/>
      <c r="BX20" s="471"/>
      <c r="BY20" s="471"/>
      <c r="BZ20" s="471"/>
      <c r="CA20" s="471"/>
      <c r="CB20" s="471"/>
      <c r="CC20" s="472"/>
      <c r="CD20" s="201"/>
      <c r="CE20" s="468"/>
      <c r="CF20" s="468"/>
      <c r="CG20" s="468"/>
      <c r="CH20" s="468"/>
      <c r="CI20" s="468"/>
      <c r="CJ20" s="468"/>
      <c r="CK20" s="468"/>
      <c r="CL20" s="468"/>
      <c r="CM20" s="468"/>
      <c r="CN20" s="468"/>
      <c r="CO20" s="468"/>
      <c r="CP20" s="468"/>
      <c r="CQ20" s="468"/>
      <c r="CR20" s="468"/>
      <c r="CS20" s="469"/>
      <c r="CT20" s="440"/>
      <c r="CU20" s="441"/>
      <c r="CV20" s="441"/>
      <c r="CW20" s="441"/>
      <c r="CX20" s="441"/>
      <c r="CY20" s="441"/>
      <c r="CZ20" s="441"/>
      <c r="DA20" s="442"/>
      <c r="DB20" s="440"/>
      <c r="DC20" s="441"/>
      <c r="DD20" s="441"/>
      <c r="DE20" s="441"/>
      <c r="DF20" s="441"/>
      <c r="DG20" s="441"/>
      <c r="DH20" s="441"/>
      <c r="DI20" s="442"/>
      <c r="DJ20" s="186"/>
      <c r="DK20" s="186"/>
      <c r="DL20" s="186"/>
      <c r="DM20" s="186"/>
      <c r="DN20" s="186"/>
      <c r="DO20" s="186"/>
    </row>
    <row r="21" spans="1:119" ht="18.75" customHeight="1" x14ac:dyDescent="0.15">
      <c r="A21" s="187"/>
      <c r="B21" s="529" t="s">
        <v>160</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450"/>
      <c r="AZ21" s="451"/>
      <c r="BA21" s="451"/>
      <c r="BB21" s="451"/>
      <c r="BC21" s="451"/>
      <c r="BD21" s="451"/>
      <c r="BE21" s="451"/>
      <c r="BF21" s="451"/>
      <c r="BG21" s="451"/>
      <c r="BH21" s="451"/>
      <c r="BI21" s="451"/>
      <c r="BJ21" s="451"/>
      <c r="BK21" s="451"/>
      <c r="BL21" s="451"/>
      <c r="BM21" s="452"/>
      <c r="BN21" s="470"/>
      <c r="BO21" s="471"/>
      <c r="BP21" s="471"/>
      <c r="BQ21" s="471"/>
      <c r="BR21" s="471"/>
      <c r="BS21" s="471"/>
      <c r="BT21" s="471"/>
      <c r="BU21" s="472"/>
      <c r="BV21" s="470"/>
      <c r="BW21" s="471"/>
      <c r="BX21" s="471"/>
      <c r="BY21" s="471"/>
      <c r="BZ21" s="471"/>
      <c r="CA21" s="471"/>
      <c r="CB21" s="471"/>
      <c r="CC21" s="472"/>
      <c r="CD21" s="201"/>
      <c r="CE21" s="468"/>
      <c r="CF21" s="468"/>
      <c r="CG21" s="468"/>
      <c r="CH21" s="468"/>
      <c r="CI21" s="468"/>
      <c r="CJ21" s="468"/>
      <c r="CK21" s="468"/>
      <c r="CL21" s="468"/>
      <c r="CM21" s="468"/>
      <c r="CN21" s="468"/>
      <c r="CO21" s="468"/>
      <c r="CP21" s="468"/>
      <c r="CQ21" s="468"/>
      <c r="CR21" s="468"/>
      <c r="CS21" s="469"/>
      <c r="CT21" s="440"/>
      <c r="CU21" s="441"/>
      <c r="CV21" s="441"/>
      <c r="CW21" s="441"/>
      <c r="CX21" s="441"/>
      <c r="CY21" s="441"/>
      <c r="CZ21" s="441"/>
      <c r="DA21" s="442"/>
      <c r="DB21" s="440"/>
      <c r="DC21" s="441"/>
      <c r="DD21" s="441"/>
      <c r="DE21" s="441"/>
      <c r="DF21" s="441"/>
      <c r="DG21" s="441"/>
      <c r="DH21" s="441"/>
      <c r="DI21" s="442"/>
      <c r="DJ21" s="186"/>
      <c r="DK21" s="186"/>
      <c r="DL21" s="186"/>
      <c r="DM21" s="186"/>
      <c r="DN21" s="186"/>
      <c r="DO21" s="186"/>
    </row>
    <row r="22" spans="1:119" ht="18.75" customHeight="1" thickBot="1" x14ac:dyDescent="0.2">
      <c r="A22" s="187"/>
      <c r="B22" s="499" t="s">
        <v>161</v>
      </c>
      <c r="C22" s="500"/>
      <c r="D22" s="501"/>
      <c r="E22" s="508" t="s">
        <v>1</v>
      </c>
      <c r="F22" s="483"/>
      <c r="G22" s="483"/>
      <c r="H22" s="483"/>
      <c r="I22" s="483"/>
      <c r="J22" s="483"/>
      <c r="K22" s="484"/>
      <c r="L22" s="508" t="s">
        <v>162</v>
      </c>
      <c r="M22" s="483"/>
      <c r="N22" s="483"/>
      <c r="O22" s="483"/>
      <c r="P22" s="484"/>
      <c r="Q22" s="493" t="s">
        <v>163</v>
      </c>
      <c r="R22" s="494"/>
      <c r="S22" s="494"/>
      <c r="T22" s="494"/>
      <c r="U22" s="494"/>
      <c r="V22" s="509"/>
      <c r="W22" s="511" t="s">
        <v>164</v>
      </c>
      <c r="X22" s="500"/>
      <c r="Y22" s="501"/>
      <c r="Z22" s="508" t="s">
        <v>1</v>
      </c>
      <c r="AA22" s="483"/>
      <c r="AB22" s="483"/>
      <c r="AC22" s="483"/>
      <c r="AD22" s="483"/>
      <c r="AE22" s="483"/>
      <c r="AF22" s="483"/>
      <c r="AG22" s="484"/>
      <c r="AH22" s="482" t="s">
        <v>165</v>
      </c>
      <c r="AI22" s="483"/>
      <c r="AJ22" s="483"/>
      <c r="AK22" s="483"/>
      <c r="AL22" s="484"/>
      <c r="AM22" s="482" t="s">
        <v>166</v>
      </c>
      <c r="AN22" s="488"/>
      <c r="AO22" s="488"/>
      <c r="AP22" s="488"/>
      <c r="AQ22" s="488"/>
      <c r="AR22" s="489"/>
      <c r="AS22" s="493" t="s">
        <v>163</v>
      </c>
      <c r="AT22" s="494"/>
      <c r="AU22" s="494"/>
      <c r="AV22" s="494"/>
      <c r="AW22" s="494"/>
      <c r="AX22" s="495"/>
      <c r="AY22" s="437"/>
      <c r="AZ22" s="438"/>
      <c r="BA22" s="438"/>
      <c r="BB22" s="438"/>
      <c r="BC22" s="438"/>
      <c r="BD22" s="438"/>
      <c r="BE22" s="438"/>
      <c r="BF22" s="438"/>
      <c r="BG22" s="438"/>
      <c r="BH22" s="438"/>
      <c r="BI22" s="438"/>
      <c r="BJ22" s="438"/>
      <c r="BK22" s="438"/>
      <c r="BL22" s="438"/>
      <c r="BM22" s="439"/>
      <c r="BN22" s="473"/>
      <c r="BO22" s="474"/>
      <c r="BP22" s="474"/>
      <c r="BQ22" s="474"/>
      <c r="BR22" s="474"/>
      <c r="BS22" s="474"/>
      <c r="BT22" s="474"/>
      <c r="BU22" s="475"/>
      <c r="BV22" s="473"/>
      <c r="BW22" s="474"/>
      <c r="BX22" s="474"/>
      <c r="BY22" s="474"/>
      <c r="BZ22" s="474"/>
      <c r="CA22" s="474"/>
      <c r="CB22" s="474"/>
      <c r="CC22" s="475"/>
      <c r="CD22" s="201"/>
      <c r="CE22" s="468"/>
      <c r="CF22" s="468"/>
      <c r="CG22" s="468"/>
      <c r="CH22" s="468"/>
      <c r="CI22" s="468"/>
      <c r="CJ22" s="468"/>
      <c r="CK22" s="468"/>
      <c r="CL22" s="468"/>
      <c r="CM22" s="468"/>
      <c r="CN22" s="468"/>
      <c r="CO22" s="468"/>
      <c r="CP22" s="468"/>
      <c r="CQ22" s="468"/>
      <c r="CR22" s="468"/>
      <c r="CS22" s="469"/>
      <c r="CT22" s="440"/>
      <c r="CU22" s="441"/>
      <c r="CV22" s="441"/>
      <c r="CW22" s="441"/>
      <c r="CX22" s="441"/>
      <c r="CY22" s="441"/>
      <c r="CZ22" s="441"/>
      <c r="DA22" s="442"/>
      <c r="DB22" s="440"/>
      <c r="DC22" s="441"/>
      <c r="DD22" s="441"/>
      <c r="DE22" s="441"/>
      <c r="DF22" s="441"/>
      <c r="DG22" s="441"/>
      <c r="DH22" s="441"/>
      <c r="DI22" s="442"/>
      <c r="DJ22" s="186"/>
      <c r="DK22" s="186"/>
      <c r="DL22" s="186"/>
      <c r="DM22" s="186"/>
      <c r="DN22" s="186"/>
      <c r="DO22" s="186"/>
    </row>
    <row r="23" spans="1:119" ht="18.75" customHeight="1" x14ac:dyDescent="0.15">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2" t="s">
        <v>167</v>
      </c>
      <c r="AZ23" s="463"/>
      <c r="BA23" s="463"/>
      <c r="BB23" s="463"/>
      <c r="BC23" s="463"/>
      <c r="BD23" s="463"/>
      <c r="BE23" s="463"/>
      <c r="BF23" s="463"/>
      <c r="BG23" s="463"/>
      <c r="BH23" s="463"/>
      <c r="BI23" s="463"/>
      <c r="BJ23" s="463"/>
      <c r="BK23" s="463"/>
      <c r="BL23" s="463"/>
      <c r="BM23" s="464"/>
      <c r="BN23" s="470">
        <v>6564691</v>
      </c>
      <c r="BO23" s="471"/>
      <c r="BP23" s="471"/>
      <c r="BQ23" s="471"/>
      <c r="BR23" s="471"/>
      <c r="BS23" s="471"/>
      <c r="BT23" s="471"/>
      <c r="BU23" s="472"/>
      <c r="BV23" s="470">
        <v>6972620</v>
      </c>
      <c r="BW23" s="471"/>
      <c r="BX23" s="471"/>
      <c r="BY23" s="471"/>
      <c r="BZ23" s="471"/>
      <c r="CA23" s="471"/>
      <c r="CB23" s="471"/>
      <c r="CC23" s="472"/>
      <c r="CD23" s="201"/>
      <c r="CE23" s="468"/>
      <c r="CF23" s="468"/>
      <c r="CG23" s="468"/>
      <c r="CH23" s="468"/>
      <c r="CI23" s="468"/>
      <c r="CJ23" s="468"/>
      <c r="CK23" s="468"/>
      <c r="CL23" s="468"/>
      <c r="CM23" s="468"/>
      <c r="CN23" s="468"/>
      <c r="CO23" s="468"/>
      <c r="CP23" s="468"/>
      <c r="CQ23" s="468"/>
      <c r="CR23" s="468"/>
      <c r="CS23" s="469"/>
      <c r="CT23" s="440"/>
      <c r="CU23" s="441"/>
      <c r="CV23" s="441"/>
      <c r="CW23" s="441"/>
      <c r="CX23" s="441"/>
      <c r="CY23" s="441"/>
      <c r="CZ23" s="441"/>
      <c r="DA23" s="442"/>
      <c r="DB23" s="440"/>
      <c r="DC23" s="441"/>
      <c r="DD23" s="441"/>
      <c r="DE23" s="441"/>
      <c r="DF23" s="441"/>
      <c r="DG23" s="441"/>
      <c r="DH23" s="441"/>
      <c r="DI23" s="442"/>
      <c r="DJ23" s="186"/>
      <c r="DK23" s="186"/>
      <c r="DL23" s="186"/>
      <c r="DM23" s="186"/>
      <c r="DN23" s="186"/>
      <c r="DO23" s="186"/>
    </row>
    <row r="24" spans="1:119" ht="18.75" customHeight="1" thickBot="1" x14ac:dyDescent="0.2">
      <c r="A24" s="187"/>
      <c r="B24" s="502"/>
      <c r="C24" s="503"/>
      <c r="D24" s="504"/>
      <c r="E24" s="443" t="s">
        <v>168</v>
      </c>
      <c r="F24" s="444"/>
      <c r="G24" s="444"/>
      <c r="H24" s="444"/>
      <c r="I24" s="444"/>
      <c r="J24" s="444"/>
      <c r="K24" s="445"/>
      <c r="L24" s="446">
        <v>1</v>
      </c>
      <c r="M24" s="447"/>
      <c r="N24" s="447"/>
      <c r="O24" s="447"/>
      <c r="P24" s="448"/>
      <c r="Q24" s="446">
        <v>6560</v>
      </c>
      <c r="R24" s="447"/>
      <c r="S24" s="447"/>
      <c r="T24" s="447"/>
      <c r="U24" s="447"/>
      <c r="V24" s="448"/>
      <c r="W24" s="512"/>
      <c r="X24" s="503"/>
      <c r="Y24" s="504"/>
      <c r="Z24" s="443" t="s">
        <v>169</v>
      </c>
      <c r="AA24" s="444"/>
      <c r="AB24" s="444"/>
      <c r="AC24" s="444"/>
      <c r="AD24" s="444"/>
      <c r="AE24" s="444"/>
      <c r="AF24" s="444"/>
      <c r="AG24" s="445"/>
      <c r="AH24" s="446">
        <v>96</v>
      </c>
      <c r="AI24" s="447"/>
      <c r="AJ24" s="447"/>
      <c r="AK24" s="447"/>
      <c r="AL24" s="448"/>
      <c r="AM24" s="446">
        <v>297504</v>
      </c>
      <c r="AN24" s="447"/>
      <c r="AO24" s="447"/>
      <c r="AP24" s="447"/>
      <c r="AQ24" s="447"/>
      <c r="AR24" s="448"/>
      <c r="AS24" s="446">
        <v>3099</v>
      </c>
      <c r="AT24" s="447"/>
      <c r="AU24" s="447"/>
      <c r="AV24" s="447"/>
      <c r="AW24" s="447"/>
      <c r="AX24" s="449"/>
      <c r="AY24" s="437" t="s">
        <v>170</v>
      </c>
      <c r="AZ24" s="438"/>
      <c r="BA24" s="438"/>
      <c r="BB24" s="438"/>
      <c r="BC24" s="438"/>
      <c r="BD24" s="438"/>
      <c r="BE24" s="438"/>
      <c r="BF24" s="438"/>
      <c r="BG24" s="438"/>
      <c r="BH24" s="438"/>
      <c r="BI24" s="438"/>
      <c r="BJ24" s="438"/>
      <c r="BK24" s="438"/>
      <c r="BL24" s="438"/>
      <c r="BM24" s="439"/>
      <c r="BN24" s="470">
        <v>6173804</v>
      </c>
      <c r="BO24" s="471"/>
      <c r="BP24" s="471"/>
      <c r="BQ24" s="471"/>
      <c r="BR24" s="471"/>
      <c r="BS24" s="471"/>
      <c r="BT24" s="471"/>
      <c r="BU24" s="472"/>
      <c r="BV24" s="470">
        <v>6543558</v>
      </c>
      <c r="BW24" s="471"/>
      <c r="BX24" s="471"/>
      <c r="BY24" s="471"/>
      <c r="BZ24" s="471"/>
      <c r="CA24" s="471"/>
      <c r="CB24" s="471"/>
      <c r="CC24" s="472"/>
      <c r="CD24" s="201"/>
      <c r="CE24" s="468"/>
      <c r="CF24" s="468"/>
      <c r="CG24" s="468"/>
      <c r="CH24" s="468"/>
      <c r="CI24" s="468"/>
      <c r="CJ24" s="468"/>
      <c r="CK24" s="468"/>
      <c r="CL24" s="468"/>
      <c r="CM24" s="468"/>
      <c r="CN24" s="468"/>
      <c r="CO24" s="468"/>
      <c r="CP24" s="468"/>
      <c r="CQ24" s="468"/>
      <c r="CR24" s="468"/>
      <c r="CS24" s="469"/>
      <c r="CT24" s="440"/>
      <c r="CU24" s="441"/>
      <c r="CV24" s="441"/>
      <c r="CW24" s="441"/>
      <c r="CX24" s="441"/>
      <c r="CY24" s="441"/>
      <c r="CZ24" s="441"/>
      <c r="DA24" s="442"/>
      <c r="DB24" s="440"/>
      <c r="DC24" s="441"/>
      <c r="DD24" s="441"/>
      <c r="DE24" s="441"/>
      <c r="DF24" s="441"/>
      <c r="DG24" s="441"/>
      <c r="DH24" s="441"/>
      <c r="DI24" s="442"/>
      <c r="DJ24" s="186"/>
      <c r="DK24" s="186"/>
      <c r="DL24" s="186"/>
      <c r="DM24" s="186"/>
      <c r="DN24" s="186"/>
      <c r="DO24" s="186"/>
    </row>
    <row r="25" spans="1:119" s="186" customFormat="1" ht="18.75" customHeight="1" x14ac:dyDescent="0.15">
      <c r="A25" s="187"/>
      <c r="B25" s="502"/>
      <c r="C25" s="503"/>
      <c r="D25" s="504"/>
      <c r="E25" s="443" t="s">
        <v>171</v>
      </c>
      <c r="F25" s="444"/>
      <c r="G25" s="444"/>
      <c r="H25" s="444"/>
      <c r="I25" s="444"/>
      <c r="J25" s="444"/>
      <c r="K25" s="445"/>
      <c r="L25" s="446">
        <v>1</v>
      </c>
      <c r="M25" s="447"/>
      <c r="N25" s="447"/>
      <c r="O25" s="447"/>
      <c r="P25" s="448"/>
      <c r="Q25" s="446">
        <v>5715</v>
      </c>
      <c r="R25" s="447"/>
      <c r="S25" s="447"/>
      <c r="T25" s="447"/>
      <c r="U25" s="447"/>
      <c r="V25" s="448"/>
      <c r="W25" s="512"/>
      <c r="X25" s="503"/>
      <c r="Y25" s="504"/>
      <c r="Z25" s="443" t="s">
        <v>172</v>
      </c>
      <c r="AA25" s="444"/>
      <c r="AB25" s="444"/>
      <c r="AC25" s="444"/>
      <c r="AD25" s="444"/>
      <c r="AE25" s="444"/>
      <c r="AF25" s="444"/>
      <c r="AG25" s="445"/>
      <c r="AH25" s="446" t="s">
        <v>173</v>
      </c>
      <c r="AI25" s="447"/>
      <c r="AJ25" s="447"/>
      <c r="AK25" s="447"/>
      <c r="AL25" s="448"/>
      <c r="AM25" s="446" t="s">
        <v>173</v>
      </c>
      <c r="AN25" s="447"/>
      <c r="AO25" s="447"/>
      <c r="AP25" s="447"/>
      <c r="AQ25" s="447"/>
      <c r="AR25" s="448"/>
      <c r="AS25" s="446" t="s">
        <v>137</v>
      </c>
      <c r="AT25" s="447"/>
      <c r="AU25" s="447"/>
      <c r="AV25" s="447"/>
      <c r="AW25" s="447"/>
      <c r="AX25" s="449"/>
      <c r="AY25" s="462" t="s">
        <v>174</v>
      </c>
      <c r="AZ25" s="463"/>
      <c r="BA25" s="463"/>
      <c r="BB25" s="463"/>
      <c r="BC25" s="463"/>
      <c r="BD25" s="463"/>
      <c r="BE25" s="463"/>
      <c r="BF25" s="463"/>
      <c r="BG25" s="463"/>
      <c r="BH25" s="463"/>
      <c r="BI25" s="463"/>
      <c r="BJ25" s="463"/>
      <c r="BK25" s="463"/>
      <c r="BL25" s="463"/>
      <c r="BM25" s="464"/>
      <c r="BN25" s="465">
        <v>12</v>
      </c>
      <c r="BO25" s="466"/>
      <c r="BP25" s="466"/>
      <c r="BQ25" s="466"/>
      <c r="BR25" s="466"/>
      <c r="BS25" s="466"/>
      <c r="BT25" s="466"/>
      <c r="BU25" s="467"/>
      <c r="BV25" s="465">
        <v>17</v>
      </c>
      <c r="BW25" s="466"/>
      <c r="BX25" s="466"/>
      <c r="BY25" s="466"/>
      <c r="BZ25" s="466"/>
      <c r="CA25" s="466"/>
      <c r="CB25" s="466"/>
      <c r="CC25" s="467"/>
      <c r="CD25" s="201"/>
      <c r="CE25" s="468"/>
      <c r="CF25" s="468"/>
      <c r="CG25" s="468"/>
      <c r="CH25" s="468"/>
      <c r="CI25" s="468"/>
      <c r="CJ25" s="468"/>
      <c r="CK25" s="468"/>
      <c r="CL25" s="468"/>
      <c r="CM25" s="468"/>
      <c r="CN25" s="468"/>
      <c r="CO25" s="468"/>
      <c r="CP25" s="468"/>
      <c r="CQ25" s="468"/>
      <c r="CR25" s="468"/>
      <c r="CS25" s="469"/>
      <c r="CT25" s="440"/>
      <c r="CU25" s="441"/>
      <c r="CV25" s="441"/>
      <c r="CW25" s="441"/>
      <c r="CX25" s="441"/>
      <c r="CY25" s="441"/>
      <c r="CZ25" s="441"/>
      <c r="DA25" s="442"/>
      <c r="DB25" s="440"/>
      <c r="DC25" s="441"/>
      <c r="DD25" s="441"/>
      <c r="DE25" s="441"/>
      <c r="DF25" s="441"/>
      <c r="DG25" s="441"/>
      <c r="DH25" s="441"/>
      <c r="DI25" s="442"/>
    </row>
    <row r="26" spans="1:119" s="186" customFormat="1" ht="18.75" customHeight="1" x14ac:dyDescent="0.15">
      <c r="A26" s="187"/>
      <c r="B26" s="502"/>
      <c r="C26" s="503"/>
      <c r="D26" s="504"/>
      <c r="E26" s="443" t="s">
        <v>175</v>
      </c>
      <c r="F26" s="444"/>
      <c r="G26" s="444"/>
      <c r="H26" s="444"/>
      <c r="I26" s="444"/>
      <c r="J26" s="444"/>
      <c r="K26" s="445"/>
      <c r="L26" s="446">
        <v>1</v>
      </c>
      <c r="M26" s="447"/>
      <c r="N26" s="447"/>
      <c r="O26" s="447"/>
      <c r="P26" s="448"/>
      <c r="Q26" s="446">
        <v>5558</v>
      </c>
      <c r="R26" s="447"/>
      <c r="S26" s="447"/>
      <c r="T26" s="447"/>
      <c r="U26" s="447"/>
      <c r="V26" s="448"/>
      <c r="W26" s="512"/>
      <c r="X26" s="503"/>
      <c r="Y26" s="504"/>
      <c r="Z26" s="443" t="s">
        <v>176</v>
      </c>
      <c r="AA26" s="525"/>
      <c r="AB26" s="525"/>
      <c r="AC26" s="525"/>
      <c r="AD26" s="525"/>
      <c r="AE26" s="525"/>
      <c r="AF26" s="525"/>
      <c r="AG26" s="526"/>
      <c r="AH26" s="446">
        <v>11</v>
      </c>
      <c r="AI26" s="447"/>
      <c r="AJ26" s="447"/>
      <c r="AK26" s="447"/>
      <c r="AL26" s="448"/>
      <c r="AM26" s="446">
        <v>37543</v>
      </c>
      <c r="AN26" s="447"/>
      <c r="AO26" s="447"/>
      <c r="AP26" s="447"/>
      <c r="AQ26" s="447"/>
      <c r="AR26" s="448"/>
      <c r="AS26" s="446">
        <v>3413</v>
      </c>
      <c r="AT26" s="447"/>
      <c r="AU26" s="447"/>
      <c r="AV26" s="447"/>
      <c r="AW26" s="447"/>
      <c r="AX26" s="449"/>
      <c r="AY26" s="479" t="s">
        <v>177</v>
      </c>
      <c r="AZ26" s="480"/>
      <c r="BA26" s="480"/>
      <c r="BB26" s="480"/>
      <c r="BC26" s="480"/>
      <c r="BD26" s="480"/>
      <c r="BE26" s="480"/>
      <c r="BF26" s="480"/>
      <c r="BG26" s="480"/>
      <c r="BH26" s="480"/>
      <c r="BI26" s="480"/>
      <c r="BJ26" s="480"/>
      <c r="BK26" s="480"/>
      <c r="BL26" s="480"/>
      <c r="BM26" s="481"/>
      <c r="BN26" s="470" t="s">
        <v>173</v>
      </c>
      <c r="BO26" s="471"/>
      <c r="BP26" s="471"/>
      <c r="BQ26" s="471"/>
      <c r="BR26" s="471"/>
      <c r="BS26" s="471"/>
      <c r="BT26" s="471"/>
      <c r="BU26" s="472"/>
      <c r="BV26" s="470" t="s">
        <v>178</v>
      </c>
      <c r="BW26" s="471"/>
      <c r="BX26" s="471"/>
      <c r="BY26" s="471"/>
      <c r="BZ26" s="471"/>
      <c r="CA26" s="471"/>
      <c r="CB26" s="471"/>
      <c r="CC26" s="472"/>
      <c r="CD26" s="201"/>
      <c r="CE26" s="468"/>
      <c r="CF26" s="468"/>
      <c r="CG26" s="468"/>
      <c r="CH26" s="468"/>
      <c r="CI26" s="468"/>
      <c r="CJ26" s="468"/>
      <c r="CK26" s="468"/>
      <c r="CL26" s="468"/>
      <c r="CM26" s="468"/>
      <c r="CN26" s="468"/>
      <c r="CO26" s="468"/>
      <c r="CP26" s="468"/>
      <c r="CQ26" s="468"/>
      <c r="CR26" s="468"/>
      <c r="CS26" s="469"/>
      <c r="CT26" s="440"/>
      <c r="CU26" s="441"/>
      <c r="CV26" s="441"/>
      <c r="CW26" s="441"/>
      <c r="CX26" s="441"/>
      <c r="CY26" s="441"/>
      <c r="CZ26" s="441"/>
      <c r="DA26" s="442"/>
      <c r="DB26" s="440"/>
      <c r="DC26" s="441"/>
      <c r="DD26" s="441"/>
      <c r="DE26" s="441"/>
      <c r="DF26" s="441"/>
      <c r="DG26" s="441"/>
      <c r="DH26" s="441"/>
      <c r="DI26" s="442"/>
    </row>
    <row r="27" spans="1:119" ht="18.75" customHeight="1" thickBot="1" x14ac:dyDescent="0.2">
      <c r="A27" s="187"/>
      <c r="B27" s="502"/>
      <c r="C27" s="503"/>
      <c r="D27" s="504"/>
      <c r="E27" s="443" t="s">
        <v>179</v>
      </c>
      <c r="F27" s="444"/>
      <c r="G27" s="444"/>
      <c r="H27" s="444"/>
      <c r="I27" s="444"/>
      <c r="J27" s="444"/>
      <c r="K27" s="445"/>
      <c r="L27" s="446">
        <v>1</v>
      </c>
      <c r="M27" s="447"/>
      <c r="N27" s="447"/>
      <c r="O27" s="447"/>
      <c r="P27" s="448"/>
      <c r="Q27" s="446">
        <v>3100</v>
      </c>
      <c r="R27" s="447"/>
      <c r="S27" s="447"/>
      <c r="T27" s="447"/>
      <c r="U27" s="447"/>
      <c r="V27" s="448"/>
      <c r="W27" s="512"/>
      <c r="X27" s="503"/>
      <c r="Y27" s="504"/>
      <c r="Z27" s="443" t="s">
        <v>180</v>
      </c>
      <c r="AA27" s="444"/>
      <c r="AB27" s="444"/>
      <c r="AC27" s="444"/>
      <c r="AD27" s="444"/>
      <c r="AE27" s="444"/>
      <c r="AF27" s="444"/>
      <c r="AG27" s="445"/>
      <c r="AH27" s="446">
        <v>1</v>
      </c>
      <c r="AI27" s="447"/>
      <c r="AJ27" s="447"/>
      <c r="AK27" s="447"/>
      <c r="AL27" s="448"/>
      <c r="AM27" s="446" t="s">
        <v>181</v>
      </c>
      <c r="AN27" s="447"/>
      <c r="AO27" s="447"/>
      <c r="AP27" s="447"/>
      <c r="AQ27" s="447"/>
      <c r="AR27" s="448"/>
      <c r="AS27" s="446" t="s">
        <v>181</v>
      </c>
      <c r="AT27" s="447"/>
      <c r="AU27" s="447"/>
      <c r="AV27" s="447"/>
      <c r="AW27" s="447"/>
      <c r="AX27" s="449"/>
      <c r="AY27" s="476" t="s">
        <v>182</v>
      </c>
      <c r="AZ27" s="477"/>
      <c r="BA27" s="477"/>
      <c r="BB27" s="477"/>
      <c r="BC27" s="477"/>
      <c r="BD27" s="477"/>
      <c r="BE27" s="477"/>
      <c r="BF27" s="477"/>
      <c r="BG27" s="477"/>
      <c r="BH27" s="477"/>
      <c r="BI27" s="477"/>
      <c r="BJ27" s="477"/>
      <c r="BK27" s="477"/>
      <c r="BL27" s="477"/>
      <c r="BM27" s="478"/>
      <c r="BN27" s="473">
        <v>172755</v>
      </c>
      <c r="BO27" s="474"/>
      <c r="BP27" s="474"/>
      <c r="BQ27" s="474"/>
      <c r="BR27" s="474"/>
      <c r="BS27" s="474"/>
      <c r="BT27" s="474"/>
      <c r="BU27" s="475"/>
      <c r="BV27" s="473">
        <v>172737</v>
      </c>
      <c r="BW27" s="474"/>
      <c r="BX27" s="474"/>
      <c r="BY27" s="474"/>
      <c r="BZ27" s="474"/>
      <c r="CA27" s="474"/>
      <c r="CB27" s="474"/>
      <c r="CC27" s="475"/>
      <c r="CD27" s="203"/>
      <c r="CE27" s="468"/>
      <c r="CF27" s="468"/>
      <c r="CG27" s="468"/>
      <c r="CH27" s="468"/>
      <c r="CI27" s="468"/>
      <c r="CJ27" s="468"/>
      <c r="CK27" s="468"/>
      <c r="CL27" s="468"/>
      <c r="CM27" s="468"/>
      <c r="CN27" s="468"/>
      <c r="CO27" s="468"/>
      <c r="CP27" s="468"/>
      <c r="CQ27" s="468"/>
      <c r="CR27" s="468"/>
      <c r="CS27" s="469"/>
      <c r="CT27" s="440"/>
      <c r="CU27" s="441"/>
      <c r="CV27" s="441"/>
      <c r="CW27" s="441"/>
      <c r="CX27" s="441"/>
      <c r="CY27" s="441"/>
      <c r="CZ27" s="441"/>
      <c r="DA27" s="442"/>
      <c r="DB27" s="440"/>
      <c r="DC27" s="441"/>
      <c r="DD27" s="441"/>
      <c r="DE27" s="441"/>
      <c r="DF27" s="441"/>
      <c r="DG27" s="441"/>
      <c r="DH27" s="441"/>
      <c r="DI27" s="442"/>
      <c r="DJ27" s="186"/>
      <c r="DK27" s="186"/>
      <c r="DL27" s="186"/>
      <c r="DM27" s="186"/>
      <c r="DN27" s="186"/>
      <c r="DO27" s="186"/>
    </row>
    <row r="28" spans="1:119" ht="18.75" customHeight="1" x14ac:dyDescent="0.15">
      <c r="A28" s="187"/>
      <c r="B28" s="502"/>
      <c r="C28" s="503"/>
      <c r="D28" s="504"/>
      <c r="E28" s="443" t="s">
        <v>183</v>
      </c>
      <c r="F28" s="444"/>
      <c r="G28" s="444"/>
      <c r="H28" s="444"/>
      <c r="I28" s="444"/>
      <c r="J28" s="444"/>
      <c r="K28" s="445"/>
      <c r="L28" s="446">
        <v>1</v>
      </c>
      <c r="M28" s="447"/>
      <c r="N28" s="447"/>
      <c r="O28" s="447"/>
      <c r="P28" s="448"/>
      <c r="Q28" s="446">
        <v>2550</v>
      </c>
      <c r="R28" s="447"/>
      <c r="S28" s="447"/>
      <c r="T28" s="447"/>
      <c r="U28" s="447"/>
      <c r="V28" s="448"/>
      <c r="W28" s="512"/>
      <c r="X28" s="503"/>
      <c r="Y28" s="504"/>
      <c r="Z28" s="443" t="s">
        <v>184</v>
      </c>
      <c r="AA28" s="444"/>
      <c r="AB28" s="444"/>
      <c r="AC28" s="444"/>
      <c r="AD28" s="444"/>
      <c r="AE28" s="444"/>
      <c r="AF28" s="444"/>
      <c r="AG28" s="445"/>
      <c r="AH28" s="446" t="s">
        <v>173</v>
      </c>
      <c r="AI28" s="447"/>
      <c r="AJ28" s="447"/>
      <c r="AK28" s="447"/>
      <c r="AL28" s="448"/>
      <c r="AM28" s="446" t="s">
        <v>173</v>
      </c>
      <c r="AN28" s="447"/>
      <c r="AO28" s="447"/>
      <c r="AP28" s="447"/>
      <c r="AQ28" s="447"/>
      <c r="AR28" s="448"/>
      <c r="AS28" s="446" t="s">
        <v>137</v>
      </c>
      <c r="AT28" s="447"/>
      <c r="AU28" s="447"/>
      <c r="AV28" s="447"/>
      <c r="AW28" s="447"/>
      <c r="AX28" s="449"/>
      <c r="AY28" s="453" t="s">
        <v>185</v>
      </c>
      <c r="AZ28" s="454"/>
      <c r="BA28" s="454"/>
      <c r="BB28" s="455"/>
      <c r="BC28" s="462" t="s">
        <v>48</v>
      </c>
      <c r="BD28" s="463"/>
      <c r="BE28" s="463"/>
      <c r="BF28" s="463"/>
      <c r="BG28" s="463"/>
      <c r="BH28" s="463"/>
      <c r="BI28" s="463"/>
      <c r="BJ28" s="463"/>
      <c r="BK28" s="463"/>
      <c r="BL28" s="463"/>
      <c r="BM28" s="464"/>
      <c r="BN28" s="465">
        <v>624703</v>
      </c>
      <c r="BO28" s="466"/>
      <c r="BP28" s="466"/>
      <c r="BQ28" s="466"/>
      <c r="BR28" s="466"/>
      <c r="BS28" s="466"/>
      <c r="BT28" s="466"/>
      <c r="BU28" s="467"/>
      <c r="BV28" s="465">
        <v>598634</v>
      </c>
      <c r="BW28" s="466"/>
      <c r="BX28" s="466"/>
      <c r="BY28" s="466"/>
      <c r="BZ28" s="466"/>
      <c r="CA28" s="466"/>
      <c r="CB28" s="466"/>
      <c r="CC28" s="467"/>
      <c r="CD28" s="201"/>
      <c r="CE28" s="468"/>
      <c r="CF28" s="468"/>
      <c r="CG28" s="468"/>
      <c r="CH28" s="468"/>
      <c r="CI28" s="468"/>
      <c r="CJ28" s="468"/>
      <c r="CK28" s="468"/>
      <c r="CL28" s="468"/>
      <c r="CM28" s="468"/>
      <c r="CN28" s="468"/>
      <c r="CO28" s="468"/>
      <c r="CP28" s="468"/>
      <c r="CQ28" s="468"/>
      <c r="CR28" s="468"/>
      <c r="CS28" s="469"/>
      <c r="CT28" s="440"/>
      <c r="CU28" s="441"/>
      <c r="CV28" s="441"/>
      <c r="CW28" s="441"/>
      <c r="CX28" s="441"/>
      <c r="CY28" s="441"/>
      <c r="CZ28" s="441"/>
      <c r="DA28" s="442"/>
      <c r="DB28" s="440"/>
      <c r="DC28" s="441"/>
      <c r="DD28" s="441"/>
      <c r="DE28" s="441"/>
      <c r="DF28" s="441"/>
      <c r="DG28" s="441"/>
      <c r="DH28" s="441"/>
      <c r="DI28" s="442"/>
      <c r="DJ28" s="186"/>
      <c r="DK28" s="186"/>
      <c r="DL28" s="186"/>
      <c r="DM28" s="186"/>
      <c r="DN28" s="186"/>
      <c r="DO28" s="186"/>
    </row>
    <row r="29" spans="1:119" ht="18.75" customHeight="1" x14ac:dyDescent="0.15">
      <c r="A29" s="187"/>
      <c r="B29" s="502"/>
      <c r="C29" s="503"/>
      <c r="D29" s="504"/>
      <c r="E29" s="443" t="s">
        <v>186</v>
      </c>
      <c r="F29" s="444"/>
      <c r="G29" s="444"/>
      <c r="H29" s="444"/>
      <c r="I29" s="444"/>
      <c r="J29" s="444"/>
      <c r="K29" s="445"/>
      <c r="L29" s="446">
        <v>8</v>
      </c>
      <c r="M29" s="447"/>
      <c r="N29" s="447"/>
      <c r="O29" s="447"/>
      <c r="P29" s="448"/>
      <c r="Q29" s="446">
        <v>2400</v>
      </c>
      <c r="R29" s="447"/>
      <c r="S29" s="447"/>
      <c r="T29" s="447"/>
      <c r="U29" s="447"/>
      <c r="V29" s="448"/>
      <c r="W29" s="513"/>
      <c r="X29" s="514"/>
      <c r="Y29" s="515"/>
      <c r="Z29" s="443" t="s">
        <v>187</v>
      </c>
      <c r="AA29" s="444"/>
      <c r="AB29" s="444"/>
      <c r="AC29" s="444"/>
      <c r="AD29" s="444"/>
      <c r="AE29" s="444"/>
      <c r="AF29" s="444"/>
      <c r="AG29" s="445"/>
      <c r="AH29" s="446">
        <v>97</v>
      </c>
      <c r="AI29" s="447"/>
      <c r="AJ29" s="447"/>
      <c r="AK29" s="447"/>
      <c r="AL29" s="448"/>
      <c r="AM29" s="446">
        <v>301690</v>
      </c>
      <c r="AN29" s="447"/>
      <c r="AO29" s="447"/>
      <c r="AP29" s="447"/>
      <c r="AQ29" s="447"/>
      <c r="AR29" s="448"/>
      <c r="AS29" s="446">
        <v>3110</v>
      </c>
      <c r="AT29" s="447"/>
      <c r="AU29" s="447"/>
      <c r="AV29" s="447"/>
      <c r="AW29" s="447"/>
      <c r="AX29" s="449"/>
      <c r="AY29" s="456"/>
      <c r="AZ29" s="457"/>
      <c r="BA29" s="457"/>
      <c r="BB29" s="458"/>
      <c r="BC29" s="450" t="s">
        <v>188</v>
      </c>
      <c r="BD29" s="451"/>
      <c r="BE29" s="451"/>
      <c r="BF29" s="451"/>
      <c r="BG29" s="451"/>
      <c r="BH29" s="451"/>
      <c r="BI29" s="451"/>
      <c r="BJ29" s="451"/>
      <c r="BK29" s="451"/>
      <c r="BL29" s="451"/>
      <c r="BM29" s="452"/>
      <c r="BN29" s="470">
        <v>51067</v>
      </c>
      <c r="BO29" s="471"/>
      <c r="BP29" s="471"/>
      <c r="BQ29" s="471"/>
      <c r="BR29" s="471"/>
      <c r="BS29" s="471"/>
      <c r="BT29" s="471"/>
      <c r="BU29" s="472"/>
      <c r="BV29" s="470">
        <v>51057</v>
      </c>
      <c r="BW29" s="471"/>
      <c r="BX29" s="471"/>
      <c r="BY29" s="471"/>
      <c r="BZ29" s="471"/>
      <c r="CA29" s="471"/>
      <c r="CB29" s="471"/>
      <c r="CC29" s="472"/>
      <c r="CD29" s="203"/>
      <c r="CE29" s="468"/>
      <c r="CF29" s="468"/>
      <c r="CG29" s="468"/>
      <c r="CH29" s="468"/>
      <c r="CI29" s="468"/>
      <c r="CJ29" s="468"/>
      <c r="CK29" s="468"/>
      <c r="CL29" s="468"/>
      <c r="CM29" s="468"/>
      <c r="CN29" s="468"/>
      <c r="CO29" s="468"/>
      <c r="CP29" s="468"/>
      <c r="CQ29" s="468"/>
      <c r="CR29" s="468"/>
      <c r="CS29" s="469"/>
      <c r="CT29" s="440"/>
      <c r="CU29" s="441"/>
      <c r="CV29" s="441"/>
      <c r="CW29" s="441"/>
      <c r="CX29" s="441"/>
      <c r="CY29" s="441"/>
      <c r="CZ29" s="441"/>
      <c r="DA29" s="442"/>
      <c r="DB29" s="440"/>
      <c r="DC29" s="441"/>
      <c r="DD29" s="441"/>
      <c r="DE29" s="441"/>
      <c r="DF29" s="441"/>
      <c r="DG29" s="441"/>
      <c r="DH29" s="441"/>
      <c r="DI29" s="442"/>
      <c r="DJ29" s="186"/>
      <c r="DK29" s="186"/>
      <c r="DL29" s="186"/>
      <c r="DM29" s="186"/>
      <c r="DN29" s="186"/>
      <c r="DO29" s="186"/>
    </row>
    <row r="30" spans="1:119" ht="18.75" customHeight="1" thickBot="1" x14ac:dyDescent="0.2">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189</v>
      </c>
      <c r="X30" s="523"/>
      <c r="Y30" s="523"/>
      <c r="Z30" s="523"/>
      <c r="AA30" s="523"/>
      <c r="AB30" s="523"/>
      <c r="AC30" s="523"/>
      <c r="AD30" s="523"/>
      <c r="AE30" s="523"/>
      <c r="AF30" s="523"/>
      <c r="AG30" s="524"/>
      <c r="AH30" s="434">
        <v>98.8</v>
      </c>
      <c r="AI30" s="435"/>
      <c r="AJ30" s="435"/>
      <c r="AK30" s="435"/>
      <c r="AL30" s="435"/>
      <c r="AM30" s="435"/>
      <c r="AN30" s="435"/>
      <c r="AO30" s="435"/>
      <c r="AP30" s="435"/>
      <c r="AQ30" s="435"/>
      <c r="AR30" s="435"/>
      <c r="AS30" s="435"/>
      <c r="AT30" s="435"/>
      <c r="AU30" s="435"/>
      <c r="AV30" s="435"/>
      <c r="AW30" s="435"/>
      <c r="AX30" s="436"/>
      <c r="AY30" s="459"/>
      <c r="AZ30" s="460"/>
      <c r="BA30" s="460"/>
      <c r="BB30" s="461"/>
      <c r="BC30" s="437" t="s">
        <v>50</v>
      </c>
      <c r="BD30" s="438"/>
      <c r="BE30" s="438"/>
      <c r="BF30" s="438"/>
      <c r="BG30" s="438"/>
      <c r="BH30" s="438"/>
      <c r="BI30" s="438"/>
      <c r="BJ30" s="438"/>
      <c r="BK30" s="438"/>
      <c r="BL30" s="438"/>
      <c r="BM30" s="439"/>
      <c r="BN30" s="473">
        <v>926681</v>
      </c>
      <c r="BO30" s="474"/>
      <c r="BP30" s="474"/>
      <c r="BQ30" s="474"/>
      <c r="BR30" s="474"/>
      <c r="BS30" s="474"/>
      <c r="BT30" s="474"/>
      <c r="BU30" s="475"/>
      <c r="BV30" s="473">
        <v>833124</v>
      </c>
      <c r="BW30" s="474"/>
      <c r="BX30" s="474"/>
      <c r="BY30" s="474"/>
      <c r="BZ30" s="474"/>
      <c r="CA30" s="474"/>
      <c r="CB30" s="474"/>
      <c r="CC30" s="47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3" t="s">
        <v>196</v>
      </c>
      <c r="D33" s="433"/>
      <c r="E33" s="432" t="s">
        <v>197</v>
      </c>
      <c r="F33" s="432"/>
      <c r="G33" s="432"/>
      <c r="H33" s="432"/>
      <c r="I33" s="432"/>
      <c r="J33" s="432"/>
      <c r="K33" s="432"/>
      <c r="L33" s="432"/>
      <c r="M33" s="432"/>
      <c r="N33" s="432"/>
      <c r="O33" s="432"/>
      <c r="P33" s="432"/>
      <c r="Q33" s="432"/>
      <c r="R33" s="432"/>
      <c r="S33" s="432"/>
      <c r="T33" s="216"/>
      <c r="U33" s="433" t="s">
        <v>198</v>
      </c>
      <c r="V33" s="433"/>
      <c r="W33" s="432" t="s">
        <v>197</v>
      </c>
      <c r="X33" s="432"/>
      <c r="Y33" s="432"/>
      <c r="Z33" s="432"/>
      <c r="AA33" s="432"/>
      <c r="AB33" s="432"/>
      <c r="AC33" s="432"/>
      <c r="AD33" s="432"/>
      <c r="AE33" s="432"/>
      <c r="AF33" s="432"/>
      <c r="AG33" s="432"/>
      <c r="AH33" s="432"/>
      <c r="AI33" s="432"/>
      <c r="AJ33" s="432"/>
      <c r="AK33" s="432"/>
      <c r="AL33" s="216"/>
      <c r="AM33" s="433" t="s">
        <v>196</v>
      </c>
      <c r="AN33" s="433"/>
      <c r="AO33" s="432" t="s">
        <v>199</v>
      </c>
      <c r="AP33" s="432"/>
      <c r="AQ33" s="432"/>
      <c r="AR33" s="432"/>
      <c r="AS33" s="432"/>
      <c r="AT33" s="432"/>
      <c r="AU33" s="432"/>
      <c r="AV33" s="432"/>
      <c r="AW33" s="432"/>
      <c r="AX33" s="432"/>
      <c r="AY33" s="432"/>
      <c r="AZ33" s="432"/>
      <c r="BA33" s="432"/>
      <c r="BB33" s="432"/>
      <c r="BC33" s="432"/>
      <c r="BD33" s="217"/>
      <c r="BE33" s="432" t="s">
        <v>200</v>
      </c>
      <c r="BF33" s="432"/>
      <c r="BG33" s="432" t="s">
        <v>201</v>
      </c>
      <c r="BH33" s="432"/>
      <c r="BI33" s="432"/>
      <c r="BJ33" s="432"/>
      <c r="BK33" s="432"/>
      <c r="BL33" s="432"/>
      <c r="BM33" s="432"/>
      <c r="BN33" s="432"/>
      <c r="BO33" s="432"/>
      <c r="BP33" s="432"/>
      <c r="BQ33" s="432"/>
      <c r="BR33" s="432"/>
      <c r="BS33" s="432"/>
      <c r="BT33" s="432"/>
      <c r="BU33" s="432"/>
      <c r="BV33" s="217"/>
      <c r="BW33" s="433" t="s">
        <v>200</v>
      </c>
      <c r="BX33" s="433"/>
      <c r="BY33" s="432" t="s">
        <v>202</v>
      </c>
      <c r="BZ33" s="432"/>
      <c r="CA33" s="432"/>
      <c r="CB33" s="432"/>
      <c r="CC33" s="432"/>
      <c r="CD33" s="432"/>
      <c r="CE33" s="432"/>
      <c r="CF33" s="432"/>
      <c r="CG33" s="432"/>
      <c r="CH33" s="432"/>
      <c r="CI33" s="432"/>
      <c r="CJ33" s="432"/>
      <c r="CK33" s="432"/>
      <c r="CL33" s="432"/>
      <c r="CM33" s="432"/>
      <c r="CN33" s="216"/>
      <c r="CO33" s="433" t="s">
        <v>198</v>
      </c>
      <c r="CP33" s="433"/>
      <c r="CQ33" s="432" t="s">
        <v>203</v>
      </c>
      <c r="CR33" s="432"/>
      <c r="CS33" s="432"/>
      <c r="CT33" s="432"/>
      <c r="CU33" s="432"/>
      <c r="CV33" s="432"/>
      <c r="CW33" s="432"/>
      <c r="CX33" s="432"/>
      <c r="CY33" s="432"/>
      <c r="CZ33" s="432"/>
      <c r="DA33" s="432"/>
      <c r="DB33" s="432"/>
      <c r="DC33" s="432"/>
      <c r="DD33" s="432"/>
      <c r="DE33" s="432"/>
      <c r="DF33" s="216"/>
      <c r="DG33" s="431" t="s">
        <v>204</v>
      </c>
      <c r="DH33" s="431"/>
      <c r="DI33" s="218"/>
      <c r="DJ33" s="186"/>
      <c r="DK33" s="186"/>
      <c r="DL33" s="186"/>
      <c r="DM33" s="186"/>
      <c r="DN33" s="186"/>
      <c r="DO33" s="186"/>
    </row>
    <row r="34" spans="1:119" ht="32.25" customHeight="1" x14ac:dyDescent="0.15">
      <c r="A34" s="187"/>
      <c r="B34" s="213"/>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4"/>
      <c r="U34" s="429">
        <f>IF(W34="","",MAX(C34:D43)+1)</f>
        <v>3</v>
      </c>
      <c r="V34" s="429"/>
      <c r="W34" s="428" t="str">
        <f>IF('各会計、関係団体の財政状況及び健全化判断比率'!B28="","",'各会計、関係団体の財政状況及び健全化判断比率'!B28)</f>
        <v>国民健康保険特別会計</v>
      </c>
      <c r="X34" s="428"/>
      <c r="Y34" s="428"/>
      <c r="Z34" s="428"/>
      <c r="AA34" s="428"/>
      <c r="AB34" s="428"/>
      <c r="AC34" s="428"/>
      <c r="AD34" s="428"/>
      <c r="AE34" s="428"/>
      <c r="AF34" s="428"/>
      <c r="AG34" s="428"/>
      <c r="AH34" s="428"/>
      <c r="AI34" s="428"/>
      <c r="AJ34" s="428"/>
      <c r="AK34" s="428"/>
      <c r="AL34" s="214"/>
      <c r="AM34" s="429" t="str">
        <f>IF(AO34="","",MAX(C34:D43,U34:V43)+1)</f>
        <v/>
      </c>
      <c r="AN34" s="429"/>
      <c r="AO34" s="428"/>
      <c r="AP34" s="428"/>
      <c r="AQ34" s="428"/>
      <c r="AR34" s="428"/>
      <c r="AS34" s="428"/>
      <c r="AT34" s="428"/>
      <c r="AU34" s="428"/>
      <c r="AV34" s="428"/>
      <c r="AW34" s="428"/>
      <c r="AX34" s="428"/>
      <c r="AY34" s="428"/>
      <c r="AZ34" s="428"/>
      <c r="BA34" s="428"/>
      <c r="BB34" s="428"/>
      <c r="BC34" s="428"/>
      <c r="BD34" s="214"/>
      <c r="BE34" s="429">
        <f>IF(BG34="","",MAX(C34:D43,U34:V43,AM34:AN43)+1)</f>
        <v>6</v>
      </c>
      <c r="BF34" s="429"/>
      <c r="BG34" s="428" t="str">
        <f>IF('各会計、関係団体の財政状況及び健全化判断比率'!B31="","",'各会計、関係団体の財政状況及び健全化判断比率'!B31)</f>
        <v>次年子簡易水道特別会計</v>
      </c>
      <c r="BH34" s="428"/>
      <c r="BI34" s="428"/>
      <c r="BJ34" s="428"/>
      <c r="BK34" s="428"/>
      <c r="BL34" s="428"/>
      <c r="BM34" s="428"/>
      <c r="BN34" s="428"/>
      <c r="BO34" s="428"/>
      <c r="BP34" s="428"/>
      <c r="BQ34" s="428"/>
      <c r="BR34" s="428"/>
      <c r="BS34" s="428"/>
      <c r="BT34" s="428"/>
      <c r="BU34" s="428"/>
      <c r="BV34" s="214"/>
      <c r="BW34" s="429">
        <f>IF(BY34="","",MAX(C34:D43,U34:V43,AM34:AN43,BE34:BF43)+1)</f>
        <v>8</v>
      </c>
      <c r="BX34" s="429"/>
      <c r="BY34" s="428" t="str">
        <f>IF('各会計、関係団体の財政状況及び健全化判断比率'!B68="","",'各会計、関係団体の財政状況及び健全化判断比率'!B68)</f>
        <v>山形県消防補償等組合</v>
      </c>
      <c r="BZ34" s="428"/>
      <c r="CA34" s="428"/>
      <c r="CB34" s="428"/>
      <c r="CC34" s="428"/>
      <c r="CD34" s="428"/>
      <c r="CE34" s="428"/>
      <c r="CF34" s="428"/>
      <c r="CG34" s="428"/>
      <c r="CH34" s="428"/>
      <c r="CI34" s="428"/>
      <c r="CJ34" s="428"/>
      <c r="CK34" s="428"/>
      <c r="CL34" s="428"/>
      <c r="CM34" s="428"/>
      <c r="CN34" s="214"/>
      <c r="CO34" s="429">
        <f>IF(CQ34="","",MAX(C34:D43,U34:V43,AM34:AN43,BE34:BF43,BW34:BX43)+1)</f>
        <v>18</v>
      </c>
      <c r="CP34" s="429"/>
      <c r="CQ34" s="428" t="str">
        <f>IF('各会計、関係団体の財政状況及び健全化判断比率'!BS7="","",'各会計、関係団体の財政状況及び健全化判断比率'!BS7)</f>
        <v>大石田町地域振興公社</v>
      </c>
      <c r="CR34" s="428"/>
      <c r="CS34" s="428"/>
      <c r="CT34" s="428"/>
      <c r="CU34" s="428"/>
      <c r="CV34" s="428"/>
      <c r="CW34" s="428"/>
      <c r="CX34" s="428"/>
      <c r="CY34" s="428"/>
      <c r="CZ34" s="428"/>
      <c r="DA34" s="428"/>
      <c r="DB34" s="428"/>
      <c r="DC34" s="428"/>
      <c r="DD34" s="428"/>
      <c r="DE34" s="428"/>
      <c r="DF34" s="211"/>
      <c r="DG34" s="430" t="str">
        <f>IF('各会計、関係団体の財政状況及び健全化判断比率'!BR7="","",'各会計、関係団体の財政状況及び健全化判断比率'!BR7)</f>
        <v/>
      </c>
      <c r="DH34" s="430"/>
      <c r="DI34" s="218"/>
      <c r="DJ34" s="186"/>
      <c r="DK34" s="186"/>
      <c r="DL34" s="186"/>
      <c r="DM34" s="186"/>
      <c r="DN34" s="186"/>
      <c r="DO34" s="186"/>
    </row>
    <row r="35" spans="1:119" ht="32.25" customHeight="1" x14ac:dyDescent="0.15">
      <c r="A35" s="187"/>
      <c r="B35" s="213"/>
      <c r="C35" s="429">
        <f>IF(E35="","",C34+1)</f>
        <v>2</v>
      </c>
      <c r="D35" s="429"/>
      <c r="E35" s="428" t="str">
        <f>IF('各会計、関係団体の財政状況及び健全化判断比率'!B8="","",'各会計、関係団体の財政状況及び健全化判断比率'!B8)</f>
        <v>学校給食事業特別会計</v>
      </c>
      <c r="F35" s="428"/>
      <c r="G35" s="428"/>
      <c r="H35" s="428"/>
      <c r="I35" s="428"/>
      <c r="J35" s="428"/>
      <c r="K35" s="428"/>
      <c r="L35" s="428"/>
      <c r="M35" s="428"/>
      <c r="N35" s="428"/>
      <c r="O35" s="428"/>
      <c r="P35" s="428"/>
      <c r="Q35" s="428"/>
      <c r="R35" s="428"/>
      <c r="S35" s="428"/>
      <c r="T35" s="214"/>
      <c r="U35" s="429">
        <f>IF(W35="","",U34+1)</f>
        <v>4</v>
      </c>
      <c r="V35" s="429"/>
      <c r="W35" s="428" t="str">
        <f>IF('各会計、関係団体の財政状況及び健全化判断比率'!B29="","",'各会計、関係団体の財政状況及び健全化判断比率'!B29)</f>
        <v>介護保険特別会計</v>
      </c>
      <c r="X35" s="428"/>
      <c r="Y35" s="428"/>
      <c r="Z35" s="428"/>
      <c r="AA35" s="428"/>
      <c r="AB35" s="428"/>
      <c r="AC35" s="428"/>
      <c r="AD35" s="428"/>
      <c r="AE35" s="428"/>
      <c r="AF35" s="428"/>
      <c r="AG35" s="428"/>
      <c r="AH35" s="428"/>
      <c r="AI35" s="428"/>
      <c r="AJ35" s="428"/>
      <c r="AK35" s="428"/>
      <c r="AL35" s="214"/>
      <c r="AM35" s="429" t="str">
        <f t="shared" ref="AM35:AM43" si="0">IF(AO35="","",AM34+1)</f>
        <v/>
      </c>
      <c r="AN35" s="429"/>
      <c r="AO35" s="428"/>
      <c r="AP35" s="428"/>
      <c r="AQ35" s="428"/>
      <c r="AR35" s="428"/>
      <c r="AS35" s="428"/>
      <c r="AT35" s="428"/>
      <c r="AU35" s="428"/>
      <c r="AV35" s="428"/>
      <c r="AW35" s="428"/>
      <c r="AX35" s="428"/>
      <c r="AY35" s="428"/>
      <c r="AZ35" s="428"/>
      <c r="BA35" s="428"/>
      <c r="BB35" s="428"/>
      <c r="BC35" s="428"/>
      <c r="BD35" s="214"/>
      <c r="BE35" s="429">
        <f t="shared" ref="BE35:BE43" si="1">IF(BG35="","",BE34+1)</f>
        <v>7</v>
      </c>
      <c r="BF35" s="429"/>
      <c r="BG35" s="428" t="str">
        <f>IF('各会計、関係団体の財政状況及び健全化判断比率'!B32="","",'各会計、関係団体の財政状況及び健全化判断比率'!B32)</f>
        <v>農業集落排水事業特別会計</v>
      </c>
      <c r="BH35" s="428"/>
      <c r="BI35" s="428"/>
      <c r="BJ35" s="428"/>
      <c r="BK35" s="428"/>
      <c r="BL35" s="428"/>
      <c r="BM35" s="428"/>
      <c r="BN35" s="428"/>
      <c r="BO35" s="428"/>
      <c r="BP35" s="428"/>
      <c r="BQ35" s="428"/>
      <c r="BR35" s="428"/>
      <c r="BS35" s="428"/>
      <c r="BT35" s="428"/>
      <c r="BU35" s="428"/>
      <c r="BV35" s="214"/>
      <c r="BW35" s="429">
        <f t="shared" ref="BW35:BW43" si="2">IF(BY35="","",BW34+1)</f>
        <v>9</v>
      </c>
      <c r="BX35" s="429"/>
      <c r="BY35" s="428" t="str">
        <f>IF('各会計、関係団体の財政状況及び健全化判断比率'!B69="","",'各会計、関係団体の財政状況及び健全化判断比率'!B69)</f>
        <v>山形県自治会館管理組合</v>
      </c>
      <c r="BZ35" s="428"/>
      <c r="CA35" s="428"/>
      <c r="CB35" s="428"/>
      <c r="CC35" s="428"/>
      <c r="CD35" s="428"/>
      <c r="CE35" s="428"/>
      <c r="CF35" s="428"/>
      <c r="CG35" s="428"/>
      <c r="CH35" s="428"/>
      <c r="CI35" s="428"/>
      <c r="CJ35" s="428"/>
      <c r="CK35" s="428"/>
      <c r="CL35" s="428"/>
      <c r="CM35" s="428"/>
      <c r="CN35" s="214"/>
      <c r="CO35" s="429" t="str">
        <f t="shared" ref="CO35:CO43" si="3">IF(CQ35="","",CO34+1)</f>
        <v/>
      </c>
      <c r="CP35" s="429"/>
      <c r="CQ35" s="428" t="str">
        <f>IF('各会計、関係団体の財政状況及び健全化判断比率'!BS8="","",'各会計、関係団体の財政状況及び健全化判断比率'!BS8)</f>
        <v/>
      </c>
      <c r="CR35" s="428"/>
      <c r="CS35" s="428"/>
      <c r="CT35" s="428"/>
      <c r="CU35" s="428"/>
      <c r="CV35" s="428"/>
      <c r="CW35" s="428"/>
      <c r="CX35" s="428"/>
      <c r="CY35" s="428"/>
      <c r="CZ35" s="428"/>
      <c r="DA35" s="428"/>
      <c r="DB35" s="428"/>
      <c r="DC35" s="428"/>
      <c r="DD35" s="428"/>
      <c r="DE35" s="428"/>
      <c r="DF35" s="211"/>
      <c r="DG35" s="430" t="str">
        <f>IF('各会計、関係団体の財政状況及び健全化判断比率'!BR8="","",'各会計、関係団体の財政状況及び健全化判断比率'!BR8)</f>
        <v/>
      </c>
      <c r="DH35" s="430"/>
      <c r="DI35" s="218"/>
      <c r="DJ35" s="186"/>
      <c r="DK35" s="186"/>
      <c r="DL35" s="186"/>
      <c r="DM35" s="186"/>
      <c r="DN35" s="186"/>
      <c r="DO35" s="186"/>
    </row>
    <row r="36" spans="1:119" ht="32.25" customHeight="1" x14ac:dyDescent="0.15">
      <c r="A36" s="187"/>
      <c r="B36" s="213"/>
      <c r="C36" s="429" t="str">
        <f>IF(E36="","",C35+1)</f>
        <v/>
      </c>
      <c r="D36" s="429"/>
      <c r="E36" s="428" t="str">
        <f>IF('各会計、関係団体の財政状況及び健全化判断比率'!B9="","",'各会計、関係団体の財政状況及び健全化判断比率'!B9)</f>
        <v/>
      </c>
      <c r="F36" s="428"/>
      <c r="G36" s="428"/>
      <c r="H36" s="428"/>
      <c r="I36" s="428"/>
      <c r="J36" s="428"/>
      <c r="K36" s="428"/>
      <c r="L36" s="428"/>
      <c r="M36" s="428"/>
      <c r="N36" s="428"/>
      <c r="O36" s="428"/>
      <c r="P36" s="428"/>
      <c r="Q36" s="428"/>
      <c r="R36" s="428"/>
      <c r="S36" s="428"/>
      <c r="T36" s="214"/>
      <c r="U36" s="429">
        <f t="shared" ref="U36:U43" si="4">IF(W36="","",U35+1)</f>
        <v>5</v>
      </c>
      <c r="V36" s="429"/>
      <c r="W36" s="428" t="str">
        <f>IF('各会計、関係団体の財政状況及び健全化判断比率'!B30="","",'各会計、関係団体の財政状況及び健全化判断比率'!B30)</f>
        <v>後期高齢者医療特別会計</v>
      </c>
      <c r="X36" s="428"/>
      <c r="Y36" s="428"/>
      <c r="Z36" s="428"/>
      <c r="AA36" s="428"/>
      <c r="AB36" s="428"/>
      <c r="AC36" s="428"/>
      <c r="AD36" s="428"/>
      <c r="AE36" s="428"/>
      <c r="AF36" s="428"/>
      <c r="AG36" s="428"/>
      <c r="AH36" s="428"/>
      <c r="AI36" s="428"/>
      <c r="AJ36" s="428"/>
      <c r="AK36" s="428"/>
      <c r="AL36" s="214"/>
      <c r="AM36" s="429" t="str">
        <f t="shared" si="0"/>
        <v/>
      </c>
      <c r="AN36" s="429"/>
      <c r="AO36" s="428"/>
      <c r="AP36" s="428"/>
      <c r="AQ36" s="428"/>
      <c r="AR36" s="428"/>
      <c r="AS36" s="428"/>
      <c r="AT36" s="428"/>
      <c r="AU36" s="428"/>
      <c r="AV36" s="428"/>
      <c r="AW36" s="428"/>
      <c r="AX36" s="428"/>
      <c r="AY36" s="428"/>
      <c r="AZ36" s="428"/>
      <c r="BA36" s="428"/>
      <c r="BB36" s="428"/>
      <c r="BC36" s="428"/>
      <c r="BD36" s="214"/>
      <c r="BE36" s="429" t="str">
        <f t="shared" si="1"/>
        <v/>
      </c>
      <c r="BF36" s="429"/>
      <c r="BG36" s="428"/>
      <c r="BH36" s="428"/>
      <c r="BI36" s="428"/>
      <c r="BJ36" s="428"/>
      <c r="BK36" s="428"/>
      <c r="BL36" s="428"/>
      <c r="BM36" s="428"/>
      <c r="BN36" s="428"/>
      <c r="BO36" s="428"/>
      <c r="BP36" s="428"/>
      <c r="BQ36" s="428"/>
      <c r="BR36" s="428"/>
      <c r="BS36" s="428"/>
      <c r="BT36" s="428"/>
      <c r="BU36" s="428"/>
      <c r="BV36" s="214"/>
      <c r="BW36" s="429">
        <f t="shared" si="2"/>
        <v>10</v>
      </c>
      <c r="BX36" s="429"/>
      <c r="BY36" s="428" t="str">
        <f>IF('各会計、関係団体の財政状況及び健全化判断比率'!B70="","",'各会計、関係団体の財政状況及び健全化判断比率'!B70)</f>
        <v>山形県市町村職員退職手当組合</v>
      </c>
      <c r="BZ36" s="428"/>
      <c r="CA36" s="428"/>
      <c r="CB36" s="428"/>
      <c r="CC36" s="428"/>
      <c r="CD36" s="428"/>
      <c r="CE36" s="428"/>
      <c r="CF36" s="428"/>
      <c r="CG36" s="428"/>
      <c r="CH36" s="428"/>
      <c r="CI36" s="428"/>
      <c r="CJ36" s="428"/>
      <c r="CK36" s="428"/>
      <c r="CL36" s="428"/>
      <c r="CM36" s="428"/>
      <c r="CN36" s="214"/>
      <c r="CO36" s="429" t="str">
        <f t="shared" si="3"/>
        <v/>
      </c>
      <c r="CP36" s="429"/>
      <c r="CQ36" s="428" t="str">
        <f>IF('各会計、関係団体の財政状況及び健全化判断比率'!BS9="","",'各会計、関係団体の財政状況及び健全化判断比率'!BS9)</f>
        <v/>
      </c>
      <c r="CR36" s="428"/>
      <c r="CS36" s="428"/>
      <c r="CT36" s="428"/>
      <c r="CU36" s="428"/>
      <c r="CV36" s="428"/>
      <c r="CW36" s="428"/>
      <c r="CX36" s="428"/>
      <c r="CY36" s="428"/>
      <c r="CZ36" s="428"/>
      <c r="DA36" s="428"/>
      <c r="DB36" s="428"/>
      <c r="DC36" s="428"/>
      <c r="DD36" s="428"/>
      <c r="DE36" s="428"/>
      <c r="DF36" s="211"/>
      <c r="DG36" s="430" t="str">
        <f>IF('各会計、関係団体の財政状況及び健全化判断比率'!BR9="","",'各会計、関係団体の財政状況及び健全化判断比率'!BR9)</f>
        <v/>
      </c>
      <c r="DH36" s="430"/>
      <c r="DI36" s="218"/>
      <c r="DJ36" s="186"/>
      <c r="DK36" s="186"/>
      <c r="DL36" s="186"/>
      <c r="DM36" s="186"/>
      <c r="DN36" s="186"/>
      <c r="DO36" s="186"/>
    </row>
    <row r="37" spans="1:119" ht="32.25" customHeight="1" x14ac:dyDescent="0.15">
      <c r="A37" s="187"/>
      <c r="B37" s="213"/>
      <c r="C37" s="429" t="str">
        <f>IF(E37="","",C36+1)</f>
        <v/>
      </c>
      <c r="D37" s="429"/>
      <c r="E37" s="428" t="str">
        <f>IF('各会計、関係団体の財政状況及び健全化判断比率'!B10="","",'各会計、関係団体の財政状況及び健全化判断比率'!B10)</f>
        <v/>
      </c>
      <c r="F37" s="428"/>
      <c r="G37" s="428"/>
      <c r="H37" s="428"/>
      <c r="I37" s="428"/>
      <c r="J37" s="428"/>
      <c r="K37" s="428"/>
      <c r="L37" s="428"/>
      <c r="M37" s="428"/>
      <c r="N37" s="428"/>
      <c r="O37" s="428"/>
      <c r="P37" s="428"/>
      <c r="Q37" s="428"/>
      <c r="R37" s="428"/>
      <c r="S37" s="428"/>
      <c r="T37" s="214"/>
      <c r="U37" s="429" t="str">
        <f t="shared" si="4"/>
        <v/>
      </c>
      <c r="V37" s="429"/>
      <c r="W37" s="428"/>
      <c r="X37" s="428"/>
      <c r="Y37" s="428"/>
      <c r="Z37" s="428"/>
      <c r="AA37" s="428"/>
      <c r="AB37" s="428"/>
      <c r="AC37" s="428"/>
      <c r="AD37" s="428"/>
      <c r="AE37" s="428"/>
      <c r="AF37" s="428"/>
      <c r="AG37" s="428"/>
      <c r="AH37" s="428"/>
      <c r="AI37" s="428"/>
      <c r="AJ37" s="428"/>
      <c r="AK37" s="428"/>
      <c r="AL37" s="214"/>
      <c r="AM37" s="429" t="str">
        <f t="shared" si="0"/>
        <v/>
      </c>
      <c r="AN37" s="429"/>
      <c r="AO37" s="428"/>
      <c r="AP37" s="428"/>
      <c r="AQ37" s="428"/>
      <c r="AR37" s="428"/>
      <c r="AS37" s="428"/>
      <c r="AT37" s="428"/>
      <c r="AU37" s="428"/>
      <c r="AV37" s="428"/>
      <c r="AW37" s="428"/>
      <c r="AX37" s="428"/>
      <c r="AY37" s="428"/>
      <c r="AZ37" s="428"/>
      <c r="BA37" s="428"/>
      <c r="BB37" s="428"/>
      <c r="BC37" s="428"/>
      <c r="BD37" s="214"/>
      <c r="BE37" s="429" t="str">
        <f t="shared" si="1"/>
        <v/>
      </c>
      <c r="BF37" s="429"/>
      <c r="BG37" s="428"/>
      <c r="BH37" s="428"/>
      <c r="BI37" s="428"/>
      <c r="BJ37" s="428"/>
      <c r="BK37" s="428"/>
      <c r="BL37" s="428"/>
      <c r="BM37" s="428"/>
      <c r="BN37" s="428"/>
      <c r="BO37" s="428"/>
      <c r="BP37" s="428"/>
      <c r="BQ37" s="428"/>
      <c r="BR37" s="428"/>
      <c r="BS37" s="428"/>
      <c r="BT37" s="428"/>
      <c r="BU37" s="428"/>
      <c r="BV37" s="214"/>
      <c r="BW37" s="429">
        <f t="shared" si="2"/>
        <v>11</v>
      </c>
      <c r="BX37" s="429"/>
      <c r="BY37" s="428" t="str">
        <f>IF('各会計、関係団体の財政状況及び健全化判断比率'!B71="","",'各会計、関係団体の財政状況及び健全化判断比率'!B71)</f>
        <v>北村山広域行政事務組合</v>
      </c>
      <c r="BZ37" s="428"/>
      <c r="CA37" s="428"/>
      <c r="CB37" s="428"/>
      <c r="CC37" s="428"/>
      <c r="CD37" s="428"/>
      <c r="CE37" s="428"/>
      <c r="CF37" s="428"/>
      <c r="CG37" s="428"/>
      <c r="CH37" s="428"/>
      <c r="CI37" s="428"/>
      <c r="CJ37" s="428"/>
      <c r="CK37" s="428"/>
      <c r="CL37" s="428"/>
      <c r="CM37" s="428"/>
      <c r="CN37" s="214"/>
      <c r="CO37" s="429" t="str">
        <f t="shared" si="3"/>
        <v/>
      </c>
      <c r="CP37" s="429"/>
      <c r="CQ37" s="428" t="str">
        <f>IF('各会計、関係団体の財政状況及び健全化判断比率'!BS10="","",'各会計、関係団体の財政状況及び健全化判断比率'!BS10)</f>
        <v/>
      </c>
      <c r="CR37" s="428"/>
      <c r="CS37" s="428"/>
      <c r="CT37" s="428"/>
      <c r="CU37" s="428"/>
      <c r="CV37" s="428"/>
      <c r="CW37" s="428"/>
      <c r="CX37" s="428"/>
      <c r="CY37" s="428"/>
      <c r="CZ37" s="428"/>
      <c r="DA37" s="428"/>
      <c r="DB37" s="428"/>
      <c r="DC37" s="428"/>
      <c r="DD37" s="428"/>
      <c r="DE37" s="428"/>
      <c r="DF37" s="211"/>
      <c r="DG37" s="430" t="str">
        <f>IF('各会計、関係団体の財政状況及び健全化判断比率'!BR10="","",'各会計、関係団体の財政状況及び健全化判断比率'!BR10)</f>
        <v/>
      </c>
      <c r="DH37" s="430"/>
      <c r="DI37" s="218"/>
      <c r="DJ37" s="186"/>
      <c r="DK37" s="186"/>
      <c r="DL37" s="186"/>
      <c r="DM37" s="186"/>
      <c r="DN37" s="186"/>
      <c r="DO37" s="186"/>
    </row>
    <row r="38" spans="1:119" ht="32.25" customHeight="1" x14ac:dyDescent="0.15">
      <c r="A38" s="187"/>
      <c r="B38" s="213"/>
      <c r="C38" s="429" t="str">
        <f t="shared" ref="C38:C43" si="5">IF(E38="","",C37+1)</f>
        <v/>
      </c>
      <c r="D38" s="429"/>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14"/>
      <c r="U38" s="429" t="str">
        <f t="shared" si="4"/>
        <v/>
      </c>
      <c r="V38" s="429"/>
      <c r="W38" s="428"/>
      <c r="X38" s="428"/>
      <c r="Y38" s="428"/>
      <c r="Z38" s="428"/>
      <c r="AA38" s="428"/>
      <c r="AB38" s="428"/>
      <c r="AC38" s="428"/>
      <c r="AD38" s="428"/>
      <c r="AE38" s="428"/>
      <c r="AF38" s="428"/>
      <c r="AG38" s="428"/>
      <c r="AH38" s="428"/>
      <c r="AI38" s="428"/>
      <c r="AJ38" s="428"/>
      <c r="AK38" s="428"/>
      <c r="AL38" s="214"/>
      <c r="AM38" s="429" t="str">
        <f t="shared" si="0"/>
        <v/>
      </c>
      <c r="AN38" s="429"/>
      <c r="AO38" s="428"/>
      <c r="AP38" s="428"/>
      <c r="AQ38" s="428"/>
      <c r="AR38" s="428"/>
      <c r="AS38" s="428"/>
      <c r="AT38" s="428"/>
      <c r="AU38" s="428"/>
      <c r="AV38" s="428"/>
      <c r="AW38" s="428"/>
      <c r="AX38" s="428"/>
      <c r="AY38" s="428"/>
      <c r="AZ38" s="428"/>
      <c r="BA38" s="428"/>
      <c r="BB38" s="428"/>
      <c r="BC38" s="428"/>
      <c r="BD38" s="214"/>
      <c r="BE38" s="429" t="str">
        <f t="shared" si="1"/>
        <v/>
      </c>
      <c r="BF38" s="429"/>
      <c r="BG38" s="428"/>
      <c r="BH38" s="428"/>
      <c r="BI38" s="428"/>
      <c r="BJ38" s="428"/>
      <c r="BK38" s="428"/>
      <c r="BL38" s="428"/>
      <c r="BM38" s="428"/>
      <c r="BN38" s="428"/>
      <c r="BO38" s="428"/>
      <c r="BP38" s="428"/>
      <c r="BQ38" s="428"/>
      <c r="BR38" s="428"/>
      <c r="BS38" s="428"/>
      <c r="BT38" s="428"/>
      <c r="BU38" s="428"/>
      <c r="BV38" s="214"/>
      <c r="BW38" s="429">
        <f t="shared" si="2"/>
        <v>12</v>
      </c>
      <c r="BX38" s="429"/>
      <c r="BY38" s="428" t="str">
        <f>IF('各会計、関係団体の財政状況及び健全化判断比率'!B72="","",'各会計、関係団体の財政状況及び健全化判断比率'!B72)</f>
        <v>山形県後期高齢者医療広域連合（普通会計分）</v>
      </c>
      <c r="BZ38" s="428"/>
      <c r="CA38" s="428"/>
      <c r="CB38" s="428"/>
      <c r="CC38" s="428"/>
      <c r="CD38" s="428"/>
      <c r="CE38" s="428"/>
      <c r="CF38" s="428"/>
      <c r="CG38" s="428"/>
      <c r="CH38" s="428"/>
      <c r="CI38" s="428"/>
      <c r="CJ38" s="428"/>
      <c r="CK38" s="428"/>
      <c r="CL38" s="428"/>
      <c r="CM38" s="428"/>
      <c r="CN38" s="214"/>
      <c r="CO38" s="429" t="str">
        <f t="shared" si="3"/>
        <v/>
      </c>
      <c r="CP38" s="429"/>
      <c r="CQ38" s="428" t="str">
        <f>IF('各会計、関係団体の財政状況及び健全化判断比率'!BS11="","",'各会計、関係団体の財政状況及び健全化判断比率'!BS11)</f>
        <v/>
      </c>
      <c r="CR38" s="428"/>
      <c r="CS38" s="428"/>
      <c r="CT38" s="428"/>
      <c r="CU38" s="428"/>
      <c r="CV38" s="428"/>
      <c r="CW38" s="428"/>
      <c r="CX38" s="428"/>
      <c r="CY38" s="428"/>
      <c r="CZ38" s="428"/>
      <c r="DA38" s="428"/>
      <c r="DB38" s="428"/>
      <c r="DC38" s="428"/>
      <c r="DD38" s="428"/>
      <c r="DE38" s="428"/>
      <c r="DF38" s="211"/>
      <c r="DG38" s="430" t="str">
        <f>IF('各会計、関係団体の財政状況及び健全化判断比率'!BR11="","",'各会計、関係団体の財政状況及び健全化判断比率'!BR11)</f>
        <v/>
      </c>
      <c r="DH38" s="430"/>
      <c r="DI38" s="218"/>
      <c r="DJ38" s="186"/>
      <c r="DK38" s="186"/>
      <c r="DL38" s="186"/>
      <c r="DM38" s="186"/>
      <c r="DN38" s="186"/>
      <c r="DO38" s="186"/>
    </row>
    <row r="39" spans="1:119" ht="32.25" customHeight="1" x14ac:dyDescent="0.15">
      <c r="A39" s="187"/>
      <c r="B39" s="213"/>
      <c r="C39" s="429" t="str">
        <f t="shared" si="5"/>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4"/>
      <c r="U39" s="429" t="str">
        <f t="shared" si="4"/>
        <v/>
      </c>
      <c r="V39" s="429"/>
      <c r="W39" s="428"/>
      <c r="X39" s="428"/>
      <c r="Y39" s="428"/>
      <c r="Z39" s="428"/>
      <c r="AA39" s="428"/>
      <c r="AB39" s="428"/>
      <c r="AC39" s="428"/>
      <c r="AD39" s="428"/>
      <c r="AE39" s="428"/>
      <c r="AF39" s="428"/>
      <c r="AG39" s="428"/>
      <c r="AH39" s="428"/>
      <c r="AI39" s="428"/>
      <c r="AJ39" s="428"/>
      <c r="AK39" s="428"/>
      <c r="AL39" s="214"/>
      <c r="AM39" s="429" t="str">
        <f t="shared" si="0"/>
        <v/>
      </c>
      <c r="AN39" s="429"/>
      <c r="AO39" s="428"/>
      <c r="AP39" s="428"/>
      <c r="AQ39" s="428"/>
      <c r="AR39" s="428"/>
      <c r="AS39" s="428"/>
      <c r="AT39" s="428"/>
      <c r="AU39" s="428"/>
      <c r="AV39" s="428"/>
      <c r="AW39" s="428"/>
      <c r="AX39" s="428"/>
      <c r="AY39" s="428"/>
      <c r="AZ39" s="428"/>
      <c r="BA39" s="428"/>
      <c r="BB39" s="428"/>
      <c r="BC39" s="428"/>
      <c r="BD39" s="214"/>
      <c r="BE39" s="429" t="str">
        <f t="shared" si="1"/>
        <v/>
      </c>
      <c r="BF39" s="429"/>
      <c r="BG39" s="428"/>
      <c r="BH39" s="428"/>
      <c r="BI39" s="428"/>
      <c r="BJ39" s="428"/>
      <c r="BK39" s="428"/>
      <c r="BL39" s="428"/>
      <c r="BM39" s="428"/>
      <c r="BN39" s="428"/>
      <c r="BO39" s="428"/>
      <c r="BP39" s="428"/>
      <c r="BQ39" s="428"/>
      <c r="BR39" s="428"/>
      <c r="BS39" s="428"/>
      <c r="BT39" s="428"/>
      <c r="BU39" s="428"/>
      <c r="BV39" s="214"/>
      <c r="BW39" s="429">
        <f t="shared" si="2"/>
        <v>13</v>
      </c>
      <c r="BX39" s="429"/>
      <c r="BY39" s="428" t="str">
        <f>IF('各会計、関係団体の財政状況及び健全化判断比率'!B73="","",'各会計、関係団体の財政状況及び健全化判断比率'!B73)</f>
        <v>山形県後期高齢者医療広域連合（事業会計分）</v>
      </c>
      <c r="BZ39" s="428"/>
      <c r="CA39" s="428"/>
      <c r="CB39" s="428"/>
      <c r="CC39" s="428"/>
      <c r="CD39" s="428"/>
      <c r="CE39" s="428"/>
      <c r="CF39" s="428"/>
      <c r="CG39" s="428"/>
      <c r="CH39" s="428"/>
      <c r="CI39" s="428"/>
      <c r="CJ39" s="428"/>
      <c r="CK39" s="428"/>
      <c r="CL39" s="428"/>
      <c r="CM39" s="428"/>
      <c r="CN39" s="214"/>
      <c r="CO39" s="429" t="str">
        <f t="shared" si="3"/>
        <v/>
      </c>
      <c r="CP39" s="429"/>
      <c r="CQ39" s="428" t="str">
        <f>IF('各会計、関係団体の財政状況及び健全化判断比率'!BS12="","",'各会計、関係団体の財政状況及び健全化判断比率'!BS12)</f>
        <v/>
      </c>
      <c r="CR39" s="428"/>
      <c r="CS39" s="428"/>
      <c r="CT39" s="428"/>
      <c r="CU39" s="428"/>
      <c r="CV39" s="428"/>
      <c r="CW39" s="428"/>
      <c r="CX39" s="428"/>
      <c r="CY39" s="428"/>
      <c r="CZ39" s="428"/>
      <c r="DA39" s="428"/>
      <c r="DB39" s="428"/>
      <c r="DC39" s="428"/>
      <c r="DD39" s="428"/>
      <c r="DE39" s="428"/>
      <c r="DF39" s="211"/>
      <c r="DG39" s="430" t="str">
        <f>IF('各会計、関係団体の財政状況及び健全化判断比率'!BR12="","",'各会計、関係団体の財政状況及び健全化判断比率'!BR12)</f>
        <v/>
      </c>
      <c r="DH39" s="430"/>
      <c r="DI39" s="218"/>
      <c r="DJ39" s="186"/>
      <c r="DK39" s="186"/>
      <c r="DL39" s="186"/>
      <c r="DM39" s="186"/>
      <c r="DN39" s="186"/>
      <c r="DO39" s="186"/>
    </row>
    <row r="40" spans="1:119" ht="32.25" customHeight="1" x14ac:dyDescent="0.15">
      <c r="A40" s="187"/>
      <c r="B40" s="213"/>
      <c r="C40" s="429" t="str">
        <f t="shared" si="5"/>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4"/>
      <c r="U40" s="429" t="str">
        <f t="shared" si="4"/>
        <v/>
      </c>
      <c r="V40" s="429"/>
      <c r="W40" s="428"/>
      <c r="X40" s="428"/>
      <c r="Y40" s="428"/>
      <c r="Z40" s="428"/>
      <c r="AA40" s="428"/>
      <c r="AB40" s="428"/>
      <c r="AC40" s="428"/>
      <c r="AD40" s="428"/>
      <c r="AE40" s="428"/>
      <c r="AF40" s="428"/>
      <c r="AG40" s="428"/>
      <c r="AH40" s="428"/>
      <c r="AI40" s="428"/>
      <c r="AJ40" s="428"/>
      <c r="AK40" s="428"/>
      <c r="AL40" s="214"/>
      <c r="AM40" s="429" t="str">
        <f t="shared" si="0"/>
        <v/>
      </c>
      <c r="AN40" s="429"/>
      <c r="AO40" s="428"/>
      <c r="AP40" s="428"/>
      <c r="AQ40" s="428"/>
      <c r="AR40" s="428"/>
      <c r="AS40" s="428"/>
      <c r="AT40" s="428"/>
      <c r="AU40" s="428"/>
      <c r="AV40" s="428"/>
      <c r="AW40" s="428"/>
      <c r="AX40" s="428"/>
      <c r="AY40" s="428"/>
      <c r="AZ40" s="428"/>
      <c r="BA40" s="428"/>
      <c r="BB40" s="428"/>
      <c r="BC40" s="428"/>
      <c r="BD40" s="214"/>
      <c r="BE40" s="429" t="str">
        <f t="shared" si="1"/>
        <v/>
      </c>
      <c r="BF40" s="429"/>
      <c r="BG40" s="428"/>
      <c r="BH40" s="428"/>
      <c r="BI40" s="428"/>
      <c r="BJ40" s="428"/>
      <c r="BK40" s="428"/>
      <c r="BL40" s="428"/>
      <c r="BM40" s="428"/>
      <c r="BN40" s="428"/>
      <c r="BO40" s="428"/>
      <c r="BP40" s="428"/>
      <c r="BQ40" s="428"/>
      <c r="BR40" s="428"/>
      <c r="BS40" s="428"/>
      <c r="BT40" s="428"/>
      <c r="BU40" s="428"/>
      <c r="BV40" s="214"/>
      <c r="BW40" s="429">
        <f t="shared" si="2"/>
        <v>14</v>
      </c>
      <c r="BX40" s="429"/>
      <c r="BY40" s="428" t="str">
        <f>IF('各会計、関係団体の財政状況及び健全化判断比率'!B74="","",'各会計、関係団体の財政状況及び健全化判断比率'!B74)</f>
        <v>尾花沢市大石田町環境衛生事業組合（普通会計分）</v>
      </c>
      <c r="BZ40" s="428"/>
      <c r="CA40" s="428"/>
      <c r="CB40" s="428"/>
      <c r="CC40" s="428"/>
      <c r="CD40" s="428"/>
      <c r="CE40" s="428"/>
      <c r="CF40" s="428"/>
      <c r="CG40" s="428"/>
      <c r="CH40" s="428"/>
      <c r="CI40" s="428"/>
      <c r="CJ40" s="428"/>
      <c r="CK40" s="428"/>
      <c r="CL40" s="428"/>
      <c r="CM40" s="428"/>
      <c r="CN40" s="214"/>
      <c r="CO40" s="429" t="str">
        <f t="shared" si="3"/>
        <v/>
      </c>
      <c r="CP40" s="429"/>
      <c r="CQ40" s="428" t="str">
        <f>IF('各会計、関係団体の財政状況及び健全化判断比率'!BS13="","",'各会計、関係団体の財政状況及び健全化判断比率'!BS13)</f>
        <v/>
      </c>
      <c r="CR40" s="428"/>
      <c r="CS40" s="428"/>
      <c r="CT40" s="428"/>
      <c r="CU40" s="428"/>
      <c r="CV40" s="428"/>
      <c r="CW40" s="428"/>
      <c r="CX40" s="428"/>
      <c r="CY40" s="428"/>
      <c r="CZ40" s="428"/>
      <c r="DA40" s="428"/>
      <c r="DB40" s="428"/>
      <c r="DC40" s="428"/>
      <c r="DD40" s="428"/>
      <c r="DE40" s="428"/>
      <c r="DF40" s="211"/>
      <c r="DG40" s="430" t="str">
        <f>IF('各会計、関係団体の財政状況及び健全化判断比率'!BR13="","",'各会計、関係団体の財政状況及び健全化判断比率'!BR13)</f>
        <v/>
      </c>
      <c r="DH40" s="430"/>
      <c r="DI40" s="218"/>
      <c r="DJ40" s="186"/>
      <c r="DK40" s="186"/>
      <c r="DL40" s="186"/>
      <c r="DM40" s="186"/>
      <c r="DN40" s="186"/>
      <c r="DO40" s="186"/>
    </row>
    <row r="41" spans="1:119" ht="32.25" customHeight="1" x14ac:dyDescent="0.15">
      <c r="A41" s="187"/>
      <c r="B41" s="213"/>
      <c r="C41" s="429" t="str">
        <f t="shared" si="5"/>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4"/>
      <c r="U41" s="429" t="str">
        <f t="shared" si="4"/>
        <v/>
      </c>
      <c r="V41" s="429"/>
      <c r="W41" s="428"/>
      <c r="X41" s="428"/>
      <c r="Y41" s="428"/>
      <c r="Z41" s="428"/>
      <c r="AA41" s="428"/>
      <c r="AB41" s="428"/>
      <c r="AC41" s="428"/>
      <c r="AD41" s="428"/>
      <c r="AE41" s="428"/>
      <c r="AF41" s="428"/>
      <c r="AG41" s="428"/>
      <c r="AH41" s="428"/>
      <c r="AI41" s="428"/>
      <c r="AJ41" s="428"/>
      <c r="AK41" s="428"/>
      <c r="AL41" s="214"/>
      <c r="AM41" s="429" t="str">
        <f t="shared" si="0"/>
        <v/>
      </c>
      <c r="AN41" s="429"/>
      <c r="AO41" s="428"/>
      <c r="AP41" s="428"/>
      <c r="AQ41" s="428"/>
      <c r="AR41" s="428"/>
      <c r="AS41" s="428"/>
      <c r="AT41" s="428"/>
      <c r="AU41" s="428"/>
      <c r="AV41" s="428"/>
      <c r="AW41" s="428"/>
      <c r="AX41" s="428"/>
      <c r="AY41" s="428"/>
      <c r="AZ41" s="428"/>
      <c r="BA41" s="428"/>
      <c r="BB41" s="428"/>
      <c r="BC41" s="428"/>
      <c r="BD41" s="214"/>
      <c r="BE41" s="429" t="str">
        <f t="shared" si="1"/>
        <v/>
      </c>
      <c r="BF41" s="429"/>
      <c r="BG41" s="428"/>
      <c r="BH41" s="428"/>
      <c r="BI41" s="428"/>
      <c r="BJ41" s="428"/>
      <c r="BK41" s="428"/>
      <c r="BL41" s="428"/>
      <c r="BM41" s="428"/>
      <c r="BN41" s="428"/>
      <c r="BO41" s="428"/>
      <c r="BP41" s="428"/>
      <c r="BQ41" s="428"/>
      <c r="BR41" s="428"/>
      <c r="BS41" s="428"/>
      <c r="BT41" s="428"/>
      <c r="BU41" s="428"/>
      <c r="BV41" s="214"/>
      <c r="BW41" s="429">
        <f t="shared" si="2"/>
        <v>15</v>
      </c>
      <c r="BX41" s="429"/>
      <c r="BY41" s="428" t="str">
        <f>IF('各会計、関係団体の財政状況及び健全化判断比率'!B75="","",'各会計、関係団体の財政状況及び健全化判断比率'!B75)</f>
        <v>尾花沢市大石田町環境衛生事業組合（水道事業会計分）</v>
      </c>
      <c r="BZ41" s="428"/>
      <c r="CA41" s="428"/>
      <c r="CB41" s="428"/>
      <c r="CC41" s="428"/>
      <c r="CD41" s="428"/>
      <c r="CE41" s="428"/>
      <c r="CF41" s="428"/>
      <c r="CG41" s="428"/>
      <c r="CH41" s="428"/>
      <c r="CI41" s="428"/>
      <c r="CJ41" s="428"/>
      <c r="CK41" s="428"/>
      <c r="CL41" s="428"/>
      <c r="CM41" s="428"/>
      <c r="CN41" s="214"/>
      <c r="CO41" s="429" t="str">
        <f t="shared" si="3"/>
        <v/>
      </c>
      <c r="CP41" s="429"/>
      <c r="CQ41" s="428" t="str">
        <f>IF('各会計、関係団体の財政状況及び健全化判断比率'!BS14="","",'各会計、関係団体の財政状況及び健全化判断比率'!BS14)</f>
        <v/>
      </c>
      <c r="CR41" s="428"/>
      <c r="CS41" s="428"/>
      <c r="CT41" s="428"/>
      <c r="CU41" s="428"/>
      <c r="CV41" s="428"/>
      <c r="CW41" s="428"/>
      <c r="CX41" s="428"/>
      <c r="CY41" s="428"/>
      <c r="CZ41" s="428"/>
      <c r="DA41" s="428"/>
      <c r="DB41" s="428"/>
      <c r="DC41" s="428"/>
      <c r="DD41" s="428"/>
      <c r="DE41" s="428"/>
      <c r="DF41" s="211"/>
      <c r="DG41" s="430" t="str">
        <f>IF('各会計、関係団体の財政状況及び健全化判断比率'!BR14="","",'各会計、関係団体の財政状況及び健全化判断比率'!BR14)</f>
        <v/>
      </c>
      <c r="DH41" s="430"/>
      <c r="DI41" s="218"/>
      <c r="DJ41" s="186"/>
      <c r="DK41" s="186"/>
      <c r="DL41" s="186"/>
      <c r="DM41" s="186"/>
      <c r="DN41" s="186"/>
      <c r="DO41" s="186"/>
    </row>
    <row r="42" spans="1:119" ht="32.25" customHeight="1" x14ac:dyDescent="0.15">
      <c r="A42" s="186"/>
      <c r="B42" s="213"/>
      <c r="C42" s="429" t="str">
        <f t="shared" si="5"/>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4"/>
      <c r="U42" s="429" t="str">
        <f t="shared" si="4"/>
        <v/>
      </c>
      <c r="V42" s="429"/>
      <c r="W42" s="428"/>
      <c r="X42" s="428"/>
      <c r="Y42" s="428"/>
      <c r="Z42" s="428"/>
      <c r="AA42" s="428"/>
      <c r="AB42" s="428"/>
      <c r="AC42" s="428"/>
      <c r="AD42" s="428"/>
      <c r="AE42" s="428"/>
      <c r="AF42" s="428"/>
      <c r="AG42" s="428"/>
      <c r="AH42" s="428"/>
      <c r="AI42" s="428"/>
      <c r="AJ42" s="428"/>
      <c r="AK42" s="428"/>
      <c r="AL42" s="214"/>
      <c r="AM42" s="429" t="str">
        <f t="shared" si="0"/>
        <v/>
      </c>
      <c r="AN42" s="429"/>
      <c r="AO42" s="428"/>
      <c r="AP42" s="428"/>
      <c r="AQ42" s="428"/>
      <c r="AR42" s="428"/>
      <c r="AS42" s="428"/>
      <c r="AT42" s="428"/>
      <c r="AU42" s="428"/>
      <c r="AV42" s="428"/>
      <c r="AW42" s="428"/>
      <c r="AX42" s="428"/>
      <c r="AY42" s="428"/>
      <c r="AZ42" s="428"/>
      <c r="BA42" s="428"/>
      <c r="BB42" s="428"/>
      <c r="BC42" s="428"/>
      <c r="BD42" s="214"/>
      <c r="BE42" s="429" t="str">
        <f t="shared" si="1"/>
        <v/>
      </c>
      <c r="BF42" s="429"/>
      <c r="BG42" s="428"/>
      <c r="BH42" s="428"/>
      <c r="BI42" s="428"/>
      <c r="BJ42" s="428"/>
      <c r="BK42" s="428"/>
      <c r="BL42" s="428"/>
      <c r="BM42" s="428"/>
      <c r="BN42" s="428"/>
      <c r="BO42" s="428"/>
      <c r="BP42" s="428"/>
      <c r="BQ42" s="428"/>
      <c r="BR42" s="428"/>
      <c r="BS42" s="428"/>
      <c r="BT42" s="428"/>
      <c r="BU42" s="428"/>
      <c r="BV42" s="214"/>
      <c r="BW42" s="429">
        <f t="shared" si="2"/>
        <v>16</v>
      </c>
      <c r="BX42" s="429"/>
      <c r="BY42" s="428" t="str">
        <f>IF('各会計、関係団体の財政状況及び健全化判断比率'!B76="","",'各会計、関係団体の財政状況及び健全化判断比率'!B76)</f>
        <v>尾花沢市大石田町環境衛生事業組合（公共下水道事業特別会計分）</v>
      </c>
      <c r="BZ42" s="428"/>
      <c r="CA42" s="428"/>
      <c r="CB42" s="428"/>
      <c r="CC42" s="428"/>
      <c r="CD42" s="428"/>
      <c r="CE42" s="428"/>
      <c r="CF42" s="428"/>
      <c r="CG42" s="428"/>
      <c r="CH42" s="428"/>
      <c r="CI42" s="428"/>
      <c r="CJ42" s="428"/>
      <c r="CK42" s="428"/>
      <c r="CL42" s="428"/>
      <c r="CM42" s="428"/>
      <c r="CN42" s="214"/>
      <c r="CO42" s="429" t="str">
        <f t="shared" si="3"/>
        <v/>
      </c>
      <c r="CP42" s="429"/>
      <c r="CQ42" s="428" t="str">
        <f>IF('各会計、関係団体の財政状況及び健全化判断比率'!BS15="","",'各会計、関係団体の財政状況及び健全化判断比率'!BS15)</f>
        <v/>
      </c>
      <c r="CR42" s="428"/>
      <c r="CS42" s="428"/>
      <c r="CT42" s="428"/>
      <c r="CU42" s="428"/>
      <c r="CV42" s="428"/>
      <c r="CW42" s="428"/>
      <c r="CX42" s="428"/>
      <c r="CY42" s="428"/>
      <c r="CZ42" s="428"/>
      <c r="DA42" s="428"/>
      <c r="DB42" s="428"/>
      <c r="DC42" s="428"/>
      <c r="DD42" s="428"/>
      <c r="DE42" s="428"/>
      <c r="DF42" s="211"/>
      <c r="DG42" s="430" t="str">
        <f>IF('各会計、関係団体の財政状況及び健全化判断比率'!BR15="","",'各会計、関係団体の財政状況及び健全化判断比率'!BR15)</f>
        <v/>
      </c>
      <c r="DH42" s="430"/>
      <c r="DI42" s="218"/>
      <c r="DJ42" s="186"/>
      <c r="DK42" s="186"/>
      <c r="DL42" s="186"/>
      <c r="DM42" s="186"/>
      <c r="DN42" s="186"/>
      <c r="DO42" s="186"/>
    </row>
    <row r="43" spans="1:119" ht="32.25" customHeight="1" x14ac:dyDescent="0.15">
      <c r="A43" s="186"/>
      <c r="B43" s="213"/>
      <c r="C43" s="429" t="str">
        <f t="shared" si="5"/>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4"/>
      <c r="U43" s="429" t="str">
        <f t="shared" si="4"/>
        <v/>
      </c>
      <c r="V43" s="429"/>
      <c r="W43" s="428"/>
      <c r="X43" s="428"/>
      <c r="Y43" s="428"/>
      <c r="Z43" s="428"/>
      <c r="AA43" s="428"/>
      <c r="AB43" s="428"/>
      <c r="AC43" s="428"/>
      <c r="AD43" s="428"/>
      <c r="AE43" s="428"/>
      <c r="AF43" s="428"/>
      <c r="AG43" s="428"/>
      <c r="AH43" s="428"/>
      <c r="AI43" s="428"/>
      <c r="AJ43" s="428"/>
      <c r="AK43" s="428"/>
      <c r="AL43" s="214"/>
      <c r="AM43" s="429" t="str">
        <f t="shared" si="0"/>
        <v/>
      </c>
      <c r="AN43" s="429"/>
      <c r="AO43" s="428"/>
      <c r="AP43" s="428"/>
      <c r="AQ43" s="428"/>
      <c r="AR43" s="428"/>
      <c r="AS43" s="428"/>
      <c r="AT43" s="428"/>
      <c r="AU43" s="428"/>
      <c r="AV43" s="428"/>
      <c r="AW43" s="428"/>
      <c r="AX43" s="428"/>
      <c r="AY43" s="428"/>
      <c r="AZ43" s="428"/>
      <c r="BA43" s="428"/>
      <c r="BB43" s="428"/>
      <c r="BC43" s="428"/>
      <c r="BD43" s="214"/>
      <c r="BE43" s="429" t="str">
        <f t="shared" si="1"/>
        <v/>
      </c>
      <c r="BF43" s="429"/>
      <c r="BG43" s="428"/>
      <c r="BH43" s="428"/>
      <c r="BI43" s="428"/>
      <c r="BJ43" s="428"/>
      <c r="BK43" s="428"/>
      <c r="BL43" s="428"/>
      <c r="BM43" s="428"/>
      <c r="BN43" s="428"/>
      <c r="BO43" s="428"/>
      <c r="BP43" s="428"/>
      <c r="BQ43" s="428"/>
      <c r="BR43" s="428"/>
      <c r="BS43" s="428"/>
      <c r="BT43" s="428"/>
      <c r="BU43" s="428"/>
      <c r="BV43" s="214"/>
      <c r="BW43" s="429">
        <f t="shared" si="2"/>
        <v>17</v>
      </c>
      <c r="BX43" s="429"/>
      <c r="BY43" s="428" t="str">
        <f>IF('各会計、関係団体の財政状況及び健全化判断比率'!B77="","",'各会計、関係団体の財政状況及び健全化判断比率'!B77)</f>
        <v>北村山公立病院組合</v>
      </c>
      <c r="BZ43" s="428"/>
      <c r="CA43" s="428"/>
      <c r="CB43" s="428"/>
      <c r="CC43" s="428"/>
      <c r="CD43" s="428"/>
      <c r="CE43" s="428"/>
      <c r="CF43" s="428"/>
      <c r="CG43" s="428"/>
      <c r="CH43" s="428"/>
      <c r="CI43" s="428"/>
      <c r="CJ43" s="428"/>
      <c r="CK43" s="428"/>
      <c r="CL43" s="428"/>
      <c r="CM43" s="428"/>
      <c r="CN43" s="214"/>
      <c r="CO43" s="429" t="str">
        <f t="shared" si="3"/>
        <v/>
      </c>
      <c r="CP43" s="429"/>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F43" s="211"/>
      <c r="DG43" s="430" t="str">
        <f>IF('各会計、関係団体の財政状況及び健全化判断比率'!BR16="","",'各会計、関係団体の財政状況及び健全化判断比率'!BR16)</f>
        <v/>
      </c>
      <c r="DH43" s="43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i9xUcX6c9QB7DSkGSwtQajY2OfXT1DSDJ4TW77MuYPLv6vLOnLsW7jXPyd+DkLA7iYvVXNgGqFi2ObO7x7geg==" saltValue="QtWCIfhP7OKsVIzsf17j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AK34" sqref="AK34:AO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1" t="s">
        <v>560</v>
      </c>
      <c r="D34" s="1251"/>
      <c r="E34" s="1252"/>
      <c r="F34" s="32">
        <v>7.72</v>
      </c>
      <c r="G34" s="33">
        <v>5.85</v>
      </c>
      <c r="H34" s="33">
        <v>7.07</v>
      </c>
      <c r="I34" s="33">
        <v>7.81</v>
      </c>
      <c r="J34" s="34">
        <v>3.94</v>
      </c>
      <c r="K34" s="22"/>
      <c r="L34" s="22"/>
      <c r="M34" s="22"/>
      <c r="N34" s="22"/>
      <c r="O34" s="22"/>
      <c r="P34" s="22"/>
    </row>
    <row r="35" spans="1:16" ht="39" customHeight="1" x14ac:dyDescent="0.15">
      <c r="A35" s="22"/>
      <c r="B35" s="35"/>
      <c r="C35" s="1245" t="s">
        <v>561</v>
      </c>
      <c r="D35" s="1246"/>
      <c r="E35" s="1247"/>
      <c r="F35" s="36">
        <v>1.53</v>
      </c>
      <c r="G35" s="37">
        <v>3.57</v>
      </c>
      <c r="H35" s="37">
        <v>3.24</v>
      </c>
      <c r="I35" s="37">
        <v>2.72</v>
      </c>
      <c r="J35" s="38">
        <v>2.88</v>
      </c>
      <c r="K35" s="22"/>
      <c r="L35" s="22"/>
      <c r="M35" s="22"/>
      <c r="N35" s="22"/>
      <c r="O35" s="22"/>
      <c r="P35" s="22"/>
    </row>
    <row r="36" spans="1:16" ht="39" customHeight="1" x14ac:dyDescent="0.15">
      <c r="A36" s="22"/>
      <c r="B36" s="35"/>
      <c r="C36" s="1245" t="s">
        <v>562</v>
      </c>
      <c r="D36" s="1246"/>
      <c r="E36" s="1247"/>
      <c r="F36" s="36">
        <v>1.2</v>
      </c>
      <c r="G36" s="37">
        <v>0.93</v>
      </c>
      <c r="H36" s="37">
        <v>1.78</v>
      </c>
      <c r="I36" s="37">
        <v>0.41</v>
      </c>
      <c r="J36" s="38">
        <v>0.51</v>
      </c>
      <c r="K36" s="22"/>
      <c r="L36" s="22"/>
      <c r="M36" s="22"/>
      <c r="N36" s="22"/>
      <c r="O36" s="22"/>
      <c r="P36" s="22"/>
    </row>
    <row r="37" spans="1:16" ht="39" customHeight="1" x14ac:dyDescent="0.15">
      <c r="A37" s="22"/>
      <c r="B37" s="35"/>
      <c r="C37" s="1245" t="s">
        <v>563</v>
      </c>
      <c r="D37" s="1246"/>
      <c r="E37" s="1247"/>
      <c r="F37" s="36">
        <v>0</v>
      </c>
      <c r="G37" s="37">
        <v>0</v>
      </c>
      <c r="H37" s="37">
        <v>0</v>
      </c>
      <c r="I37" s="37">
        <v>0</v>
      </c>
      <c r="J37" s="38">
        <v>0.28000000000000003</v>
      </c>
      <c r="K37" s="22"/>
      <c r="L37" s="22"/>
      <c r="M37" s="22"/>
      <c r="N37" s="22"/>
      <c r="O37" s="22"/>
      <c r="P37" s="22"/>
    </row>
    <row r="38" spans="1:16" ht="39" customHeight="1" x14ac:dyDescent="0.15">
      <c r="A38" s="22"/>
      <c r="B38" s="35"/>
      <c r="C38" s="1245" t="s">
        <v>564</v>
      </c>
      <c r="D38" s="1246"/>
      <c r="E38" s="1247"/>
      <c r="F38" s="36">
        <v>0</v>
      </c>
      <c r="G38" s="37">
        <v>0.02</v>
      </c>
      <c r="H38" s="37">
        <v>0.03</v>
      </c>
      <c r="I38" s="37">
        <v>0.01</v>
      </c>
      <c r="J38" s="38">
        <v>0.02</v>
      </c>
      <c r="K38" s="22"/>
      <c r="L38" s="22"/>
      <c r="M38" s="22"/>
      <c r="N38" s="22"/>
      <c r="O38" s="22"/>
      <c r="P38" s="22"/>
    </row>
    <row r="39" spans="1:16" ht="39" customHeight="1" x14ac:dyDescent="0.15">
      <c r="A39" s="22"/>
      <c r="B39" s="35"/>
      <c r="C39" s="1245" t="s">
        <v>565</v>
      </c>
      <c r="D39" s="1246"/>
      <c r="E39" s="1247"/>
      <c r="F39" s="36">
        <v>0</v>
      </c>
      <c r="G39" s="37">
        <v>0</v>
      </c>
      <c r="H39" s="37">
        <v>0</v>
      </c>
      <c r="I39" s="37">
        <v>0</v>
      </c>
      <c r="J39" s="38">
        <v>0</v>
      </c>
      <c r="K39" s="22"/>
      <c r="L39" s="22"/>
      <c r="M39" s="22"/>
      <c r="N39" s="22"/>
      <c r="O39" s="22"/>
      <c r="P39" s="22"/>
    </row>
    <row r="40" spans="1:16" ht="39" customHeight="1" x14ac:dyDescent="0.15">
      <c r="A40" s="22"/>
      <c r="B40" s="35"/>
      <c r="C40" s="1245" t="s">
        <v>566</v>
      </c>
      <c r="D40" s="1246"/>
      <c r="E40" s="1247"/>
      <c r="F40" s="36">
        <v>0</v>
      </c>
      <c r="G40" s="37">
        <v>0</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567</v>
      </c>
      <c r="D42" s="1246"/>
      <c r="E42" s="1247"/>
      <c r="F42" s="36" t="s">
        <v>511</v>
      </c>
      <c r="G42" s="37" t="s">
        <v>511</v>
      </c>
      <c r="H42" s="37" t="s">
        <v>511</v>
      </c>
      <c r="I42" s="37" t="s">
        <v>511</v>
      </c>
      <c r="J42" s="38" t="s">
        <v>511</v>
      </c>
      <c r="K42" s="22"/>
      <c r="L42" s="22"/>
      <c r="M42" s="22"/>
      <c r="N42" s="22"/>
      <c r="O42" s="22"/>
      <c r="P42" s="22"/>
    </row>
    <row r="43" spans="1:16" ht="39" customHeight="1" thickBot="1" x14ac:dyDescent="0.2">
      <c r="A43" s="22"/>
      <c r="B43" s="40"/>
      <c r="C43" s="1248" t="s">
        <v>568</v>
      </c>
      <c r="D43" s="1249"/>
      <c r="E43" s="1250"/>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dmf2JxqSXKOLsfDFNz5g/h99FhzD/LkxuZpXG13TjFbItX5EPkA+2IQU+vigPwNcTC1xE8RmwJIVDErpbYhYw==" saltValue="r4hvXKuOSi6zYn1q+2uE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AK34" sqref="AK34:AO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605</v>
      </c>
      <c r="L45" s="60">
        <v>615</v>
      </c>
      <c r="M45" s="60">
        <v>608</v>
      </c>
      <c r="N45" s="60">
        <v>603</v>
      </c>
      <c r="O45" s="61">
        <v>670</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511</v>
      </c>
      <c r="L46" s="64" t="s">
        <v>511</v>
      </c>
      <c r="M46" s="64" t="s">
        <v>511</v>
      </c>
      <c r="N46" s="64" t="s">
        <v>511</v>
      </c>
      <c r="O46" s="65" t="s">
        <v>511</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511</v>
      </c>
      <c r="L47" s="64" t="s">
        <v>511</v>
      </c>
      <c r="M47" s="64" t="s">
        <v>511</v>
      </c>
      <c r="N47" s="64" t="s">
        <v>511</v>
      </c>
      <c r="O47" s="65" t="s">
        <v>511</v>
      </c>
      <c r="P47" s="48"/>
      <c r="Q47" s="48"/>
      <c r="R47" s="48"/>
      <c r="S47" s="48"/>
      <c r="T47" s="48"/>
      <c r="U47" s="48"/>
    </row>
    <row r="48" spans="1:21" ht="30.75" customHeight="1" x14ac:dyDescent="0.15">
      <c r="A48" s="48"/>
      <c r="B48" s="1273"/>
      <c r="C48" s="1274"/>
      <c r="D48" s="62"/>
      <c r="E48" s="1255" t="s">
        <v>15</v>
      </c>
      <c r="F48" s="1255"/>
      <c r="G48" s="1255"/>
      <c r="H48" s="1255"/>
      <c r="I48" s="1255"/>
      <c r="J48" s="1256"/>
      <c r="K48" s="63">
        <v>70</v>
      </c>
      <c r="L48" s="64">
        <v>63</v>
      </c>
      <c r="M48" s="64">
        <v>58</v>
      </c>
      <c r="N48" s="64">
        <v>55</v>
      </c>
      <c r="O48" s="65">
        <v>52</v>
      </c>
      <c r="P48" s="48"/>
      <c r="Q48" s="48"/>
      <c r="R48" s="48"/>
      <c r="S48" s="48"/>
      <c r="T48" s="48"/>
      <c r="U48" s="48"/>
    </row>
    <row r="49" spans="1:21" ht="30.75" customHeight="1" x14ac:dyDescent="0.15">
      <c r="A49" s="48"/>
      <c r="B49" s="1273"/>
      <c r="C49" s="1274"/>
      <c r="D49" s="62"/>
      <c r="E49" s="1255" t="s">
        <v>16</v>
      </c>
      <c r="F49" s="1255"/>
      <c r="G49" s="1255"/>
      <c r="H49" s="1255"/>
      <c r="I49" s="1255"/>
      <c r="J49" s="1256"/>
      <c r="K49" s="63">
        <v>78</v>
      </c>
      <c r="L49" s="64">
        <v>74</v>
      </c>
      <c r="M49" s="64">
        <v>64</v>
      </c>
      <c r="N49" s="64">
        <v>82</v>
      </c>
      <c r="O49" s="65">
        <v>98</v>
      </c>
      <c r="P49" s="48"/>
      <c r="Q49" s="48"/>
      <c r="R49" s="48"/>
      <c r="S49" s="48"/>
      <c r="T49" s="48"/>
      <c r="U49" s="48"/>
    </row>
    <row r="50" spans="1:21" ht="30.75" customHeight="1" x14ac:dyDescent="0.15">
      <c r="A50" s="48"/>
      <c r="B50" s="1273"/>
      <c r="C50" s="1274"/>
      <c r="D50" s="62"/>
      <c r="E50" s="1255" t="s">
        <v>17</v>
      </c>
      <c r="F50" s="1255"/>
      <c r="G50" s="1255"/>
      <c r="H50" s="1255"/>
      <c r="I50" s="1255"/>
      <c r="J50" s="1256"/>
      <c r="K50" s="63">
        <v>0</v>
      </c>
      <c r="L50" s="64">
        <v>0</v>
      </c>
      <c r="M50" s="64">
        <v>0</v>
      </c>
      <c r="N50" s="64">
        <v>0</v>
      </c>
      <c r="O50" s="65">
        <v>0</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511</v>
      </c>
      <c r="L51" s="64">
        <v>0</v>
      </c>
      <c r="M51" s="64" t="s">
        <v>511</v>
      </c>
      <c r="N51" s="64">
        <v>0</v>
      </c>
      <c r="O51" s="65">
        <v>0</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528</v>
      </c>
      <c r="L52" s="64">
        <v>524</v>
      </c>
      <c r="M52" s="64">
        <v>496</v>
      </c>
      <c r="N52" s="64">
        <v>486</v>
      </c>
      <c r="O52" s="65">
        <v>522</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225</v>
      </c>
      <c r="L53" s="69">
        <v>228</v>
      </c>
      <c r="M53" s="69">
        <v>234</v>
      </c>
      <c r="N53" s="69">
        <v>254</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511</v>
      </c>
      <c r="L57" s="84" t="s">
        <v>511</v>
      </c>
      <c r="M57" s="84" t="s">
        <v>511</v>
      </c>
      <c r="N57" s="84" t="s">
        <v>511</v>
      </c>
      <c r="O57" s="85" t="s">
        <v>511</v>
      </c>
    </row>
    <row r="58" spans="1:21" ht="31.5" customHeight="1" thickBot="1" x14ac:dyDescent="0.2">
      <c r="B58" s="1263"/>
      <c r="C58" s="1264"/>
      <c r="D58" s="1268" t="s">
        <v>27</v>
      </c>
      <c r="E58" s="1269"/>
      <c r="F58" s="1269"/>
      <c r="G58" s="1269"/>
      <c r="H58" s="1269"/>
      <c r="I58" s="1269"/>
      <c r="J58" s="1270"/>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blhhMKiIZGNSjt4kql1M6t43CtmfjGdXF7bPXBMnwvn8UZUj+/bPpzm+0hsVV52hZsyatK8RJwcoz6se99CHg==" saltValue="Jgqu6aNcDxgt5OsYJ4B7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85" zoomScaleNormal="85" zoomScaleSheetLayoutView="100" workbookViewId="0">
      <selection activeCell="AK34" sqref="AK34:AO3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91" t="s">
        <v>30</v>
      </c>
      <c r="C41" s="1292"/>
      <c r="D41" s="102"/>
      <c r="E41" s="1293" t="s">
        <v>31</v>
      </c>
      <c r="F41" s="1293"/>
      <c r="G41" s="1293"/>
      <c r="H41" s="1294"/>
      <c r="I41" s="103">
        <v>6444</v>
      </c>
      <c r="J41" s="104">
        <v>7004</v>
      </c>
      <c r="K41" s="104">
        <v>6875</v>
      </c>
      <c r="L41" s="104">
        <v>6973</v>
      </c>
      <c r="M41" s="105">
        <v>6565</v>
      </c>
    </row>
    <row r="42" spans="2:13" ht="27.75" customHeight="1" x14ac:dyDescent="0.15">
      <c r="B42" s="1281"/>
      <c r="C42" s="1282"/>
      <c r="D42" s="106"/>
      <c r="E42" s="1285" t="s">
        <v>32</v>
      </c>
      <c r="F42" s="1285"/>
      <c r="G42" s="1285"/>
      <c r="H42" s="1286"/>
      <c r="I42" s="107" t="s">
        <v>511</v>
      </c>
      <c r="J42" s="108" t="s">
        <v>511</v>
      </c>
      <c r="K42" s="108" t="s">
        <v>511</v>
      </c>
      <c r="L42" s="108" t="s">
        <v>511</v>
      </c>
      <c r="M42" s="109" t="s">
        <v>511</v>
      </c>
    </row>
    <row r="43" spans="2:13" ht="27.75" customHeight="1" x14ac:dyDescent="0.15">
      <c r="B43" s="1281"/>
      <c r="C43" s="1282"/>
      <c r="D43" s="106"/>
      <c r="E43" s="1285" t="s">
        <v>33</v>
      </c>
      <c r="F43" s="1285"/>
      <c r="G43" s="1285"/>
      <c r="H43" s="1286"/>
      <c r="I43" s="107">
        <v>494</v>
      </c>
      <c r="J43" s="108">
        <v>427</v>
      </c>
      <c r="K43" s="108">
        <v>361</v>
      </c>
      <c r="L43" s="108">
        <v>305</v>
      </c>
      <c r="M43" s="109">
        <v>270</v>
      </c>
    </row>
    <row r="44" spans="2:13" ht="27.75" customHeight="1" x14ac:dyDescent="0.15">
      <c r="B44" s="1281"/>
      <c r="C44" s="1282"/>
      <c r="D44" s="106"/>
      <c r="E44" s="1285" t="s">
        <v>34</v>
      </c>
      <c r="F44" s="1285"/>
      <c r="G44" s="1285"/>
      <c r="H44" s="1286"/>
      <c r="I44" s="107">
        <v>1366</v>
      </c>
      <c r="J44" s="108">
        <v>1455</v>
      </c>
      <c r="K44" s="108">
        <v>1467</v>
      </c>
      <c r="L44" s="108">
        <v>1456</v>
      </c>
      <c r="M44" s="109">
        <v>1508</v>
      </c>
    </row>
    <row r="45" spans="2:13" ht="27.75" customHeight="1" x14ac:dyDescent="0.15">
      <c r="B45" s="1281"/>
      <c r="C45" s="1282"/>
      <c r="D45" s="106"/>
      <c r="E45" s="1285" t="s">
        <v>35</v>
      </c>
      <c r="F45" s="1285"/>
      <c r="G45" s="1285"/>
      <c r="H45" s="1286"/>
      <c r="I45" s="107">
        <v>812</v>
      </c>
      <c r="J45" s="108">
        <v>736</v>
      </c>
      <c r="K45" s="108">
        <v>742</v>
      </c>
      <c r="L45" s="108">
        <v>727</v>
      </c>
      <c r="M45" s="109">
        <v>684</v>
      </c>
    </row>
    <row r="46" spans="2:13" ht="27.75" customHeight="1" x14ac:dyDescent="0.15">
      <c r="B46" s="1281"/>
      <c r="C46" s="1282"/>
      <c r="D46" s="110"/>
      <c r="E46" s="1285" t="s">
        <v>36</v>
      </c>
      <c r="F46" s="1285"/>
      <c r="G46" s="1285"/>
      <c r="H46" s="1286"/>
      <c r="I46" s="107" t="s">
        <v>511</v>
      </c>
      <c r="J46" s="108" t="s">
        <v>511</v>
      </c>
      <c r="K46" s="108" t="s">
        <v>511</v>
      </c>
      <c r="L46" s="108" t="s">
        <v>511</v>
      </c>
      <c r="M46" s="109" t="s">
        <v>511</v>
      </c>
    </row>
    <row r="47" spans="2:13" ht="27.75" customHeight="1" x14ac:dyDescent="0.15">
      <c r="B47" s="1281"/>
      <c r="C47" s="1282"/>
      <c r="D47" s="111"/>
      <c r="E47" s="1295" t="s">
        <v>37</v>
      </c>
      <c r="F47" s="1296"/>
      <c r="G47" s="1296"/>
      <c r="H47" s="1297"/>
      <c r="I47" s="107" t="s">
        <v>511</v>
      </c>
      <c r="J47" s="108" t="s">
        <v>511</v>
      </c>
      <c r="K47" s="108" t="s">
        <v>511</v>
      </c>
      <c r="L47" s="108" t="s">
        <v>511</v>
      </c>
      <c r="M47" s="109" t="s">
        <v>511</v>
      </c>
    </row>
    <row r="48" spans="2:13" ht="27.75" customHeight="1" x14ac:dyDescent="0.15">
      <c r="B48" s="1281"/>
      <c r="C48" s="1282"/>
      <c r="D48" s="106"/>
      <c r="E48" s="1285" t="s">
        <v>38</v>
      </c>
      <c r="F48" s="1285"/>
      <c r="G48" s="1285"/>
      <c r="H48" s="1286"/>
      <c r="I48" s="107" t="s">
        <v>511</v>
      </c>
      <c r="J48" s="108" t="s">
        <v>511</v>
      </c>
      <c r="K48" s="108" t="s">
        <v>511</v>
      </c>
      <c r="L48" s="108" t="s">
        <v>511</v>
      </c>
      <c r="M48" s="109" t="s">
        <v>511</v>
      </c>
    </row>
    <row r="49" spans="2:13" ht="27.75" customHeight="1" x14ac:dyDescent="0.15">
      <c r="B49" s="1283"/>
      <c r="C49" s="1284"/>
      <c r="D49" s="106"/>
      <c r="E49" s="1285" t="s">
        <v>39</v>
      </c>
      <c r="F49" s="1285"/>
      <c r="G49" s="1285"/>
      <c r="H49" s="1286"/>
      <c r="I49" s="107" t="s">
        <v>511</v>
      </c>
      <c r="J49" s="108" t="s">
        <v>511</v>
      </c>
      <c r="K49" s="108" t="s">
        <v>511</v>
      </c>
      <c r="L49" s="108" t="s">
        <v>511</v>
      </c>
      <c r="M49" s="109" t="s">
        <v>511</v>
      </c>
    </row>
    <row r="50" spans="2:13" ht="27.75" customHeight="1" x14ac:dyDescent="0.15">
      <c r="B50" s="1279" t="s">
        <v>40</v>
      </c>
      <c r="C50" s="1280"/>
      <c r="D50" s="112"/>
      <c r="E50" s="1285" t="s">
        <v>41</v>
      </c>
      <c r="F50" s="1285"/>
      <c r="G50" s="1285"/>
      <c r="H50" s="1286"/>
      <c r="I50" s="107">
        <v>1753</v>
      </c>
      <c r="J50" s="108">
        <v>1684</v>
      </c>
      <c r="K50" s="108">
        <v>1672</v>
      </c>
      <c r="L50" s="108">
        <v>1826</v>
      </c>
      <c r="M50" s="109">
        <v>1993</v>
      </c>
    </row>
    <row r="51" spans="2:13" ht="27.75" customHeight="1" x14ac:dyDescent="0.15">
      <c r="B51" s="1281"/>
      <c r="C51" s="1282"/>
      <c r="D51" s="106"/>
      <c r="E51" s="1285" t="s">
        <v>42</v>
      </c>
      <c r="F51" s="1285"/>
      <c r="G51" s="1285"/>
      <c r="H51" s="1286"/>
      <c r="I51" s="107">
        <v>33</v>
      </c>
      <c r="J51" s="108">
        <v>26</v>
      </c>
      <c r="K51" s="108">
        <v>46</v>
      </c>
      <c r="L51" s="108">
        <v>43</v>
      </c>
      <c r="M51" s="109">
        <v>13</v>
      </c>
    </row>
    <row r="52" spans="2:13" ht="27.75" customHeight="1" x14ac:dyDescent="0.15">
      <c r="B52" s="1283"/>
      <c r="C52" s="1284"/>
      <c r="D52" s="106"/>
      <c r="E52" s="1285" t="s">
        <v>43</v>
      </c>
      <c r="F52" s="1285"/>
      <c r="G52" s="1285"/>
      <c r="H52" s="1286"/>
      <c r="I52" s="107">
        <v>5160</v>
      </c>
      <c r="J52" s="108">
        <v>5380</v>
      </c>
      <c r="K52" s="108">
        <v>5225</v>
      </c>
      <c r="L52" s="108">
        <v>5255</v>
      </c>
      <c r="M52" s="109">
        <v>4953</v>
      </c>
    </row>
    <row r="53" spans="2:13" ht="27.75" customHeight="1" thickBot="1" x14ac:dyDescent="0.2">
      <c r="B53" s="1287" t="s">
        <v>44</v>
      </c>
      <c r="C53" s="1288"/>
      <c r="D53" s="113"/>
      <c r="E53" s="1289" t="s">
        <v>45</v>
      </c>
      <c r="F53" s="1289"/>
      <c r="G53" s="1289"/>
      <c r="H53" s="1290"/>
      <c r="I53" s="114">
        <v>2169</v>
      </c>
      <c r="J53" s="115">
        <v>2532</v>
      </c>
      <c r="K53" s="115">
        <v>2502</v>
      </c>
      <c r="L53" s="115">
        <v>2337</v>
      </c>
      <c r="M53" s="116">
        <v>2069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7f8L7PtloPl8m2yhwAK3ariAhCPiy05LBPH1uuBuPBn3DEHo7Bb8EPzPQihSq+Z7SbqWp9Mg7vzIEOsrtA2tw==" saltValue="S7Aj7jUIhVyOTri/I9sV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AK34" sqref="AK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6" t="s">
        <v>48</v>
      </c>
      <c r="D55" s="1306"/>
      <c r="E55" s="1307"/>
      <c r="F55" s="128">
        <v>548</v>
      </c>
      <c r="G55" s="128">
        <v>599</v>
      </c>
      <c r="H55" s="129">
        <v>625</v>
      </c>
    </row>
    <row r="56" spans="2:8" ht="52.5" customHeight="1" x14ac:dyDescent="0.15">
      <c r="B56" s="130"/>
      <c r="C56" s="1308" t="s">
        <v>49</v>
      </c>
      <c r="D56" s="1308"/>
      <c r="E56" s="1309"/>
      <c r="F56" s="131">
        <v>51</v>
      </c>
      <c r="G56" s="131">
        <v>51</v>
      </c>
      <c r="H56" s="132">
        <v>51</v>
      </c>
    </row>
    <row r="57" spans="2:8" ht="53.25" customHeight="1" x14ac:dyDescent="0.15">
      <c r="B57" s="130"/>
      <c r="C57" s="1310" t="s">
        <v>50</v>
      </c>
      <c r="D57" s="1310"/>
      <c r="E57" s="1311"/>
      <c r="F57" s="133">
        <v>800</v>
      </c>
      <c r="G57" s="133">
        <v>833</v>
      </c>
      <c r="H57" s="134">
        <v>927</v>
      </c>
    </row>
    <row r="58" spans="2:8" ht="45.75" customHeight="1" x14ac:dyDescent="0.15">
      <c r="B58" s="135"/>
      <c r="C58" s="1298" t="s">
        <v>593</v>
      </c>
      <c r="D58" s="1299"/>
      <c r="E58" s="1300"/>
      <c r="F58" s="136">
        <v>303</v>
      </c>
      <c r="G58" s="136">
        <v>360</v>
      </c>
      <c r="H58" s="137">
        <v>596</v>
      </c>
    </row>
    <row r="59" spans="2:8" ht="45.75" customHeight="1" x14ac:dyDescent="0.15">
      <c r="B59" s="135"/>
      <c r="C59" s="1298" t="s">
        <v>589</v>
      </c>
      <c r="D59" s="1299"/>
      <c r="E59" s="1300"/>
      <c r="F59" s="136">
        <v>153</v>
      </c>
      <c r="G59" s="136">
        <v>153</v>
      </c>
      <c r="H59" s="137">
        <v>153</v>
      </c>
    </row>
    <row r="60" spans="2:8" ht="45.75" customHeight="1" x14ac:dyDescent="0.15">
      <c r="B60" s="135"/>
      <c r="C60" s="1298" t="s">
        <v>594</v>
      </c>
      <c r="D60" s="1299"/>
      <c r="E60" s="1300"/>
      <c r="F60" s="136">
        <v>267</v>
      </c>
      <c r="G60" s="136">
        <v>244</v>
      </c>
      <c r="H60" s="137">
        <v>94</v>
      </c>
    </row>
    <row r="61" spans="2:8" ht="45.75" customHeight="1" x14ac:dyDescent="0.15">
      <c r="B61" s="135"/>
      <c r="C61" s="1298" t="s">
        <v>591</v>
      </c>
      <c r="D61" s="1299"/>
      <c r="E61" s="1300"/>
      <c r="F61" s="136">
        <v>27</v>
      </c>
      <c r="G61" s="136">
        <v>27</v>
      </c>
      <c r="H61" s="137">
        <v>27</v>
      </c>
    </row>
    <row r="62" spans="2:8" ht="45.75" customHeight="1" thickBot="1" x14ac:dyDescent="0.2">
      <c r="B62" s="138"/>
      <c r="C62" s="1301" t="s">
        <v>592</v>
      </c>
      <c r="D62" s="1302"/>
      <c r="E62" s="1303"/>
      <c r="F62" s="139">
        <v>40</v>
      </c>
      <c r="G62" s="139">
        <v>38</v>
      </c>
      <c r="H62" s="140">
        <v>3</v>
      </c>
    </row>
    <row r="63" spans="2:8" ht="52.5" customHeight="1" thickBot="1" x14ac:dyDescent="0.2">
      <c r="B63" s="141"/>
      <c r="C63" s="1304" t="s">
        <v>51</v>
      </c>
      <c r="D63" s="1304"/>
      <c r="E63" s="1305"/>
      <c r="F63" s="142">
        <v>1399</v>
      </c>
      <c r="G63" s="142">
        <v>1483</v>
      </c>
      <c r="H63" s="143">
        <v>1602</v>
      </c>
    </row>
    <row r="64" spans="2:8" ht="15" customHeight="1" x14ac:dyDescent="0.15"/>
  </sheetData>
  <sheetProtection algorithmName="SHA-512" hashValue="mtTIFggJSD87T74FN1vOP4az3An5hnzr+hKMwe4DySvxFoCclR2jymLG5shS85pV1KSFNiIzrrKgXtaEwfMIhQ==" saltValue="uyNDlPYCtsv3J9vxZxN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zoomScale="55" zoomScaleNormal="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604</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0"/>
      <c r="H51" s="1320"/>
      <c r="I51" s="1334"/>
      <c r="J51" s="1334"/>
      <c r="K51" s="1319"/>
      <c r="L51" s="1319"/>
      <c r="M51" s="1319"/>
      <c r="N51" s="1319"/>
      <c r="AM51" s="406"/>
      <c r="AN51" s="1315" t="s">
        <v>599</v>
      </c>
      <c r="AO51" s="1315"/>
      <c r="AP51" s="1315"/>
      <c r="AQ51" s="1315"/>
      <c r="AR51" s="1315"/>
      <c r="AS51" s="1315"/>
      <c r="AT51" s="1315"/>
      <c r="AU51" s="1315"/>
      <c r="AV51" s="1315"/>
      <c r="AW51" s="1315"/>
      <c r="AX51" s="1315"/>
      <c r="AY51" s="1315"/>
      <c r="AZ51" s="1315"/>
      <c r="BA51" s="1315"/>
      <c r="BB51" s="1315" t="s">
        <v>605</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24"/>
      <c r="BY51" s="1312"/>
      <c r="BZ51" s="1312"/>
      <c r="CA51" s="1312"/>
      <c r="CB51" s="1312"/>
      <c r="CC51" s="1312"/>
      <c r="CD51" s="1312"/>
      <c r="CE51" s="1312"/>
      <c r="CF51" s="1324"/>
      <c r="CG51" s="1312"/>
      <c r="CH51" s="1312"/>
      <c r="CI51" s="1312"/>
      <c r="CJ51" s="1312"/>
      <c r="CK51" s="1312"/>
      <c r="CL51" s="1312"/>
      <c r="CM51" s="1312"/>
      <c r="CN51" s="1324"/>
      <c r="CO51" s="1312"/>
      <c r="CP51" s="1312"/>
      <c r="CQ51" s="1312"/>
      <c r="CR51" s="1312"/>
      <c r="CS51" s="1312"/>
      <c r="CT51" s="1312"/>
      <c r="CU51" s="1312"/>
      <c r="CV51" s="1312">
        <v>84</v>
      </c>
      <c r="CW51" s="1312"/>
      <c r="CX51" s="1312"/>
      <c r="CY51" s="1312"/>
      <c r="CZ51" s="1312"/>
      <c r="DA51" s="1312"/>
      <c r="DB51" s="1312"/>
      <c r="DC51" s="1312"/>
    </row>
    <row r="52" spans="1:109" x14ac:dyDescent="0.15">
      <c r="B52" s="397"/>
      <c r="G52" s="1320"/>
      <c r="H52" s="1320"/>
      <c r="I52" s="1334"/>
      <c r="J52" s="1334"/>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606</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24"/>
      <c r="BY53" s="1312"/>
      <c r="BZ53" s="1312"/>
      <c r="CA53" s="1312"/>
      <c r="CB53" s="1312"/>
      <c r="CC53" s="1312"/>
      <c r="CD53" s="1312"/>
      <c r="CE53" s="1312"/>
      <c r="CF53" s="1324"/>
      <c r="CG53" s="1312"/>
      <c r="CH53" s="1312"/>
      <c r="CI53" s="1312"/>
      <c r="CJ53" s="1312"/>
      <c r="CK53" s="1312"/>
      <c r="CL53" s="1312"/>
      <c r="CM53" s="1312"/>
      <c r="CN53" s="1324"/>
      <c r="CO53" s="1312"/>
      <c r="CP53" s="1312"/>
      <c r="CQ53" s="1312"/>
      <c r="CR53" s="1312"/>
      <c r="CS53" s="1312"/>
      <c r="CT53" s="1312"/>
      <c r="CU53" s="1312"/>
      <c r="CV53" s="1312">
        <v>61.4</v>
      </c>
      <c r="CW53" s="1312"/>
      <c r="CX53" s="1312"/>
      <c r="CY53" s="1312"/>
      <c r="CZ53" s="1312"/>
      <c r="DA53" s="1312"/>
      <c r="DB53" s="1312"/>
      <c r="DC53" s="1312"/>
    </row>
    <row r="54" spans="1:109" x14ac:dyDescent="0.15">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8"/>
      <c r="H55" s="1318"/>
      <c r="I55" s="1318"/>
      <c r="J55" s="1318"/>
      <c r="K55" s="1319"/>
      <c r="L55" s="1319"/>
      <c r="M55" s="1319"/>
      <c r="N55" s="1319"/>
      <c r="AN55" s="1317" t="s">
        <v>601</v>
      </c>
      <c r="AO55" s="1317"/>
      <c r="AP55" s="1317"/>
      <c r="AQ55" s="1317"/>
      <c r="AR55" s="1317"/>
      <c r="AS55" s="1317"/>
      <c r="AT55" s="1317"/>
      <c r="AU55" s="1317"/>
      <c r="AV55" s="1317"/>
      <c r="AW55" s="1317"/>
      <c r="AX55" s="1317"/>
      <c r="AY55" s="1317"/>
      <c r="AZ55" s="1317"/>
      <c r="BA55" s="1317"/>
      <c r="BB55" s="1315" t="s">
        <v>607</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24"/>
      <c r="BY55" s="1312"/>
      <c r="BZ55" s="1312"/>
      <c r="CA55" s="1312"/>
      <c r="CB55" s="1312"/>
      <c r="CC55" s="1312"/>
      <c r="CD55" s="1312"/>
      <c r="CE55" s="1312"/>
      <c r="CF55" s="1324"/>
      <c r="CG55" s="1312"/>
      <c r="CH55" s="1312"/>
      <c r="CI55" s="1312"/>
      <c r="CJ55" s="1312"/>
      <c r="CK55" s="1312"/>
      <c r="CL55" s="1312"/>
      <c r="CM55" s="1312"/>
      <c r="CN55" s="1324"/>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606</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24"/>
      <c r="BY57" s="1312"/>
      <c r="BZ57" s="1312"/>
      <c r="CA57" s="1312"/>
      <c r="CB57" s="1312"/>
      <c r="CC57" s="1312"/>
      <c r="CD57" s="1312"/>
      <c r="CE57" s="1312"/>
      <c r="CF57" s="1324"/>
      <c r="CG57" s="1312"/>
      <c r="CH57" s="1312"/>
      <c r="CI57" s="1312"/>
      <c r="CJ57" s="1312"/>
      <c r="CK57" s="1312"/>
      <c r="CL57" s="1312"/>
      <c r="CM57" s="1312"/>
      <c r="CN57" s="1324"/>
      <c r="CO57" s="1312"/>
      <c r="CP57" s="1312"/>
      <c r="CQ57" s="1312"/>
      <c r="CR57" s="1312"/>
      <c r="CS57" s="1312"/>
      <c r="CT57" s="1312"/>
      <c r="CU57" s="1312"/>
      <c r="CV57" s="1312">
        <v>64.2</v>
      </c>
      <c r="CW57" s="1312"/>
      <c r="CX57" s="1312"/>
      <c r="CY57" s="1312"/>
      <c r="CZ57" s="1312"/>
      <c r="DA57" s="1312"/>
      <c r="DB57" s="1312"/>
      <c r="DC57" s="1312"/>
      <c r="DD57" s="410"/>
      <c r="DE57" s="409"/>
    </row>
    <row r="58" spans="1:109" s="405" customFormat="1" x14ac:dyDescent="0.15">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603</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0"/>
      <c r="H73" s="1320"/>
      <c r="I73" s="1320"/>
      <c r="J73" s="1320"/>
      <c r="K73" s="1316"/>
      <c r="L73" s="1316"/>
      <c r="M73" s="1316"/>
      <c r="N73" s="1316"/>
      <c r="AM73" s="406"/>
      <c r="AN73" s="1315" t="s">
        <v>599</v>
      </c>
      <c r="AO73" s="1315"/>
      <c r="AP73" s="1315"/>
      <c r="AQ73" s="1315"/>
      <c r="AR73" s="1315"/>
      <c r="AS73" s="1315"/>
      <c r="AT73" s="1315"/>
      <c r="AU73" s="1315"/>
      <c r="AV73" s="1315"/>
      <c r="AW73" s="1315"/>
      <c r="AX73" s="1315"/>
      <c r="AY73" s="1315"/>
      <c r="AZ73" s="1315"/>
      <c r="BA73" s="1315"/>
      <c r="BB73" s="1315" t="s">
        <v>600</v>
      </c>
      <c r="BC73" s="1315"/>
      <c r="BD73" s="1315"/>
      <c r="BE73" s="1315"/>
      <c r="BF73" s="1315"/>
      <c r="BG73" s="1315"/>
      <c r="BH73" s="1315"/>
      <c r="BI73" s="1315"/>
      <c r="BJ73" s="1315"/>
      <c r="BK73" s="1315"/>
      <c r="BL73" s="1315"/>
      <c r="BM73" s="1315"/>
      <c r="BN73" s="1315"/>
      <c r="BO73" s="1315"/>
      <c r="BP73" s="1312">
        <v>89.7</v>
      </c>
      <c r="BQ73" s="1312"/>
      <c r="BR73" s="1312"/>
      <c r="BS73" s="1312"/>
      <c r="BT73" s="1312"/>
      <c r="BU73" s="1312"/>
      <c r="BV73" s="1312"/>
      <c r="BW73" s="1312"/>
      <c r="BX73" s="1312">
        <v>106.7</v>
      </c>
      <c r="BY73" s="1312"/>
      <c r="BZ73" s="1312"/>
      <c r="CA73" s="1312"/>
      <c r="CB73" s="1312"/>
      <c r="CC73" s="1312"/>
      <c r="CD73" s="1312"/>
      <c r="CE73" s="1312"/>
      <c r="CF73" s="1312">
        <v>105.9</v>
      </c>
      <c r="CG73" s="1312"/>
      <c r="CH73" s="1312"/>
      <c r="CI73" s="1312"/>
      <c r="CJ73" s="1312"/>
      <c r="CK73" s="1312"/>
      <c r="CL73" s="1312"/>
      <c r="CM73" s="1312"/>
      <c r="CN73" s="1312">
        <v>99.6</v>
      </c>
      <c r="CO73" s="1312"/>
      <c r="CP73" s="1312"/>
      <c r="CQ73" s="1312"/>
      <c r="CR73" s="1312"/>
      <c r="CS73" s="1312"/>
      <c r="CT73" s="1312"/>
      <c r="CU73" s="1312"/>
      <c r="CV73" s="1312">
        <v>84</v>
      </c>
      <c r="CW73" s="1312"/>
      <c r="CX73" s="1312"/>
      <c r="CY73" s="1312"/>
      <c r="CZ73" s="1312"/>
      <c r="DA73" s="1312"/>
      <c r="DB73" s="1312"/>
      <c r="DC73" s="1312"/>
    </row>
    <row r="74" spans="2:107" x14ac:dyDescent="0.15">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608</v>
      </c>
      <c r="BC75" s="1315"/>
      <c r="BD75" s="1315"/>
      <c r="BE75" s="1315"/>
      <c r="BF75" s="1315"/>
      <c r="BG75" s="1315"/>
      <c r="BH75" s="1315"/>
      <c r="BI75" s="1315"/>
      <c r="BJ75" s="1315"/>
      <c r="BK75" s="1315"/>
      <c r="BL75" s="1315"/>
      <c r="BM75" s="1315"/>
      <c r="BN75" s="1315"/>
      <c r="BO75" s="1315"/>
      <c r="BP75" s="1312">
        <v>11.1</v>
      </c>
      <c r="BQ75" s="1312"/>
      <c r="BR75" s="1312"/>
      <c r="BS75" s="1312"/>
      <c r="BT75" s="1312"/>
      <c r="BU75" s="1312"/>
      <c r="BV75" s="1312"/>
      <c r="BW75" s="1312"/>
      <c r="BX75" s="1312">
        <v>10.1</v>
      </c>
      <c r="BY75" s="1312"/>
      <c r="BZ75" s="1312"/>
      <c r="CA75" s="1312"/>
      <c r="CB75" s="1312"/>
      <c r="CC75" s="1312"/>
      <c r="CD75" s="1312"/>
      <c r="CE75" s="1312"/>
      <c r="CF75" s="1312">
        <v>9.6</v>
      </c>
      <c r="CG75" s="1312"/>
      <c r="CH75" s="1312"/>
      <c r="CI75" s="1312"/>
      <c r="CJ75" s="1312"/>
      <c r="CK75" s="1312"/>
      <c r="CL75" s="1312"/>
      <c r="CM75" s="1312"/>
      <c r="CN75" s="1312">
        <v>10.1</v>
      </c>
      <c r="CO75" s="1312"/>
      <c r="CP75" s="1312"/>
      <c r="CQ75" s="1312"/>
      <c r="CR75" s="1312"/>
      <c r="CS75" s="1312"/>
      <c r="CT75" s="1312"/>
      <c r="CU75" s="1312"/>
      <c r="CV75" s="1312">
        <v>10.9</v>
      </c>
      <c r="CW75" s="1312"/>
      <c r="CX75" s="1312"/>
      <c r="CY75" s="1312"/>
      <c r="CZ75" s="1312"/>
      <c r="DA75" s="1312"/>
      <c r="DB75" s="1312"/>
      <c r="DC75" s="1312"/>
    </row>
    <row r="76" spans="2:107" x14ac:dyDescent="0.15">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8"/>
      <c r="H77" s="1318"/>
      <c r="I77" s="1318"/>
      <c r="J77" s="1318"/>
      <c r="K77" s="1316"/>
      <c r="L77" s="1316"/>
      <c r="M77" s="1316"/>
      <c r="N77" s="1316"/>
      <c r="AN77" s="1317" t="s">
        <v>609</v>
      </c>
      <c r="AO77" s="1317"/>
      <c r="AP77" s="1317"/>
      <c r="AQ77" s="1317"/>
      <c r="AR77" s="1317"/>
      <c r="AS77" s="1317"/>
      <c r="AT77" s="1317"/>
      <c r="AU77" s="1317"/>
      <c r="AV77" s="1317"/>
      <c r="AW77" s="1317"/>
      <c r="AX77" s="1317"/>
      <c r="AY77" s="1317"/>
      <c r="AZ77" s="1317"/>
      <c r="BA77" s="1317"/>
      <c r="BB77" s="1315" t="s">
        <v>607</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608</v>
      </c>
      <c r="BC79" s="1315"/>
      <c r="BD79" s="1315"/>
      <c r="BE79" s="1315"/>
      <c r="BF79" s="1315"/>
      <c r="BG79" s="1315"/>
      <c r="BH79" s="1315"/>
      <c r="BI79" s="1315"/>
      <c r="BJ79" s="1315"/>
      <c r="BK79" s="1315"/>
      <c r="BL79" s="1315"/>
      <c r="BM79" s="1315"/>
      <c r="BN79" s="1315"/>
      <c r="BO79" s="1315"/>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x14ac:dyDescent="0.15">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1496062992125984" footer="0.31496062992125984"/>
  <pageSetup paperSize="9" scale="4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Normal="100" zoomScaleSheetLayoutView="70" workbookViewId="0"/>
  </sheetViews>
  <sheetFormatPr defaultColWidth="0" defaultRowHeight="13.5" customHeight="1" zeroHeight="1" x14ac:dyDescent="0.15"/>
  <cols>
    <col min="1" max="34" width="2.5" style="427" customWidth="1"/>
    <col min="35" max="122" width="2.5" style="426" customWidth="1"/>
    <col min="123" max="16384" width="2.5" style="426" hidden="1"/>
  </cols>
  <sheetData>
    <row r="1" spans="1:34" ht="13.5" customHeight="1" x14ac:dyDescent="0.15">
      <c r="A1" s="426"/>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row>
    <row r="2" spans="1:34" x14ac:dyDescent="0.15">
      <c r="S2" s="426"/>
      <c r="AH2" s="426"/>
    </row>
    <row r="3" spans="1:34" x14ac:dyDescent="0.15">
      <c r="C3" s="426"/>
      <c r="D3" s="426"/>
      <c r="E3" s="426"/>
      <c r="F3" s="426"/>
      <c r="G3" s="426"/>
      <c r="H3" s="426"/>
      <c r="I3" s="426"/>
      <c r="J3" s="426"/>
      <c r="K3" s="426"/>
      <c r="L3" s="426"/>
      <c r="M3" s="426"/>
      <c r="N3" s="426"/>
      <c r="O3" s="426"/>
      <c r="P3" s="426"/>
      <c r="Q3" s="426"/>
      <c r="R3" s="426"/>
      <c r="S3" s="426"/>
      <c r="U3" s="426"/>
      <c r="V3" s="426"/>
      <c r="W3" s="426"/>
      <c r="X3" s="426"/>
      <c r="Y3" s="426"/>
      <c r="Z3" s="426"/>
      <c r="AA3" s="426"/>
      <c r="AB3" s="426"/>
      <c r="AC3" s="426"/>
      <c r="AD3" s="426"/>
      <c r="AE3" s="426"/>
      <c r="AF3" s="426"/>
      <c r="AG3" s="426"/>
      <c r="AH3" s="426"/>
    </row>
    <row r="4" spans="1:34" x14ac:dyDescent="0.15"/>
    <row r="5" spans="1:34" x14ac:dyDescent="0.15"/>
    <row r="6" spans="1:34" x14ac:dyDescent="0.15"/>
    <row r="7" spans="1:34" x14ac:dyDescent="0.15"/>
    <row r="8" spans="1:34" x14ac:dyDescent="0.15"/>
    <row r="9" spans="1:34" x14ac:dyDescent="0.15">
      <c r="AH9" s="4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426"/>
    </row>
    <row r="18" spans="12:34" x14ac:dyDescent="0.15"/>
    <row r="19" spans="12:34" x14ac:dyDescent="0.15"/>
    <row r="20" spans="12:34" x14ac:dyDescent="0.15">
      <c r="AH20" s="426"/>
    </row>
    <row r="21" spans="12:34" x14ac:dyDescent="0.15">
      <c r="AH21" s="426"/>
    </row>
    <row r="22" spans="12:34" x14ac:dyDescent="0.15"/>
    <row r="23" spans="12:34" x14ac:dyDescent="0.15"/>
    <row r="24" spans="12:34" x14ac:dyDescent="0.15">
      <c r="Q24" s="426"/>
    </row>
    <row r="25" spans="12:34" x14ac:dyDescent="0.15"/>
    <row r="26" spans="12:34" x14ac:dyDescent="0.15"/>
    <row r="27" spans="12:34" x14ac:dyDescent="0.15"/>
    <row r="28" spans="12:34" x14ac:dyDescent="0.15">
      <c r="O28" s="426"/>
      <c r="T28" s="426"/>
      <c r="AH28" s="426"/>
    </row>
    <row r="29" spans="12:34" x14ac:dyDescent="0.15"/>
    <row r="30" spans="12:34" x14ac:dyDescent="0.15"/>
    <row r="31" spans="12:34" x14ac:dyDescent="0.15">
      <c r="Q31" s="426"/>
    </row>
    <row r="32" spans="12:34" x14ac:dyDescent="0.15">
      <c r="L32" s="426"/>
    </row>
    <row r="33" spans="2:34" x14ac:dyDescent="0.15">
      <c r="C33" s="426"/>
      <c r="E33" s="426"/>
      <c r="G33" s="426"/>
      <c r="I33" s="426"/>
      <c r="X33" s="426"/>
    </row>
    <row r="34" spans="2:34" x14ac:dyDescent="0.15">
      <c r="B34" s="426"/>
      <c r="P34" s="426"/>
      <c r="R34" s="426"/>
      <c r="T34" s="426"/>
    </row>
    <row r="35" spans="2:34" x14ac:dyDescent="0.15">
      <c r="D35" s="426"/>
      <c r="W35" s="426"/>
      <c r="AC35" s="426"/>
      <c r="AD35" s="426"/>
      <c r="AE35" s="426"/>
      <c r="AF35" s="426"/>
      <c r="AG35" s="426"/>
      <c r="AH35" s="426"/>
    </row>
    <row r="36" spans="2:34" x14ac:dyDescent="0.15">
      <c r="H36" s="426"/>
      <c r="J36" s="426"/>
      <c r="K36" s="426"/>
      <c r="M36" s="426"/>
      <c r="Y36" s="426"/>
      <c r="Z36" s="426"/>
      <c r="AA36" s="426"/>
      <c r="AB36" s="426"/>
      <c r="AC36" s="426"/>
      <c r="AD36" s="426"/>
      <c r="AE36" s="426"/>
      <c r="AF36" s="426"/>
      <c r="AG36" s="426"/>
      <c r="AH36" s="426"/>
    </row>
    <row r="37" spans="2:34" x14ac:dyDescent="0.15">
      <c r="AH37" s="426"/>
    </row>
    <row r="38" spans="2:34" x14ac:dyDescent="0.15">
      <c r="AG38" s="426"/>
      <c r="AH38" s="426"/>
    </row>
    <row r="39" spans="2:34" x14ac:dyDescent="0.15"/>
    <row r="40" spans="2:34" x14ac:dyDescent="0.15">
      <c r="X40" s="426"/>
    </row>
    <row r="41" spans="2:34" x14ac:dyDescent="0.15">
      <c r="R41" s="426"/>
    </row>
    <row r="42" spans="2:34" x14ac:dyDescent="0.15">
      <c r="W42" s="426"/>
    </row>
    <row r="43" spans="2:34" x14ac:dyDescent="0.15">
      <c r="Y43" s="426"/>
      <c r="Z43" s="426"/>
      <c r="AA43" s="426"/>
      <c r="AB43" s="426"/>
      <c r="AC43" s="426"/>
      <c r="AD43" s="426"/>
      <c r="AE43" s="426"/>
      <c r="AF43" s="426"/>
      <c r="AG43" s="426"/>
      <c r="AH43" s="426"/>
    </row>
    <row r="44" spans="2:34" x14ac:dyDescent="0.15">
      <c r="AH44" s="426"/>
    </row>
    <row r="45" spans="2:34" x14ac:dyDescent="0.15">
      <c r="X45" s="426"/>
    </row>
    <row r="46" spans="2:34" x14ac:dyDescent="0.15"/>
    <row r="47" spans="2:34" x14ac:dyDescent="0.15"/>
    <row r="48" spans="2:34" x14ac:dyDescent="0.15">
      <c r="W48" s="426"/>
      <c r="Y48" s="426"/>
      <c r="Z48" s="426"/>
      <c r="AA48" s="426"/>
      <c r="AB48" s="426"/>
      <c r="AC48" s="426"/>
      <c r="AD48" s="426"/>
      <c r="AE48" s="426"/>
      <c r="AF48" s="426"/>
      <c r="AG48" s="426"/>
      <c r="AH48" s="426"/>
    </row>
    <row r="49" spans="28:34" x14ac:dyDescent="0.15"/>
    <row r="50" spans="28:34" x14ac:dyDescent="0.15">
      <c r="AE50" s="426"/>
      <c r="AF50" s="426"/>
      <c r="AG50" s="426"/>
      <c r="AH50" s="426"/>
    </row>
    <row r="51" spans="28:34" x14ac:dyDescent="0.15">
      <c r="AC51" s="426"/>
      <c r="AD51" s="426"/>
      <c r="AE51" s="426"/>
      <c r="AF51" s="426"/>
      <c r="AG51" s="426"/>
      <c r="AH51" s="426"/>
    </row>
    <row r="52" spans="28:34" x14ac:dyDescent="0.15"/>
    <row r="53" spans="28:34" x14ac:dyDescent="0.15">
      <c r="AF53" s="426"/>
      <c r="AG53" s="426"/>
      <c r="AH53" s="426"/>
    </row>
    <row r="54" spans="28:34" x14ac:dyDescent="0.15">
      <c r="AH54" s="426"/>
    </row>
    <row r="55" spans="28:34" x14ac:dyDescent="0.15"/>
    <row r="56" spans="28:34" x14ac:dyDescent="0.15">
      <c r="AB56" s="426"/>
      <c r="AC56" s="426"/>
      <c r="AD56" s="426"/>
      <c r="AE56" s="426"/>
      <c r="AF56" s="426"/>
      <c r="AG56" s="426"/>
      <c r="AH56" s="426"/>
    </row>
    <row r="57" spans="28:34" x14ac:dyDescent="0.15">
      <c r="AH57" s="426"/>
    </row>
    <row r="58" spans="28:34" x14ac:dyDescent="0.15">
      <c r="AH58" s="426"/>
    </row>
    <row r="59" spans="28:34" x14ac:dyDescent="0.15"/>
    <row r="60" spans="28:34" x14ac:dyDescent="0.15"/>
    <row r="61" spans="28:34" x14ac:dyDescent="0.15"/>
    <row r="62" spans="28:34" x14ac:dyDescent="0.15"/>
    <row r="63" spans="28:34" x14ac:dyDescent="0.15">
      <c r="AH63" s="426"/>
    </row>
    <row r="64" spans="28:34" x14ac:dyDescent="0.15">
      <c r="AG64" s="426"/>
      <c r="AH64" s="426"/>
    </row>
    <row r="65" spans="28:34" x14ac:dyDescent="0.15"/>
    <row r="66" spans="28:34" x14ac:dyDescent="0.15"/>
    <row r="67" spans="28:34" x14ac:dyDescent="0.15"/>
    <row r="68" spans="28:34" x14ac:dyDescent="0.15">
      <c r="AB68" s="426"/>
      <c r="AC68" s="426"/>
      <c r="AD68" s="426"/>
      <c r="AE68" s="426"/>
      <c r="AF68" s="426"/>
      <c r="AG68" s="426"/>
      <c r="AH68" s="426"/>
    </row>
    <row r="69" spans="28:34" x14ac:dyDescent="0.15">
      <c r="AF69" s="426"/>
      <c r="AG69" s="426"/>
      <c r="AH69" s="426"/>
    </row>
    <row r="70" spans="28:34" x14ac:dyDescent="0.15"/>
    <row r="71" spans="28:34" x14ac:dyDescent="0.15"/>
    <row r="72" spans="28:34" x14ac:dyDescent="0.15"/>
    <row r="73" spans="28:34" x14ac:dyDescent="0.15"/>
    <row r="74" spans="28:34" x14ac:dyDescent="0.15"/>
    <row r="75" spans="28:34" x14ac:dyDescent="0.15">
      <c r="AH75" s="426"/>
    </row>
    <row r="76" spans="28:34" x14ac:dyDescent="0.15">
      <c r="AF76" s="426"/>
      <c r="AG76" s="426"/>
      <c r="AH76" s="426"/>
    </row>
    <row r="77" spans="28:34" x14ac:dyDescent="0.15">
      <c r="AG77" s="426"/>
      <c r="AH77" s="426"/>
    </row>
    <row r="78" spans="28:34" x14ac:dyDescent="0.15"/>
    <row r="79" spans="28:34" x14ac:dyDescent="0.15"/>
    <row r="80" spans="28:34" x14ac:dyDescent="0.15"/>
    <row r="81" spans="25:34" x14ac:dyDescent="0.15"/>
    <row r="82" spans="25:34" x14ac:dyDescent="0.15">
      <c r="Y82" s="426"/>
    </row>
    <row r="83" spans="25:34" x14ac:dyDescent="0.15">
      <c r="Y83" s="426"/>
      <c r="Z83" s="426"/>
      <c r="AA83" s="426"/>
      <c r="AB83" s="426"/>
      <c r="AC83" s="426"/>
      <c r="AD83" s="426"/>
      <c r="AE83" s="426"/>
      <c r="AF83" s="426"/>
      <c r="AG83" s="426"/>
      <c r="AH83" s="426"/>
    </row>
    <row r="84" spans="25:34" x14ac:dyDescent="0.15"/>
    <row r="85" spans="25:34" x14ac:dyDescent="0.15"/>
    <row r="86" spans="25:34" x14ac:dyDescent="0.15"/>
    <row r="87" spans="25:34" x14ac:dyDescent="0.15"/>
    <row r="88" spans="25:34" x14ac:dyDescent="0.15">
      <c r="AH88" s="4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6"/>
      <c r="AG94" s="426"/>
      <c r="AH94" s="426"/>
    </row>
    <row r="95" spans="25:34" ht="13.5" customHeight="1" x14ac:dyDescent="0.15">
      <c r="AH95" s="4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6"/>
    </row>
    <row r="102" spans="33:34" ht="13.5" customHeight="1" x14ac:dyDescent="0.15"/>
    <row r="103" spans="33:34" ht="13.5" customHeight="1" x14ac:dyDescent="0.15"/>
    <row r="104" spans="33:34" ht="13.5" customHeight="1" x14ac:dyDescent="0.15">
      <c r="AG104" s="426"/>
      <c r="AH104" s="4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26"/>
    </row>
    <row r="117" spans="34:122" ht="13.5" customHeight="1" x14ac:dyDescent="0.15"/>
    <row r="118" spans="34:122" ht="13.5" customHeight="1" x14ac:dyDescent="0.15"/>
    <row r="119" spans="34:122" ht="13.5" customHeight="1" x14ac:dyDescent="0.15"/>
    <row r="120" spans="34:122" ht="13.5" customHeight="1" x14ac:dyDescent="0.15">
      <c r="AH120" s="426"/>
    </row>
    <row r="121" spans="34:122" ht="13.5" customHeight="1" x14ac:dyDescent="0.15">
      <c r="AH121" s="426"/>
    </row>
    <row r="122" spans="34:122" ht="13.5" customHeight="1" x14ac:dyDescent="0.15"/>
    <row r="123" spans="34:122" ht="13.5" customHeight="1" x14ac:dyDescent="0.15"/>
    <row r="124" spans="34:122" ht="13.5" customHeight="1" x14ac:dyDescent="0.15"/>
    <row r="125" spans="34:122" ht="13.5" customHeight="1" x14ac:dyDescent="0.15">
      <c r="DR125" s="426" t="s">
        <v>499</v>
      </c>
    </row>
  </sheetData>
  <phoneticPr fontId="2"/>
  <printOptions horizontalCentered="1" verticalCentered="1"/>
  <pageMargins left="0" right="0" top="0.19685039370078741" bottom="0" header="0.31496062992125984" footer="0.31496062992125984"/>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55" zoomScaleNormal="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phoneticPr fontId="2"/>
  <printOptions horizontalCentered="1" verticalCentered="1"/>
  <pageMargins left="0" right="0" top="0.19685039370078741" bottom="0" header="0.31496062992125984" footer="0.31496062992125984"/>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205156</v>
      </c>
      <c r="E3" s="162"/>
      <c r="F3" s="163">
        <v>138651</v>
      </c>
      <c r="G3" s="164"/>
      <c r="H3" s="165"/>
    </row>
    <row r="4" spans="1:8" x14ac:dyDescent="0.15">
      <c r="A4" s="166"/>
      <c r="B4" s="167"/>
      <c r="C4" s="168"/>
      <c r="D4" s="169">
        <v>71393</v>
      </c>
      <c r="E4" s="170"/>
      <c r="F4" s="171">
        <v>71211</v>
      </c>
      <c r="G4" s="172"/>
      <c r="H4" s="173"/>
    </row>
    <row r="5" spans="1:8" x14ac:dyDescent="0.15">
      <c r="A5" s="154" t="s">
        <v>544</v>
      </c>
      <c r="B5" s="159"/>
      <c r="C5" s="160"/>
      <c r="D5" s="161">
        <v>184665</v>
      </c>
      <c r="E5" s="162"/>
      <c r="F5" s="163">
        <v>122882</v>
      </c>
      <c r="G5" s="164"/>
      <c r="H5" s="165"/>
    </row>
    <row r="6" spans="1:8" x14ac:dyDescent="0.15">
      <c r="A6" s="166"/>
      <c r="B6" s="167"/>
      <c r="C6" s="168"/>
      <c r="D6" s="169">
        <v>49516</v>
      </c>
      <c r="E6" s="170"/>
      <c r="F6" s="171">
        <v>65785</v>
      </c>
      <c r="G6" s="172"/>
      <c r="H6" s="173"/>
    </row>
    <row r="7" spans="1:8" x14ac:dyDescent="0.15">
      <c r="A7" s="154" t="s">
        <v>545</v>
      </c>
      <c r="B7" s="159"/>
      <c r="C7" s="160"/>
      <c r="D7" s="161">
        <v>70103</v>
      </c>
      <c r="E7" s="162"/>
      <c r="F7" s="163">
        <v>114790</v>
      </c>
      <c r="G7" s="164"/>
      <c r="H7" s="165"/>
    </row>
    <row r="8" spans="1:8" x14ac:dyDescent="0.15">
      <c r="A8" s="166"/>
      <c r="B8" s="167"/>
      <c r="C8" s="168"/>
      <c r="D8" s="169">
        <v>35985</v>
      </c>
      <c r="E8" s="170"/>
      <c r="F8" s="171">
        <v>55601</v>
      </c>
      <c r="G8" s="172"/>
      <c r="H8" s="173"/>
    </row>
    <row r="9" spans="1:8" x14ac:dyDescent="0.15">
      <c r="A9" s="154" t="s">
        <v>546</v>
      </c>
      <c r="B9" s="159"/>
      <c r="C9" s="160"/>
      <c r="D9" s="161">
        <v>101098</v>
      </c>
      <c r="E9" s="162"/>
      <c r="F9" s="163">
        <v>126262</v>
      </c>
      <c r="G9" s="164"/>
      <c r="H9" s="165"/>
    </row>
    <row r="10" spans="1:8" x14ac:dyDescent="0.15">
      <c r="A10" s="166"/>
      <c r="B10" s="167"/>
      <c r="C10" s="168"/>
      <c r="D10" s="169">
        <v>72619</v>
      </c>
      <c r="E10" s="170"/>
      <c r="F10" s="171">
        <v>56769</v>
      </c>
      <c r="G10" s="172"/>
      <c r="H10" s="173"/>
    </row>
    <row r="11" spans="1:8" x14ac:dyDescent="0.15">
      <c r="A11" s="154" t="s">
        <v>547</v>
      </c>
      <c r="B11" s="159"/>
      <c r="C11" s="160"/>
      <c r="D11" s="161">
        <v>44122</v>
      </c>
      <c r="E11" s="162"/>
      <c r="F11" s="163">
        <v>126525</v>
      </c>
      <c r="G11" s="164"/>
      <c r="H11" s="165"/>
    </row>
    <row r="12" spans="1:8" x14ac:dyDescent="0.15">
      <c r="A12" s="166"/>
      <c r="B12" s="167"/>
      <c r="C12" s="174"/>
      <c r="D12" s="169">
        <v>18083</v>
      </c>
      <c r="E12" s="170"/>
      <c r="F12" s="171">
        <v>67052</v>
      </c>
      <c r="G12" s="172"/>
      <c r="H12" s="173"/>
    </row>
    <row r="13" spans="1:8" x14ac:dyDescent="0.15">
      <c r="A13" s="154"/>
      <c r="B13" s="159"/>
      <c r="C13" s="175"/>
      <c r="D13" s="176">
        <v>121029</v>
      </c>
      <c r="E13" s="177"/>
      <c r="F13" s="178">
        <v>125822</v>
      </c>
      <c r="G13" s="179"/>
      <c r="H13" s="165"/>
    </row>
    <row r="14" spans="1:8" x14ac:dyDescent="0.15">
      <c r="A14" s="166"/>
      <c r="B14" s="167"/>
      <c r="C14" s="168"/>
      <c r="D14" s="169">
        <v>49519</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7.72</v>
      </c>
      <c r="C19" s="180">
        <f>ROUND(VALUE(SUBSTITUTE(実質収支比率等に係る経年分析!G$48,"▲","-")),2)</f>
        <v>5.86</v>
      </c>
      <c r="D19" s="180">
        <f>ROUND(VALUE(SUBSTITUTE(実質収支比率等に係る経年分析!H$48,"▲","-")),2)</f>
        <v>7.07</v>
      </c>
      <c r="E19" s="180">
        <f>ROUND(VALUE(SUBSTITUTE(実質収支比率等に係る経年分析!I$48,"▲","-")),2)</f>
        <v>7.81</v>
      </c>
      <c r="F19" s="180">
        <f>ROUND(VALUE(SUBSTITUTE(実質収支比率等に係る経年分析!J$48,"▲","-")),2)</f>
        <v>3.95</v>
      </c>
    </row>
    <row r="20" spans="1:11" x14ac:dyDescent="0.15">
      <c r="A20" s="180" t="s">
        <v>55</v>
      </c>
      <c r="B20" s="180">
        <f>ROUND(VALUE(SUBSTITUTE(実質収支比率等に係る経年分析!F$47,"▲","-")),2)</f>
        <v>24.54</v>
      </c>
      <c r="C20" s="180">
        <f>ROUND(VALUE(SUBSTITUTE(実質収支比率等に係る経年分析!G$47,"▲","-")),2)</f>
        <v>22.89</v>
      </c>
      <c r="D20" s="180">
        <f>ROUND(VALUE(SUBSTITUTE(実質収支比率等に係る経年分析!H$47,"▲","-")),2)</f>
        <v>19.27</v>
      </c>
      <c r="E20" s="180">
        <f>ROUND(VALUE(SUBSTITUTE(実質収支比率等に係る経年分析!I$47,"▲","-")),2)</f>
        <v>21.27</v>
      </c>
      <c r="F20" s="180">
        <f>ROUND(VALUE(SUBSTITUTE(実質収支比率等に係る経年分析!J$47,"▲","-")),2)</f>
        <v>21.04</v>
      </c>
    </row>
    <row r="21" spans="1:11" x14ac:dyDescent="0.15">
      <c r="A21" s="180" t="s">
        <v>56</v>
      </c>
      <c r="B21" s="180">
        <f>IF(ISNUMBER(VALUE(SUBSTITUTE(実質収支比率等に係る経年分析!F$49,"▲","-"))),ROUND(VALUE(SUBSTITUTE(実質収支比率等に係る経年分析!F$49,"▲","-")),2),NA())</f>
        <v>1.26</v>
      </c>
      <c r="C21" s="180">
        <f>IF(ISNUMBER(VALUE(SUBSTITUTE(実質収支比率等に係る経年分析!G$49,"▲","-"))),ROUND(VALUE(SUBSTITUTE(実質収支比率等に係る経年分析!G$49,"▲","-")),2),NA())</f>
        <v>-4.09</v>
      </c>
      <c r="D21" s="180">
        <f>IF(ISNUMBER(VALUE(SUBSTITUTE(実質収支比率等に係る経年分析!H$49,"▲","-"))),ROUND(VALUE(SUBSTITUTE(実質収支比率等に係る経年分析!H$49,"▲","-")),2),NA())</f>
        <v>-2.72</v>
      </c>
      <c r="E21" s="180">
        <f>IF(ISNUMBER(VALUE(SUBSTITUTE(実質収支比率等に係る経年分析!I$49,"▲","-"))),ROUND(VALUE(SUBSTITUTE(実質収支比率等に係る経年分析!I$49,"▲","-")),2),NA())</f>
        <v>2.48</v>
      </c>
      <c r="F21" s="180">
        <f>IF(ISNUMBER(VALUE(SUBSTITUTE(実質収支比率等に係る経年分析!J$49,"▲","-"))),ROUND(VALUE(SUBSTITUTE(実質収支比率等に係る経年分析!J$49,"▲","-")),2),NA())</f>
        <v>-2.58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次年子簡易水道特別会計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528</v>
      </c>
      <c r="E42" s="182"/>
      <c r="F42" s="182"/>
      <c r="G42" s="182">
        <f>'実質公債費比率（分子）の構造'!L$52</f>
        <v>524</v>
      </c>
      <c r="H42" s="182"/>
      <c r="I42" s="182"/>
      <c r="J42" s="182">
        <f>'実質公債費比率（分子）の構造'!M$52</f>
        <v>496</v>
      </c>
      <c r="K42" s="182"/>
      <c r="L42" s="182"/>
      <c r="M42" s="182">
        <f>'実質公債費比率（分子）の構造'!N$52</f>
        <v>486</v>
      </c>
      <c r="N42" s="182"/>
      <c r="O42" s="182"/>
      <c r="P42" s="182">
        <f>'実質公債費比率（分子）の構造'!O$52</f>
        <v>522</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78</v>
      </c>
      <c r="C45" s="182"/>
      <c r="D45" s="182"/>
      <c r="E45" s="182">
        <f>'実質公債費比率（分子）の構造'!L$49</f>
        <v>74</v>
      </c>
      <c r="F45" s="182"/>
      <c r="G45" s="182"/>
      <c r="H45" s="182">
        <f>'実質公債費比率（分子）の構造'!M$49</f>
        <v>64</v>
      </c>
      <c r="I45" s="182"/>
      <c r="J45" s="182"/>
      <c r="K45" s="182">
        <f>'実質公債費比率（分子）の構造'!N$49</f>
        <v>82</v>
      </c>
      <c r="L45" s="182"/>
      <c r="M45" s="182"/>
      <c r="N45" s="182">
        <f>'実質公債費比率（分子）の構造'!O$49</f>
        <v>98</v>
      </c>
      <c r="O45" s="182"/>
      <c r="P45" s="182"/>
    </row>
    <row r="46" spans="1:16" x14ac:dyDescent="0.15">
      <c r="A46" s="182" t="s">
        <v>67</v>
      </c>
      <c r="B46" s="182">
        <f>'実質公債費比率（分子）の構造'!K$48</f>
        <v>70</v>
      </c>
      <c r="C46" s="182"/>
      <c r="D46" s="182"/>
      <c r="E46" s="182">
        <f>'実質公債費比率（分子）の構造'!L$48</f>
        <v>63</v>
      </c>
      <c r="F46" s="182"/>
      <c r="G46" s="182"/>
      <c r="H46" s="182">
        <f>'実質公債費比率（分子）の構造'!M$48</f>
        <v>58</v>
      </c>
      <c r="I46" s="182"/>
      <c r="J46" s="182"/>
      <c r="K46" s="182">
        <f>'実質公債費比率（分子）の構造'!N$48</f>
        <v>55</v>
      </c>
      <c r="L46" s="182"/>
      <c r="M46" s="182"/>
      <c r="N46" s="182">
        <f>'実質公債費比率（分子）の構造'!O$48</f>
        <v>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605</v>
      </c>
      <c r="C49" s="182"/>
      <c r="D49" s="182"/>
      <c r="E49" s="182">
        <f>'実質公債費比率（分子）の構造'!L$45</f>
        <v>615</v>
      </c>
      <c r="F49" s="182"/>
      <c r="G49" s="182"/>
      <c r="H49" s="182">
        <f>'実質公債費比率（分子）の構造'!M$45</f>
        <v>608</v>
      </c>
      <c r="I49" s="182"/>
      <c r="J49" s="182"/>
      <c r="K49" s="182">
        <f>'実質公債費比率（分子）の構造'!N$45</f>
        <v>603</v>
      </c>
      <c r="L49" s="182"/>
      <c r="M49" s="182"/>
      <c r="N49" s="182">
        <f>'実質公債費比率（分子）の構造'!O$45</f>
        <v>670</v>
      </c>
      <c r="O49" s="182"/>
      <c r="P49" s="182"/>
    </row>
    <row r="50" spans="1:16" x14ac:dyDescent="0.15">
      <c r="A50" s="182" t="s">
        <v>71</v>
      </c>
      <c r="B50" s="182" t="e">
        <f>NA()</f>
        <v>#N/A</v>
      </c>
      <c r="C50" s="182">
        <f>IF(ISNUMBER('実質公債費比率（分子）の構造'!K$53),'実質公債費比率（分子）の構造'!K$53,NA())</f>
        <v>225</v>
      </c>
      <c r="D50" s="182" t="e">
        <f>NA()</f>
        <v>#N/A</v>
      </c>
      <c r="E50" s="182" t="e">
        <f>NA()</f>
        <v>#N/A</v>
      </c>
      <c r="F50" s="182">
        <f>IF(ISNUMBER('実質公債費比率（分子）の構造'!L$53),'実質公債費比率（分子）の構造'!L$53,NA())</f>
        <v>228</v>
      </c>
      <c r="G50" s="182" t="e">
        <f>NA()</f>
        <v>#N/A</v>
      </c>
      <c r="H50" s="182" t="e">
        <f>NA()</f>
        <v>#N/A</v>
      </c>
      <c r="I50" s="182">
        <f>IF(ISNUMBER('実質公債費比率（分子）の構造'!M$53),'実質公債費比率（分子）の構造'!M$53,NA())</f>
        <v>234</v>
      </c>
      <c r="J50" s="182" t="e">
        <f>NA()</f>
        <v>#N/A</v>
      </c>
      <c r="K50" s="182" t="e">
        <f>NA()</f>
        <v>#N/A</v>
      </c>
      <c r="L50" s="182">
        <f>IF(ISNUMBER('実質公債費比率（分子）の構造'!N$53),'実質公債費比率（分子）の構造'!N$53,NA())</f>
        <v>254</v>
      </c>
      <c r="M50" s="182" t="e">
        <f>NA()</f>
        <v>#N/A</v>
      </c>
      <c r="N50" s="182" t="e">
        <f>NA()</f>
        <v>#N/A</v>
      </c>
      <c r="O50" s="182">
        <f>IF(ISNUMBER('実質公債費比率（分子）の構造'!O$53),'実質公債費比率（分子）の構造'!O$53,NA())</f>
        <v>298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5160</v>
      </c>
      <c r="E56" s="181"/>
      <c r="F56" s="181"/>
      <c r="G56" s="181">
        <f>'将来負担比率（分子）の構造'!J$52</f>
        <v>5380</v>
      </c>
      <c r="H56" s="181"/>
      <c r="I56" s="181"/>
      <c r="J56" s="181">
        <f>'将来負担比率（分子）の構造'!K$52</f>
        <v>5225</v>
      </c>
      <c r="K56" s="181"/>
      <c r="L56" s="181"/>
      <c r="M56" s="181">
        <f>'将来負担比率（分子）の構造'!L$52</f>
        <v>5255</v>
      </c>
      <c r="N56" s="181"/>
      <c r="O56" s="181"/>
      <c r="P56" s="181">
        <f>'将来負担比率（分子）の構造'!M$52</f>
        <v>4953</v>
      </c>
    </row>
    <row r="57" spans="1:16" x14ac:dyDescent="0.15">
      <c r="A57" s="181" t="s">
        <v>42</v>
      </c>
      <c r="B57" s="181"/>
      <c r="C57" s="181"/>
      <c r="D57" s="181">
        <f>'将来負担比率（分子）の構造'!I$51</f>
        <v>33</v>
      </c>
      <c r="E57" s="181"/>
      <c r="F57" s="181"/>
      <c r="G57" s="181">
        <f>'将来負担比率（分子）の構造'!J$51</f>
        <v>26</v>
      </c>
      <c r="H57" s="181"/>
      <c r="I57" s="181"/>
      <c r="J57" s="181">
        <f>'将来負担比率（分子）の構造'!K$51</f>
        <v>46</v>
      </c>
      <c r="K57" s="181"/>
      <c r="L57" s="181"/>
      <c r="M57" s="181">
        <f>'将来負担比率（分子）の構造'!L$51</f>
        <v>43</v>
      </c>
      <c r="N57" s="181"/>
      <c r="O57" s="181"/>
      <c r="P57" s="181">
        <f>'将来負担比率（分子）の構造'!M$51</f>
        <v>13</v>
      </c>
    </row>
    <row r="58" spans="1:16" x14ac:dyDescent="0.15">
      <c r="A58" s="181" t="s">
        <v>41</v>
      </c>
      <c r="B58" s="181"/>
      <c r="C58" s="181"/>
      <c r="D58" s="181">
        <f>'将来負担比率（分子）の構造'!I$50</f>
        <v>1753</v>
      </c>
      <c r="E58" s="181"/>
      <c r="F58" s="181"/>
      <c r="G58" s="181">
        <f>'将来負担比率（分子）の構造'!J$50</f>
        <v>1684</v>
      </c>
      <c r="H58" s="181"/>
      <c r="I58" s="181"/>
      <c r="J58" s="181">
        <f>'将来負担比率（分子）の構造'!K$50</f>
        <v>1672</v>
      </c>
      <c r="K58" s="181"/>
      <c r="L58" s="181"/>
      <c r="M58" s="181">
        <f>'将来負担比率（分子）の構造'!L$50</f>
        <v>1826</v>
      </c>
      <c r="N58" s="181"/>
      <c r="O58" s="181"/>
      <c r="P58" s="181">
        <f>'将来負担比率（分子）の構造'!M$50</f>
        <v>1993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812</v>
      </c>
      <c r="C62" s="181"/>
      <c r="D62" s="181"/>
      <c r="E62" s="181">
        <f>'将来負担比率（分子）の構造'!J$45</f>
        <v>736</v>
      </c>
      <c r="F62" s="181"/>
      <c r="G62" s="181"/>
      <c r="H62" s="181">
        <f>'将来負担比率（分子）の構造'!K$45</f>
        <v>742</v>
      </c>
      <c r="I62" s="181"/>
      <c r="J62" s="181"/>
      <c r="K62" s="181">
        <f>'将来負担比率（分子）の構造'!L$45</f>
        <v>727</v>
      </c>
      <c r="L62" s="181"/>
      <c r="M62" s="181"/>
      <c r="N62" s="181">
        <f>'将来負担比率（分子）の構造'!M$45</f>
        <v>684</v>
      </c>
      <c r="O62" s="181"/>
      <c r="P62" s="181"/>
    </row>
    <row r="63" spans="1:16" x14ac:dyDescent="0.15">
      <c r="A63" s="181" t="s">
        <v>34</v>
      </c>
      <c r="B63" s="181">
        <f>'将来負担比率（分子）の構造'!I$44</f>
        <v>1366</v>
      </c>
      <c r="C63" s="181"/>
      <c r="D63" s="181"/>
      <c r="E63" s="181">
        <f>'将来負担比率（分子）の構造'!J$44</f>
        <v>1455</v>
      </c>
      <c r="F63" s="181"/>
      <c r="G63" s="181"/>
      <c r="H63" s="181">
        <f>'将来負担比率（分子）の構造'!K$44</f>
        <v>1467</v>
      </c>
      <c r="I63" s="181"/>
      <c r="J63" s="181"/>
      <c r="K63" s="181">
        <f>'将来負担比率（分子）の構造'!L$44</f>
        <v>1456</v>
      </c>
      <c r="L63" s="181"/>
      <c r="M63" s="181"/>
      <c r="N63" s="181">
        <f>'将来負担比率（分子）の構造'!M$44</f>
        <v>1508</v>
      </c>
      <c r="O63" s="181"/>
      <c r="P63" s="181"/>
    </row>
    <row r="64" spans="1:16" x14ac:dyDescent="0.15">
      <c r="A64" s="181" t="s">
        <v>33</v>
      </c>
      <c r="B64" s="181">
        <f>'将来負担比率（分子）の構造'!I$43</f>
        <v>494</v>
      </c>
      <c r="C64" s="181"/>
      <c r="D64" s="181"/>
      <c r="E64" s="181">
        <f>'将来負担比率（分子）の構造'!J$43</f>
        <v>427</v>
      </c>
      <c r="F64" s="181"/>
      <c r="G64" s="181"/>
      <c r="H64" s="181">
        <f>'将来負担比率（分子）の構造'!K$43</f>
        <v>361</v>
      </c>
      <c r="I64" s="181"/>
      <c r="J64" s="181"/>
      <c r="K64" s="181">
        <f>'将来負担比率（分子）の構造'!L$43</f>
        <v>305</v>
      </c>
      <c r="L64" s="181"/>
      <c r="M64" s="181"/>
      <c r="N64" s="181">
        <f>'将来負担比率（分子）の構造'!M$43</f>
        <v>270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6444</v>
      </c>
      <c r="C66" s="181"/>
      <c r="D66" s="181"/>
      <c r="E66" s="181">
        <f>'将来負担比率（分子）の構造'!J$41</f>
        <v>7004</v>
      </c>
      <c r="F66" s="181"/>
      <c r="G66" s="181"/>
      <c r="H66" s="181">
        <f>'将来負担比率（分子）の構造'!K$41</f>
        <v>6875</v>
      </c>
      <c r="I66" s="181"/>
      <c r="J66" s="181"/>
      <c r="K66" s="181">
        <f>'将来負担比率（分子）の構造'!L$41</f>
        <v>6973</v>
      </c>
      <c r="L66" s="181"/>
      <c r="M66" s="181"/>
      <c r="N66" s="181">
        <f>'将来負担比率（分子）の構造'!M$41</f>
        <v>6565</v>
      </c>
      <c r="O66" s="181"/>
      <c r="P66" s="181"/>
    </row>
    <row r="67" spans="1:16" x14ac:dyDescent="0.15">
      <c r="A67" s="181" t="s">
        <v>75</v>
      </c>
      <c r="B67" s="181" t="e">
        <f>NA()</f>
        <v>#N/A</v>
      </c>
      <c r="C67" s="181">
        <f>IF(ISNUMBER('将来負担比率（分子）の構造'!I$53), IF('将来負担比率（分子）の構造'!I$53 &lt; 0, 0, '将来負担比率（分子）の構造'!I$53), NA())</f>
        <v>2169</v>
      </c>
      <c r="D67" s="181" t="e">
        <f>NA()</f>
        <v>#N/A</v>
      </c>
      <c r="E67" s="181" t="e">
        <f>NA()</f>
        <v>#N/A</v>
      </c>
      <c r="F67" s="181">
        <f>IF(ISNUMBER('将来負担比率（分子）の構造'!J$53), IF('将来負担比率（分子）の構造'!J$53 &lt; 0, 0, '将来負担比率（分子）の構造'!J$53), NA())</f>
        <v>2532</v>
      </c>
      <c r="G67" s="181" t="e">
        <f>NA()</f>
        <v>#N/A</v>
      </c>
      <c r="H67" s="181" t="e">
        <f>NA()</f>
        <v>#N/A</v>
      </c>
      <c r="I67" s="181">
        <f>IF(ISNUMBER('将来負担比率（分子）の構造'!K$53), IF('将来負担比率（分子）の構造'!K$53 &lt; 0, 0, '将来負担比率（分子）の構造'!K$53), NA())</f>
        <v>2502</v>
      </c>
      <c r="J67" s="181" t="e">
        <f>NA()</f>
        <v>#N/A</v>
      </c>
      <c r="K67" s="181" t="e">
        <f>NA()</f>
        <v>#N/A</v>
      </c>
      <c r="L67" s="181">
        <f>IF(ISNUMBER('将来負担比率（分子）の構造'!L$53), IF('将来負担比率（分子）の構造'!L$53 &lt; 0, 0, '将来負担比率（分子）の構造'!L$53), NA())</f>
        <v>2337</v>
      </c>
      <c r="M67" s="181" t="e">
        <f>NA()</f>
        <v>#N/A</v>
      </c>
      <c r="N67" s="181" t="e">
        <f>NA()</f>
        <v>#N/A</v>
      </c>
      <c r="O67" s="181">
        <f>IF(ISNUMBER('将来負担比率（分子）の構造'!M$53), IF('将来負担比率（分子）の構造'!M$53 &lt; 0, 0, '将来負担比率（分子）の構造'!M$53), NA())</f>
        <v>2069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548</v>
      </c>
      <c r="C72" s="185">
        <f>基金残高に係る経年分析!G55</f>
        <v>599</v>
      </c>
      <c r="D72" s="185">
        <f>基金残高に係る経年分析!H55</f>
        <v>625</v>
      </c>
    </row>
    <row r="73" spans="1:16" x14ac:dyDescent="0.15">
      <c r="A73" s="184" t="s">
        <v>78</v>
      </c>
      <c r="B73" s="185">
        <f>基金残高に係る経年分析!F56</f>
        <v>51</v>
      </c>
      <c r="C73" s="185">
        <f>基金残高に係る経年分析!G56</f>
        <v>51</v>
      </c>
      <c r="D73" s="185">
        <f>基金残高に係る経年分析!H56</f>
        <v>51</v>
      </c>
    </row>
    <row r="74" spans="1:16" x14ac:dyDescent="0.15">
      <c r="A74" s="184" t="s">
        <v>79</v>
      </c>
      <c r="B74" s="185">
        <f>基金残高に係る経年分析!F57</f>
        <v>800</v>
      </c>
      <c r="C74" s="185">
        <f>基金残高に係る経年分析!G57</f>
        <v>833</v>
      </c>
      <c r="D74" s="185">
        <f>基金残高に係る経年分析!H57</f>
        <v>927</v>
      </c>
    </row>
  </sheetData>
  <sheetProtection algorithmName="SHA-512" hashValue="yodgxxZPHTgIX/fYGHJGpugEDwYotPWY6RFJ71j7qqUyxvyK9I9tksxf2w4IEzwYphTTwlb/40Uu39XBkAcr8Q==" saltValue="FlxXqJLl8EilSYTyeu8j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1" t="s">
        <v>213</v>
      </c>
      <c r="DI1" s="802"/>
      <c r="DJ1" s="802"/>
      <c r="DK1" s="802"/>
      <c r="DL1" s="802"/>
      <c r="DM1" s="802"/>
      <c r="DN1" s="803"/>
      <c r="DO1" s="226"/>
      <c r="DP1" s="801" t="s">
        <v>214</v>
      </c>
      <c r="DQ1" s="802"/>
      <c r="DR1" s="802"/>
      <c r="DS1" s="802"/>
      <c r="DT1" s="802"/>
      <c r="DU1" s="802"/>
      <c r="DV1" s="802"/>
      <c r="DW1" s="802"/>
      <c r="DX1" s="802"/>
      <c r="DY1" s="802"/>
      <c r="DZ1" s="802"/>
      <c r="EA1" s="802"/>
      <c r="EB1" s="802"/>
      <c r="EC1" s="80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3" t="s">
        <v>216</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3" t="s">
        <v>217</v>
      </c>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5"/>
      <c r="CD3" s="786" t="s">
        <v>218</v>
      </c>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8"/>
    </row>
    <row r="4" spans="2:143" ht="11.25" customHeight="1" x14ac:dyDescent="0.15">
      <c r="B4" s="743" t="s">
        <v>1</v>
      </c>
      <c r="C4" s="744"/>
      <c r="D4" s="744"/>
      <c r="E4" s="744"/>
      <c r="F4" s="744"/>
      <c r="G4" s="744"/>
      <c r="H4" s="744"/>
      <c r="I4" s="744"/>
      <c r="J4" s="744"/>
      <c r="K4" s="744"/>
      <c r="L4" s="744"/>
      <c r="M4" s="744"/>
      <c r="N4" s="744"/>
      <c r="O4" s="744"/>
      <c r="P4" s="744"/>
      <c r="Q4" s="745"/>
      <c r="R4" s="743" t="s">
        <v>219</v>
      </c>
      <c r="S4" s="744"/>
      <c r="T4" s="744"/>
      <c r="U4" s="744"/>
      <c r="V4" s="744"/>
      <c r="W4" s="744"/>
      <c r="X4" s="744"/>
      <c r="Y4" s="745"/>
      <c r="Z4" s="743" t="s">
        <v>220</v>
      </c>
      <c r="AA4" s="744"/>
      <c r="AB4" s="744"/>
      <c r="AC4" s="745"/>
      <c r="AD4" s="743" t="s">
        <v>221</v>
      </c>
      <c r="AE4" s="744"/>
      <c r="AF4" s="744"/>
      <c r="AG4" s="744"/>
      <c r="AH4" s="744"/>
      <c r="AI4" s="744"/>
      <c r="AJ4" s="744"/>
      <c r="AK4" s="745"/>
      <c r="AL4" s="743" t="s">
        <v>220</v>
      </c>
      <c r="AM4" s="744"/>
      <c r="AN4" s="744"/>
      <c r="AO4" s="745"/>
      <c r="AP4" s="804" t="s">
        <v>222</v>
      </c>
      <c r="AQ4" s="804"/>
      <c r="AR4" s="804"/>
      <c r="AS4" s="804"/>
      <c r="AT4" s="804"/>
      <c r="AU4" s="804"/>
      <c r="AV4" s="804"/>
      <c r="AW4" s="804"/>
      <c r="AX4" s="804"/>
      <c r="AY4" s="804"/>
      <c r="AZ4" s="804"/>
      <c r="BA4" s="804"/>
      <c r="BB4" s="804"/>
      <c r="BC4" s="804"/>
      <c r="BD4" s="804"/>
      <c r="BE4" s="804"/>
      <c r="BF4" s="804"/>
      <c r="BG4" s="804" t="s">
        <v>223</v>
      </c>
      <c r="BH4" s="804"/>
      <c r="BI4" s="804"/>
      <c r="BJ4" s="804"/>
      <c r="BK4" s="804"/>
      <c r="BL4" s="804"/>
      <c r="BM4" s="804"/>
      <c r="BN4" s="804"/>
      <c r="BO4" s="804" t="s">
        <v>220</v>
      </c>
      <c r="BP4" s="804"/>
      <c r="BQ4" s="804"/>
      <c r="BR4" s="804"/>
      <c r="BS4" s="804" t="s">
        <v>224</v>
      </c>
      <c r="BT4" s="804"/>
      <c r="BU4" s="804"/>
      <c r="BV4" s="804"/>
      <c r="BW4" s="804"/>
      <c r="BX4" s="804"/>
      <c r="BY4" s="804"/>
      <c r="BZ4" s="804"/>
      <c r="CA4" s="804"/>
      <c r="CB4" s="804"/>
      <c r="CD4" s="786" t="s">
        <v>225</v>
      </c>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8"/>
    </row>
    <row r="5" spans="2:143" s="230" customFormat="1" ht="11.25" customHeight="1" x14ac:dyDescent="0.15">
      <c r="B5" s="748" t="s">
        <v>226</v>
      </c>
      <c r="C5" s="749"/>
      <c r="D5" s="749"/>
      <c r="E5" s="749"/>
      <c r="F5" s="749"/>
      <c r="G5" s="749"/>
      <c r="H5" s="749"/>
      <c r="I5" s="749"/>
      <c r="J5" s="749"/>
      <c r="K5" s="749"/>
      <c r="L5" s="749"/>
      <c r="M5" s="749"/>
      <c r="N5" s="749"/>
      <c r="O5" s="749"/>
      <c r="P5" s="749"/>
      <c r="Q5" s="750"/>
      <c r="R5" s="737">
        <v>605742</v>
      </c>
      <c r="S5" s="738"/>
      <c r="T5" s="738"/>
      <c r="U5" s="738"/>
      <c r="V5" s="738"/>
      <c r="W5" s="738"/>
      <c r="X5" s="738"/>
      <c r="Y5" s="781"/>
      <c r="Z5" s="799">
        <v>8.8000000000000007</v>
      </c>
      <c r="AA5" s="799"/>
      <c r="AB5" s="799"/>
      <c r="AC5" s="799"/>
      <c r="AD5" s="800">
        <v>587851</v>
      </c>
      <c r="AE5" s="800"/>
      <c r="AF5" s="800"/>
      <c r="AG5" s="800"/>
      <c r="AH5" s="800"/>
      <c r="AI5" s="800"/>
      <c r="AJ5" s="800"/>
      <c r="AK5" s="800"/>
      <c r="AL5" s="782">
        <v>20.399999999999999</v>
      </c>
      <c r="AM5" s="753"/>
      <c r="AN5" s="753"/>
      <c r="AO5" s="783"/>
      <c r="AP5" s="748" t="s">
        <v>227</v>
      </c>
      <c r="AQ5" s="749"/>
      <c r="AR5" s="749"/>
      <c r="AS5" s="749"/>
      <c r="AT5" s="749"/>
      <c r="AU5" s="749"/>
      <c r="AV5" s="749"/>
      <c r="AW5" s="749"/>
      <c r="AX5" s="749"/>
      <c r="AY5" s="749"/>
      <c r="AZ5" s="749"/>
      <c r="BA5" s="749"/>
      <c r="BB5" s="749"/>
      <c r="BC5" s="749"/>
      <c r="BD5" s="749"/>
      <c r="BE5" s="749"/>
      <c r="BF5" s="750"/>
      <c r="BG5" s="682">
        <v>587851</v>
      </c>
      <c r="BH5" s="683"/>
      <c r="BI5" s="683"/>
      <c r="BJ5" s="683"/>
      <c r="BK5" s="683"/>
      <c r="BL5" s="683"/>
      <c r="BM5" s="683"/>
      <c r="BN5" s="684"/>
      <c r="BO5" s="715">
        <v>97</v>
      </c>
      <c r="BP5" s="715"/>
      <c r="BQ5" s="715"/>
      <c r="BR5" s="715"/>
      <c r="BS5" s="716">
        <v>3784</v>
      </c>
      <c r="BT5" s="716"/>
      <c r="BU5" s="716"/>
      <c r="BV5" s="716"/>
      <c r="BW5" s="716"/>
      <c r="BX5" s="716"/>
      <c r="BY5" s="716"/>
      <c r="BZ5" s="716"/>
      <c r="CA5" s="716"/>
      <c r="CB5" s="779"/>
      <c r="CD5" s="786" t="s">
        <v>222</v>
      </c>
      <c r="CE5" s="787"/>
      <c r="CF5" s="787"/>
      <c r="CG5" s="787"/>
      <c r="CH5" s="787"/>
      <c r="CI5" s="787"/>
      <c r="CJ5" s="787"/>
      <c r="CK5" s="787"/>
      <c r="CL5" s="787"/>
      <c r="CM5" s="787"/>
      <c r="CN5" s="787"/>
      <c r="CO5" s="787"/>
      <c r="CP5" s="787"/>
      <c r="CQ5" s="788"/>
      <c r="CR5" s="786" t="s">
        <v>228</v>
      </c>
      <c r="CS5" s="787"/>
      <c r="CT5" s="787"/>
      <c r="CU5" s="787"/>
      <c r="CV5" s="787"/>
      <c r="CW5" s="787"/>
      <c r="CX5" s="787"/>
      <c r="CY5" s="788"/>
      <c r="CZ5" s="786" t="s">
        <v>220</v>
      </c>
      <c r="DA5" s="787"/>
      <c r="DB5" s="787"/>
      <c r="DC5" s="788"/>
      <c r="DD5" s="786" t="s">
        <v>229</v>
      </c>
      <c r="DE5" s="787"/>
      <c r="DF5" s="787"/>
      <c r="DG5" s="787"/>
      <c r="DH5" s="787"/>
      <c r="DI5" s="787"/>
      <c r="DJ5" s="787"/>
      <c r="DK5" s="787"/>
      <c r="DL5" s="787"/>
      <c r="DM5" s="787"/>
      <c r="DN5" s="787"/>
      <c r="DO5" s="787"/>
      <c r="DP5" s="788"/>
      <c r="DQ5" s="786" t="s">
        <v>230</v>
      </c>
      <c r="DR5" s="787"/>
      <c r="DS5" s="787"/>
      <c r="DT5" s="787"/>
      <c r="DU5" s="787"/>
      <c r="DV5" s="787"/>
      <c r="DW5" s="787"/>
      <c r="DX5" s="787"/>
      <c r="DY5" s="787"/>
      <c r="DZ5" s="787"/>
      <c r="EA5" s="787"/>
      <c r="EB5" s="787"/>
      <c r="EC5" s="788"/>
    </row>
    <row r="6" spans="2:143" ht="11.25" customHeight="1" x14ac:dyDescent="0.15">
      <c r="B6" s="679" t="s">
        <v>231</v>
      </c>
      <c r="C6" s="680"/>
      <c r="D6" s="680"/>
      <c r="E6" s="680"/>
      <c r="F6" s="680"/>
      <c r="G6" s="680"/>
      <c r="H6" s="680"/>
      <c r="I6" s="680"/>
      <c r="J6" s="680"/>
      <c r="K6" s="680"/>
      <c r="L6" s="680"/>
      <c r="M6" s="680"/>
      <c r="N6" s="680"/>
      <c r="O6" s="680"/>
      <c r="P6" s="680"/>
      <c r="Q6" s="681"/>
      <c r="R6" s="682">
        <v>45429</v>
      </c>
      <c r="S6" s="683"/>
      <c r="T6" s="683"/>
      <c r="U6" s="683"/>
      <c r="V6" s="683"/>
      <c r="W6" s="683"/>
      <c r="X6" s="683"/>
      <c r="Y6" s="684"/>
      <c r="Z6" s="715">
        <v>0.7</v>
      </c>
      <c r="AA6" s="715"/>
      <c r="AB6" s="715"/>
      <c r="AC6" s="715"/>
      <c r="AD6" s="716">
        <v>45429</v>
      </c>
      <c r="AE6" s="716"/>
      <c r="AF6" s="716"/>
      <c r="AG6" s="716"/>
      <c r="AH6" s="716"/>
      <c r="AI6" s="716"/>
      <c r="AJ6" s="716"/>
      <c r="AK6" s="716"/>
      <c r="AL6" s="685">
        <v>1.6</v>
      </c>
      <c r="AM6" s="686"/>
      <c r="AN6" s="686"/>
      <c r="AO6" s="717"/>
      <c r="AP6" s="679" t="s">
        <v>232</v>
      </c>
      <c r="AQ6" s="680"/>
      <c r="AR6" s="680"/>
      <c r="AS6" s="680"/>
      <c r="AT6" s="680"/>
      <c r="AU6" s="680"/>
      <c r="AV6" s="680"/>
      <c r="AW6" s="680"/>
      <c r="AX6" s="680"/>
      <c r="AY6" s="680"/>
      <c r="AZ6" s="680"/>
      <c r="BA6" s="680"/>
      <c r="BB6" s="680"/>
      <c r="BC6" s="680"/>
      <c r="BD6" s="680"/>
      <c r="BE6" s="680"/>
      <c r="BF6" s="681"/>
      <c r="BG6" s="682">
        <v>587851</v>
      </c>
      <c r="BH6" s="683"/>
      <c r="BI6" s="683"/>
      <c r="BJ6" s="683"/>
      <c r="BK6" s="683"/>
      <c r="BL6" s="683"/>
      <c r="BM6" s="683"/>
      <c r="BN6" s="684"/>
      <c r="BO6" s="715">
        <v>97</v>
      </c>
      <c r="BP6" s="715"/>
      <c r="BQ6" s="715"/>
      <c r="BR6" s="715"/>
      <c r="BS6" s="716">
        <v>3784</v>
      </c>
      <c r="BT6" s="716"/>
      <c r="BU6" s="716"/>
      <c r="BV6" s="716"/>
      <c r="BW6" s="716"/>
      <c r="BX6" s="716"/>
      <c r="BY6" s="716"/>
      <c r="BZ6" s="716"/>
      <c r="CA6" s="716"/>
      <c r="CB6" s="779"/>
      <c r="CD6" s="740" t="s">
        <v>233</v>
      </c>
      <c r="CE6" s="741"/>
      <c r="CF6" s="741"/>
      <c r="CG6" s="741"/>
      <c r="CH6" s="741"/>
      <c r="CI6" s="741"/>
      <c r="CJ6" s="741"/>
      <c r="CK6" s="741"/>
      <c r="CL6" s="741"/>
      <c r="CM6" s="741"/>
      <c r="CN6" s="741"/>
      <c r="CO6" s="741"/>
      <c r="CP6" s="741"/>
      <c r="CQ6" s="742"/>
      <c r="CR6" s="682">
        <v>72369</v>
      </c>
      <c r="CS6" s="683"/>
      <c r="CT6" s="683"/>
      <c r="CU6" s="683"/>
      <c r="CV6" s="683"/>
      <c r="CW6" s="683"/>
      <c r="CX6" s="683"/>
      <c r="CY6" s="684"/>
      <c r="CZ6" s="782">
        <v>1.1000000000000001</v>
      </c>
      <c r="DA6" s="753"/>
      <c r="DB6" s="753"/>
      <c r="DC6" s="785"/>
      <c r="DD6" s="688" t="s">
        <v>173</v>
      </c>
      <c r="DE6" s="683"/>
      <c r="DF6" s="683"/>
      <c r="DG6" s="683"/>
      <c r="DH6" s="683"/>
      <c r="DI6" s="683"/>
      <c r="DJ6" s="683"/>
      <c r="DK6" s="683"/>
      <c r="DL6" s="683"/>
      <c r="DM6" s="683"/>
      <c r="DN6" s="683"/>
      <c r="DO6" s="683"/>
      <c r="DP6" s="684"/>
      <c r="DQ6" s="688">
        <v>72369</v>
      </c>
      <c r="DR6" s="683"/>
      <c r="DS6" s="683"/>
      <c r="DT6" s="683"/>
      <c r="DU6" s="683"/>
      <c r="DV6" s="683"/>
      <c r="DW6" s="683"/>
      <c r="DX6" s="683"/>
      <c r="DY6" s="683"/>
      <c r="DZ6" s="683"/>
      <c r="EA6" s="683"/>
      <c r="EB6" s="683"/>
      <c r="EC6" s="729"/>
    </row>
    <row r="7" spans="2:143" ht="11.25" customHeight="1" x14ac:dyDescent="0.15">
      <c r="B7" s="679" t="s">
        <v>234</v>
      </c>
      <c r="C7" s="680"/>
      <c r="D7" s="680"/>
      <c r="E7" s="680"/>
      <c r="F7" s="680"/>
      <c r="G7" s="680"/>
      <c r="H7" s="680"/>
      <c r="I7" s="680"/>
      <c r="J7" s="680"/>
      <c r="K7" s="680"/>
      <c r="L7" s="680"/>
      <c r="M7" s="680"/>
      <c r="N7" s="680"/>
      <c r="O7" s="680"/>
      <c r="P7" s="680"/>
      <c r="Q7" s="681"/>
      <c r="R7" s="682">
        <v>590</v>
      </c>
      <c r="S7" s="683"/>
      <c r="T7" s="683"/>
      <c r="U7" s="683"/>
      <c r="V7" s="683"/>
      <c r="W7" s="683"/>
      <c r="X7" s="683"/>
      <c r="Y7" s="684"/>
      <c r="Z7" s="715">
        <v>0</v>
      </c>
      <c r="AA7" s="715"/>
      <c r="AB7" s="715"/>
      <c r="AC7" s="715"/>
      <c r="AD7" s="716">
        <v>590</v>
      </c>
      <c r="AE7" s="716"/>
      <c r="AF7" s="716"/>
      <c r="AG7" s="716"/>
      <c r="AH7" s="716"/>
      <c r="AI7" s="716"/>
      <c r="AJ7" s="716"/>
      <c r="AK7" s="716"/>
      <c r="AL7" s="685">
        <v>0</v>
      </c>
      <c r="AM7" s="686"/>
      <c r="AN7" s="686"/>
      <c r="AO7" s="717"/>
      <c r="AP7" s="679" t="s">
        <v>235</v>
      </c>
      <c r="AQ7" s="680"/>
      <c r="AR7" s="680"/>
      <c r="AS7" s="680"/>
      <c r="AT7" s="680"/>
      <c r="AU7" s="680"/>
      <c r="AV7" s="680"/>
      <c r="AW7" s="680"/>
      <c r="AX7" s="680"/>
      <c r="AY7" s="680"/>
      <c r="AZ7" s="680"/>
      <c r="BA7" s="680"/>
      <c r="BB7" s="680"/>
      <c r="BC7" s="680"/>
      <c r="BD7" s="680"/>
      <c r="BE7" s="680"/>
      <c r="BF7" s="681"/>
      <c r="BG7" s="682">
        <v>256934</v>
      </c>
      <c r="BH7" s="683"/>
      <c r="BI7" s="683"/>
      <c r="BJ7" s="683"/>
      <c r="BK7" s="683"/>
      <c r="BL7" s="683"/>
      <c r="BM7" s="683"/>
      <c r="BN7" s="684"/>
      <c r="BO7" s="715">
        <v>42.4</v>
      </c>
      <c r="BP7" s="715"/>
      <c r="BQ7" s="715"/>
      <c r="BR7" s="715"/>
      <c r="BS7" s="716">
        <v>3784</v>
      </c>
      <c r="BT7" s="716"/>
      <c r="BU7" s="716"/>
      <c r="BV7" s="716"/>
      <c r="BW7" s="716"/>
      <c r="BX7" s="716"/>
      <c r="BY7" s="716"/>
      <c r="BZ7" s="716"/>
      <c r="CA7" s="716"/>
      <c r="CB7" s="779"/>
      <c r="CD7" s="721" t="s">
        <v>236</v>
      </c>
      <c r="CE7" s="722"/>
      <c r="CF7" s="722"/>
      <c r="CG7" s="722"/>
      <c r="CH7" s="722"/>
      <c r="CI7" s="722"/>
      <c r="CJ7" s="722"/>
      <c r="CK7" s="722"/>
      <c r="CL7" s="722"/>
      <c r="CM7" s="722"/>
      <c r="CN7" s="722"/>
      <c r="CO7" s="722"/>
      <c r="CP7" s="722"/>
      <c r="CQ7" s="723"/>
      <c r="CR7" s="682">
        <v>2590865</v>
      </c>
      <c r="CS7" s="683"/>
      <c r="CT7" s="683"/>
      <c r="CU7" s="683"/>
      <c r="CV7" s="683"/>
      <c r="CW7" s="683"/>
      <c r="CX7" s="683"/>
      <c r="CY7" s="684"/>
      <c r="CZ7" s="715">
        <v>39.299999999999997</v>
      </c>
      <c r="DA7" s="715"/>
      <c r="DB7" s="715"/>
      <c r="DC7" s="715"/>
      <c r="DD7" s="688">
        <v>62183</v>
      </c>
      <c r="DE7" s="683"/>
      <c r="DF7" s="683"/>
      <c r="DG7" s="683"/>
      <c r="DH7" s="683"/>
      <c r="DI7" s="683"/>
      <c r="DJ7" s="683"/>
      <c r="DK7" s="683"/>
      <c r="DL7" s="683"/>
      <c r="DM7" s="683"/>
      <c r="DN7" s="683"/>
      <c r="DO7" s="683"/>
      <c r="DP7" s="684"/>
      <c r="DQ7" s="688">
        <v>1264605</v>
      </c>
      <c r="DR7" s="683"/>
      <c r="DS7" s="683"/>
      <c r="DT7" s="683"/>
      <c r="DU7" s="683"/>
      <c r="DV7" s="683"/>
      <c r="DW7" s="683"/>
      <c r="DX7" s="683"/>
      <c r="DY7" s="683"/>
      <c r="DZ7" s="683"/>
      <c r="EA7" s="683"/>
      <c r="EB7" s="683"/>
      <c r="EC7" s="729"/>
    </row>
    <row r="8" spans="2:143" ht="11.25" customHeight="1" x14ac:dyDescent="0.15">
      <c r="B8" s="679" t="s">
        <v>237</v>
      </c>
      <c r="C8" s="680"/>
      <c r="D8" s="680"/>
      <c r="E8" s="680"/>
      <c r="F8" s="680"/>
      <c r="G8" s="680"/>
      <c r="H8" s="680"/>
      <c r="I8" s="680"/>
      <c r="J8" s="680"/>
      <c r="K8" s="680"/>
      <c r="L8" s="680"/>
      <c r="M8" s="680"/>
      <c r="N8" s="680"/>
      <c r="O8" s="680"/>
      <c r="P8" s="680"/>
      <c r="Q8" s="681"/>
      <c r="R8" s="682">
        <v>1369</v>
      </c>
      <c r="S8" s="683"/>
      <c r="T8" s="683"/>
      <c r="U8" s="683"/>
      <c r="V8" s="683"/>
      <c r="W8" s="683"/>
      <c r="X8" s="683"/>
      <c r="Y8" s="684"/>
      <c r="Z8" s="715">
        <v>0</v>
      </c>
      <c r="AA8" s="715"/>
      <c r="AB8" s="715"/>
      <c r="AC8" s="715"/>
      <c r="AD8" s="716">
        <v>1369</v>
      </c>
      <c r="AE8" s="716"/>
      <c r="AF8" s="716"/>
      <c r="AG8" s="716"/>
      <c r="AH8" s="716"/>
      <c r="AI8" s="716"/>
      <c r="AJ8" s="716"/>
      <c r="AK8" s="716"/>
      <c r="AL8" s="685">
        <v>0</v>
      </c>
      <c r="AM8" s="686"/>
      <c r="AN8" s="686"/>
      <c r="AO8" s="717"/>
      <c r="AP8" s="679" t="s">
        <v>238</v>
      </c>
      <c r="AQ8" s="680"/>
      <c r="AR8" s="680"/>
      <c r="AS8" s="680"/>
      <c r="AT8" s="680"/>
      <c r="AU8" s="680"/>
      <c r="AV8" s="680"/>
      <c r="AW8" s="680"/>
      <c r="AX8" s="680"/>
      <c r="AY8" s="680"/>
      <c r="AZ8" s="680"/>
      <c r="BA8" s="680"/>
      <c r="BB8" s="680"/>
      <c r="BC8" s="680"/>
      <c r="BD8" s="680"/>
      <c r="BE8" s="680"/>
      <c r="BF8" s="681"/>
      <c r="BG8" s="682">
        <v>12631</v>
      </c>
      <c r="BH8" s="683"/>
      <c r="BI8" s="683"/>
      <c r="BJ8" s="683"/>
      <c r="BK8" s="683"/>
      <c r="BL8" s="683"/>
      <c r="BM8" s="683"/>
      <c r="BN8" s="684"/>
      <c r="BO8" s="715">
        <v>2.1</v>
      </c>
      <c r="BP8" s="715"/>
      <c r="BQ8" s="715"/>
      <c r="BR8" s="715"/>
      <c r="BS8" s="688" t="s">
        <v>173</v>
      </c>
      <c r="BT8" s="683"/>
      <c r="BU8" s="683"/>
      <c r="BV8" s="683"/>
      <c r="BW8" s="683"/>
      <c r="BX8" s="683"/>
      <c r="BY8" s="683"/>
      <c r="BZ8" s="683"/>
      <c r="CA8" s="683"/>
      <c r="CB8" s="729"/>
      <c r="CD8" s="721" t="s">
        <v>239</v>
      </c>
      <c r="CE8" s="722"/>
      <c r="CF8" s="722"/>
      <c r="CG8" s="722"/>
      <c r="CH8" s="722"/>
      <c r="CI8" s="722"/>
      <c r="CJ8" s="722"/>
      <c r="CK8" s="722"/>
      <c r="CL8" s="722"/>
      <c r="CM8" s="722"/>
      <c r="CN8" s="722"/>
      <c r="CO8" s="722"/>
      <c r="CP8" s="722"/>
      <c r="CQ8" s="723"/>
      <c r="CR8" s="682">
        <v>1211183</v>
      </c>
      <c r="CS8" s="683"/>
      <c r="CT8" s="683"/>
      <c r="CU8" s="683"/>
      <c r="CV8" s="683"/>
      <c r="CW8" s="683"/>
      <c r="CX8" s="683"/>
      <c r="CY8" s="684"/>
      <c r="CZ8" s="715">
        <v>18.399999999999999</v>
      </c>
      <c r="DA8" s="715"/>
      <c r="DB8" s="715"/>
      <c r="DC8" s="715"/>
      <c r="DD8" s="688">
        <v>674</v>
      </c>
      <c r="DE8" s="683"/>
      <c r="DF8" s="683"/>
      <c r="DG8" s="683"/>
      <c r="DH8" s="683"/>
      <c r="DI8" s="683"/>
      <c r="DJ8" s="683"/>
      <c r="DK8" s="683"/>
      <c r="DL8" s="683"/>
      <c r="DM8" s="683"/>
      <c r="DN8" s="683"/>
      <c r="DO8" s="683"/>
      <c r="DP8" s="684"/>
      <c r="DQ8" s="688">
        <v>640966</v>
      </c>
      <c r="DR8" s="683"/>
      <c r="DS8" s="683"/>
      <c r="DT8" s="683"/>
      <c r="DU8" s="683"/>
      <c r="DV8" s="683"/>
      <c r="DW8" s="683"/>
      <c r="DX8" s="683"/>
      <c r="DY8" s="683"/>
      <c r="DZ8" s="683"/>
      <c r="EA8" s="683"/>
      <c r="EB8" s="683"/>
      <c r="EC8" s="729"/>
    </row>
    <row r="9" spans="2:143" ht="11.25" customHeight="1" x14ac:dyDescent="0.15">
      <c r="B9" s="679" t="s">
        <v>240</v>
      </c>
      <c r="C9" s="680"/>
      <c r="D9" s="680"/>
      <c r="E9" s="680"/>
      <c r="F9" s="680"/>
      <c r="G9" s="680"/>
      <c r="H9" s="680"/>
      <c r="I9" s="680"/>
      <c r="J9" s="680"/>
      <c r="K9" s="680"/>
      <c r="L9" s="680"/>
      <c r="M9" s="680"/>
      <c r="N9" s="680"/>
      <c r="O9" s="680"/>
      <c r="P9" s="680"/>
      <c r="Q9" s="681"/>
      <c r="R9" s="682">
        <v>2024</v>
      </c>
      <c r="S9" s="683"/>
      <c r="T9" s="683"/>
      <c r="U9" s="683"/>
      <c r="V9" s="683"/>
      <c r="W9" s="683"/>
      <c r="X9" s="683"/>
      <c r="Y9" s="684"/>
      <c r="Z9" s="715">
        <v>0</v>
      </c>
      <c r="AA9" s="715"/>
      <c r="AB9" s="715"/>
      <c r="AC9" s="715"/>
      <c r="AD9" s="716">
        <v>2024</v>
      </c>
      <c r="AE9" s="716"/>
      <c r="AF9" s="716"/>
      <c r="AG9" s="716"/>
      <c r="AH9" s="716"/>
      <c r="AI9" s="716"/>
      <c r="AJ9" s="716"/>
      <c r="AK9" s="716"/>
      <c r="AL9" s="685">
        <v>0.1</v>
      </c>
      <c r="AM9" s="686"/>
      <c r="AN9" s="686"/>
      <c r="AO9" s="717"/>
      <c r="AP9" s="679" t="s">
        <v>241</v>
      </c>
      <c r="AQ9" s="680"/>
      <c r="AR9" s="680"/>
      <c r="AS9" s="680"/>
      <c r="AT9" s="680"/>
      <c r="AU9" s="680"/>
      <c r="AV9" s="680"/>
      <c r="AW9" s="680"/>
      <c r="AX9" s="680"/>
      <c r="AY9" s="680"/>
      <c r="AZ9" s="680"/>
      <c r="BA9" s="680"/>
      <c r="BB9" s="680"/>
      <c r="BC9" s="680"/>
      <c r="BD9" s="680"/>
      <c r="BE9" s="680"/>
      <c r="BF9" s="681"/>
      <c r="BG9" s="682">
        <v>218644</v>
      </c>
      <c r="BH9" s="683"/>
      <c r="BI9" s="683"/>
      <c r="BJ9" s="683"/>
      <c r="BK9" s="683"/>
      <c r="BL9" s="683"/>
      <c r="BM9" s="683"/>
      <c r="BN9" s="684"/>
      <c r="BO9" s="715">
        <v>36.1</v>
      </c>
      <c r="BP9" s="715"/>
      <c r="BQ9" s="715"/>
      <c r="BR9" s="715"/>
      <c r="BS9" s="688" t="s">
        <v>173</v>
      </c>
      <c r="BT9" s="683"/>
      <c r="BU9" s="683"/>
      <c r="BV9" s="683"/>
      <c r="BW9" s="683"/>
      <c r="BX9" s="683"/>
      <c r="BY9" s="683"/>
      <c r="BZ9" s="683"/>
      <c r="CA9" s="683"/>
      <c r="CB9" s="729"/>
      <c r="CD9" s="721" t="s">
        <v>242</v>
      </c>
      <c r="CE9" s="722"/>
      <c r="CF9" s="722"/>
      <c r="CG9" s="722"/>
      <c r="CH9" s="722"/>
      <c r="CI9" s="722"/>
      <c r="CJ9" s="722"/>
      <c r="CK9" s="722"/>
      <c r="CL9" s="722"/>
      <c r="CM9" s="722"/>
      <c r="CN9" s="722"/>
      <c r="CO9" s="722"/>
      <c r="CP9" s="722"/>
      <c r="CQ9" s="723"/>
      <c r="CR9" s="682">
        <v>282463</v>
      </c>
      <c r="CS9" s="683"/>
      <c r="CT9" s="683"/>
      <c r="CU9" s="683"/>
      <c r="CV9" s="683"/>
      <c r="CW9" s="683"/>
      <c r="CX9" s="683"/>
      <c r="CY9" s="684"/>
      <c r="CZ9" s="715">
        <v>4.3</v>
      </c>
      <c r="DA9" s="715"/>
      <c r="DB9" s="715"/>
      <c r="DC9" s="715"/>
      <c r="DD9" s="688">
        <v>1634</v>
      </c>
      <c r="DE9" s="683"/>
      <c r="DF9" s="683"/>
      <c r="DG9" s="683"/>
      <c r="DH9" s="683"/>
      <c r="DI9" s="683"/>
      <c r="DJ9" s="683"/>
      <c r="DK9" s="683"/>
      <c r="DL9" s="683"/>
      <c r="DM9" s="683"/>
      <c r="DN9" s="683"/>
      <c r="DO9" s="683"/>
      <c r="DP9" s="684"/>
      <c r="DQ9" s="688">
        <v>267457</v>
      </c>
      <c r="DR9" s="683"/>
      <c r="DS9" s="683"/>
      <c r="DT9" s="683"/>
      <c r="DU9" s="683"/>
      <c r="DV9" s="683"/>
      <c r="DW9" s="683"/>
      <c r="DX9" s="683"/>
      <c r="DY9" s="683"/>
      <c r="DZ9" s="683"/>
      <c r="EA9" s="683"/>
      <c r="EB9" s="683"/>
      <c r="EC9" s="729"/>
    </row>
    <row r="10" spans="2:143" ht="11.25" customHeight="1" x14ac:dyDescent="0.15">
      <c r="B10" s="679" t="s">
        <v>243</v>
      </c>
      <c r="C10" s="680"/>
      <c r="D10" s="680"/>
      <c r="E10" s="680"/>
      <c r="F10" s="680"/>
      <c r="G10" s="680"/>
      <c r="H10" s="680"/>
      <c r="I10" s="680"/>
      <c r="J10" s="680"/>
      <c r="K10" s="680"/>
      <c r="L10" s="680"/>
      <c r="M10" s="680"/>
      <c r="N10" s="680"/>
      <c r="O10" s="680"/>
      <c r="P10" s="680"/>
      <c r="Q10" s="681"/>
      <c r="R10" s="682" t="s">
        <v>173</v>
      </c>
      <c r="S10" s="683"/>
      <c r="T10" s="683"/>
      <c r="U10" s="683"/>
      <c r="V10" s="683"/>
      <c r="W10" s="683"/>
      <c r="X10" s="683"/>
      <c r="Y10" s="684"/>
      <c r="Z10" s="715" t="s">
        <v>173</v>
      </c>
      <c r="AA10" s="715"/>
      <c r="AB10" s="715"/>
      <c r="AC10" s="715"/>
      <c r="AD10" s="716" t="s">
        <v>173</v>
      </c>
      <c r="AE10" s="716"/>
      <c r="AF10" s="716"/>
      <c r="AG10" s="716"/>
      <c r="AH10" s="716"/>
      <c r="AI10" s="716"/>
      <c r="AJ10" s="716"/>
      <c r="AK10" s="716"/>
      <c r="AL10" s="685" t="s">
        <v>173</v>
      </c>
      <c r="AM10" s="686"/>
      <c r="AN10" s="686"/>
      <c r="AO10" s="717"/>
      <c r="AP10" s="679" t="s">
        <v>244</v>
      </c>
      <c r="AQ10" s="680"/>
      <c r="AR10" s="680"/>
      <c r="AS10" s="680"/>
      <c r="AT10" s="680"/>
      <c r="AU10" s="680"/>
      <c r="AV10" s="680"/>
      <c r="AW10" s="680"/>
      <c r="AX10" s="680"/>
      <c r="AY10" s="680"/>
      <c r="AZ10" s="680"/>
      <c r="BA10" s="680"/>
      <c r="BB10" s="680"/>
      <c r="BC10" s="680"/>
      <c r="BD10" s="680"/>
      <c r="BE10" s="680"/>
      <c r="BF10" s="681"/>
      <c r="BG10" s="682">
        <v>10792</v>
      </c>
      <c r="BH10" s="683"/>
      <c r="BI10" s="683"/>
      <c r="BJ10" s="683"/>
      <c r="BK10" s="683"/>
      <c r="BL10" s="683"/>
      <c r="BM10" s="683"/>
      <c r="BN10" s="684"/>
      <c r="BO10" s="715">
        <v>1.8</v>
      </c>
      <c r="BP10" s="715"/>
      <c r="BQ10" s="715"/>
      <c r="BR10" s="715"/>
      <c r="BS10" s="688" t="s">
        <v>173</v>
      </c>
      <c r="BT10" s="683"/>
      <c r="BU10" s="683"/>
      <c r="BV10" s="683"/>
      <c r="BW10" s="683"/>
      <c r="BX10" s="683"/>
      <c r="BY10" s="683"/>
      <c r="BZ10" s="683"/>
      <c r="CA10" s="683"/>
      <c r="CB10" s="729"/>
      <c r="CD10" s="721" t="s">
        <v>245</v>
      </c>
      <c r="CE10" s="722"/>
      <c r="CF10" s="722"/>
      <c r="CG10" s="722"/>
      <c r="CH10" s="722"/>
      <c r="CI10" s="722"/>
      <c r="CJ10" s="722"/>
      <c r="CK10" s="722"/>
      <c r="CL10" s="722"/>
      <c r="CM10" s="722"/>
      <c r="CN10" s="722"/>
      <c r="CO10" s="722"/>
      <c r="CP10" s="722"/>
      <c r="CQ10" s="723"/>
      <c r="CR10" s="682">
        <v>8105</v>
      </c>
      <c r="CS10" s="683"/>
      <c r="CT10" s="683"/>
      <c r="CU10" s="683"/>
      <c r="CV10" s="683"/>
      <c r="CW10" s="683"/>
      <c r="CX10" s="683"/>
      <c r="CY10" s="684"/>
      <c r="CZ10" s="715">
        <v>0.1</v>
      </c>
      <c r="DA10" s="715"/>
      <c r="DB10" s="715"/>
      <c r="DC10" s="715"/>
      <c r="DD10" s="688" t="s">
        <v>173</v>
      </c>
      <c r="DE10" s="683"/>
      <c r="DF10" s="683"/>
      <c r="DG10" s="683"/>
      <c r="DH10" s="683"/>
      <c r="DI10" s="683"/>
      <c r="DJ10" s="683"/>
      <c r="DK10" s="683"/>
      <c r="DL10" s="683"/>
      <c r="DM10" s="683"/>
      <c r="DN10" s="683"/>
      <c r="DO10" s="683"/>
      <c r="DP10" s="684"/>
      <c r="DQ10" s="688">
        <v>105</v>
      </c>
      <c r="DR10" s="683"/>
      <c r="DS10" s="683"/>
      <c r="DT10" s="683"/>
      <c r="DU10" s="683"/>
      <c r="DV10" s="683"/>
      <c r="DW10" s="683"/>
      <c r="DX10" s="683"/>
      <c r="DY10" s="683"/>
      <c r="DZ10" s="683"/>
      <c r="EA10" s="683"/>
      <c r="EB10" s="683"/>
      <c r="EC10" s="729"/>
    </row>
    <row r="11" spans="2:143" ht="11.25" customHeight="1" x14ac:dyDescent="0.15">
      <c r="B11" s="679" t="s">
        <v>246</v>
      </c>
      <c r="C11" s="680"/>
      <c r="D11" s="680"/>
      <c r="E11" s="680"/>
      <c r="F11" s="680"/>
      <c r="G11" s="680"/>
      <c r="H11" s="680"/>
      <c r="I11" s="680"/>
      <c r="J11" s="680"/>
      <c r="K11" s="680"/>
      <c r="L11" s="680"/>
      <c r="M11" s="680"/>
      <c r="N11" s="680"/>
      <c r="O11" s="680"/>
      <c r="P11" s="680"/>
      <c r="Q11" s="681"/>
      <c r="R11" s="682">
        <v>148270</v>
      </c>
      <c r="S11" s="683"/>
      <c r="T11" s="683"/>
      <c r="U11" s="683"/>
      <c r="V11" s="683"/>
      <c r="W11" s="683"/>
      <c r="X11" s="683"/>
      <c r="Y11" s="684"/>
      <c r="Z11" s="685">
        <v>2.2000000000000002</v>
      </c>
      <c r="AA11" s="686"/>
      <c r="AB11" s="686"/>
      <c r="AC11" s="687"/>
      <c r="AD11" s="688">
        <v>148270</v>
      </c>
      <c r="AE11" s="683"/>
      <c r="AF11" s="683"/>
      <c r="AG11" s="683"/>
      <c r="AH11" s="683"/>
      <c r="AI11" s="683"/>
      <c r="AJ11" s="683"/>
      <c r="AK11" s="684"/>
      <c r="AL11" s="685">
        <v>5.2</v>
      </c>
      <c r="AM11" s="686"/>
      <c r="AN11" s="686"/>
      <c r="AO11" s="717"/>
      <c r="AP11" s="679" t="s">
        <v>247</v>
      </c>
      <c r="AQ11" s="680"/>
      <c r="AR11" s="680"/>
      <c r="AS11" s="680"/>
      <c r="AT11" s="680"/>
      <c r="AU11" s="680"/>
      <c r="AV11" s="680"/>
      <c r="AW11" s="680"/>
      <c r="AX11" s="680"/>
      <c r="AY11" s="680"/>
      <c r="AZ11" s="680"/>
      <c r="BA11" s="680"/>
      <c r="BB11" s="680"/>
      <c r="BC11" s="680"/>
      <c r="BD11" s="680"/>
      <c r="BE11" s="680"/>
      <c r="BF11" s="681"/>
      <c r="BG11" s="682">
        <v>14867</v>
      </c>
      <c r="BH11" s="683"/>
      <c r="BI11" s="683"/>
      <c r="BJ11" s="683"/>
      <c r="BK11" s="683"/>
      <c r="BL11" s="683"/>
      <c r="BM11" s="683"/>
      <c r="BN11" s="684"/>
      <c r="BO11" s="715">
        <v>2.5</v>
      </c>
      <c r="BP11" s="715"/>
      <c r="BQ11" s="715"/>
      <c r="BR11" s="715"/>
      <c r="BS11" s="688">
        <v>3784</v>
      </c>
      <c r="BT11" s="683"/>
      <c r="BU11" s="683"/>
      <c r="BV11" s="683"/>
      <c r="BW11" s="683"/>
      <c r="BX11" s="683"/>
      <c r="BY11" s="683"/>
      <c r="BZ11" s="683"/>
      <c r="CA11" s="683"/>
      <c r="CB11" s="729"/>
      <c r="CD11" s="721" t="s">
        <v>248</v>
      </c>
      <c r="CE11" s="722"/>
      <c r="CF11" s="722"/>
      <c r="CG11" s="722"/>
      <c r="CH11" s="722"/>
      <c r="CI11" s="722"/>
      <c r="CJ11" s="722"/>
      <c r="CK11" s="722"/>
      <c r="CL11" s="722"/>
      <c r="CM11" s="722"/>
      <c r="CN11" s="722"/>
      <c r="CO11" s="722"/>
      <c r="CP11" s="722"/>
      <c r="CQ11" s="723"/>
      <c r="CR11" s="682">
        <v>384679</v>
      </c>
      <c r="CS11" s="683"/>
      <c r="CT11" s="683"/>
      <c r="CU11" s="683"/>
      <c r="CV11" s="683"/>
      <c r="CW11" s="683"/>
      <c r="CX11" s="683"/>
      <c r="CY11" s="684"/>
      <c r="CZ11" s="715">
        <v>5.8</v>
      </c>
      <c r="DA11" s="715"/>
      <c r="DB11" s="715"/>
      <c r="DC11" s="715"/>
      <c r="DD11" s="688">
        <v>28240</v>
      </c>
      <c r="DE11" s="683"/>
      <c r="DF11" s="683"/>
      <c r="DG11" s="683"/>
      <c r="DH11" s="683"/>
      <c r="DI11" s="683"/>
      <c r="DJ11" s="683"/>
      <c r="DK11" s="683"/>
      <c r="DL11" s="683"/>
      <c r="DM11" s="683"/>
      <c r="DN11" s="683"/>
      <c r="DO11" s="683"/>
      <c r="DP11" s="684"/>
      <c r="DQ11" s="688">
        <v>154450</v>
      </c>
      <c r="DR11" s="683"/>
      <c r="DS11" s="683"/>
      <c r="DT11" s="683"/>
      <c r="DU11" s="683"/>
      <c r="DV11" s="683"/>
      <c r="DW11" s="683"/>
      <c r="DX11" s="683"/>
      <c r="DY11" s="683"/>
      <c r="DZ11" s="683"/>
      <c r="EA11" s="683"/>
      <c r="EB11" s="683"/>
      <c r="EC11" s="729"/>
    </row>
    <row r="12" spans="2:143" ht="11.25" customHeight="1" x14ac:dyDescent="0.15">
      <c r="B12" s="679" t="s">
        <v>249</v>
      </c>
      <c r="C12" s="680"/>
      <c r="D12" s="680"/>
      <c r="E12" s="680"/>
      <c r="F12" s="680"/>
      <c r="G12" s="680"/>
      <c r="H12" s="680"/>
      <c r="I12" s="680"/>
      <c r="J12" s="680"/>
      <c r="K12" s="680"/>
      <c r="L12" s="680"/>
      <c r="M12" s="680"/>
      <c r="N12" s="680"/>
      <c r="O12" s="680"/>
      <c r="P12" s="680"/>
      <c r="Q12" s="681"/>
      <c r="R12" s="682">
        <v>5278</v>
      </c>
      <c r="S12" s="683"/>
      <c r="T12" s="683"/>
      <c r="U12" s="683"/>
      <c r="V12" s="683"/>
      <c r="W12" s="683"/>
      <c r="X12" s="683"/>
      <c r="Y12" s="684"/>
      <c r="Z12" s="715">
        <v>0.1</v>
      </c>
      <c r="AA12" s="715"/>
      <c r="AB12" s="715"/>
      <c r="AC12" s="715"/>
      <c r="AD12" s="716">
        <v>5278</v>
      </c>
      <c r="AE12" s="716"/>
      <c r="AF12" s="716"/>
      <c r="AG12" s="716"/>
      <c r="AH12" s="716"/>
      <c r="AI12" s="716"/>
      <c r="AJ12" s="716"/>
      <c r="AK12" s="716"/>
      <c r="AL12" s="685">
        <v>0.2</v>
      </c>
      <c r="AM12" s="686"/>
      <c r="AN12" s="686"/>
      <c r="AO12" s="717"/>
      <c r="AP12" s="679" t="s">
        <v>250</v>
      </c>
      <c r="AQ12" s="680"/>
      <c r="AR12" s="680"/>
      <c r="AS12" s="680"/>
      <c r="AT12" s="680"/>
      <c r="AU12" s="680"/>
      <c r="AV12" s="680"/>
      <c r="AW12" s="680"/>
      <c r="AX12" s="680"/>
      <c r="AY12" s="680"/>
      <c r="AZ12" s="680"/>
      <c r="BA12" s="680"/>
      <c r="BB12" s="680"/>
      <c r="BC12" s="680"/>
      <c r="BD12" s="680"/>
      <c r="BE12" s="680"/>
      <c r="BF12" s="681"/>
      <c r="BG12" s="682">
        <v>298832</v>
      </c>
      <c r="BH12" s="683"/>
      <c r="BI12" s="683"/>
      <c r="BJ12" s="683"/>
      <c r="BK12" s="683"/>
      <c r="BL12" s="683"/>
      <c r="BM12" s="683"/>
      <c r="BN12" s="684"/>
      <c r="BO12" s="715">
        <v>49.3</v>
      </c>
      <c r="BP12" s="715"/>
      <c r="BQ12" s="715"/>
      <c r="BR12" s="715"/>
      <c r="BS12" s="688" t="s">
        <v>173</v>
      </c>
      <c r="BT12" s="683"/>
      <c r="BU12" s="683"/>
      <c r="BV12" s="683"/>
      <c r="BW12" s="683"/>
      <c r="BX12" s="683"/>
      <c r="BY12" s="683"/>
      <c r="BZ12" s="683"/>
      <c r="CA12" s="683"/>
      <c r="CB12" s="729"/>
      <c r="CD12" s="721" t="s">
        <v>251</v>
      </c>
      <c r="CE12" s="722"/>
      <c r="CF12" s="722"/>
      <c r="CG12" s="722"/>
      <c r="CH12" s="722"/>
      <c r="CI12" s="722"/>
      <c r="CJ12" s="722"/>
      <c r="CK12" s="722"/>
      <c r="CL12" s="722"/>
      <c r="CM12" s="722"/>
      <c r="CN12" s="722"/>
      <c r="CO12" s="722"/>
      <c r="CP12" s="722"/>
      <c r="CQ12" s="723"/>
      <c r="CR12" s="682">
        <v>26651</v>
      </c>
      <c r="CS12" s="683"/>
      <c r="CT12" s="683"/>
      <c r="CU12" s="683"/>
      <c r="CV12" s="683"/>
      <c r="CW12" s="683"/>
      <c r="CX12" s="683"/>
      <c r="CY12" s="684"/>
      <c r="CZ12" s="715">
        <v>0.4</v>
      </c>
      <c r="DA12" s="715"/>
      <c r="DB12" s="715"/>
      <c r="DC12" s="715"/>
      <c r="DD12" s="688" t="s">
        <v>173</v>
      </c>
      <c r="DE12" s="683"/>
      <c r="DF12" s="683"/>
      <c r="DG12" s="683"/>
      <c r="DH12" s="683"/>
      <c r="DI12" s="683"/>
      <c r="DJ12" s="683"/>
      <c r="DK12" s="683"/>
      <c r="DL12" s="683"/>
      <c r="DM12" s="683"/>
      <c r="DN12" s="683"/>
      <c r="DO12" s="683"/>
      <c r="DP12" s="684"/>
      <c r="DQ12" s="688">
        <v>26351</v>
      </c>
      <c r="DR12" s="683"/>
      <c r="DS12" s="683"/>
      <c r="DT12" s="683"/>
      <c r="DU12" s="683"/>
      <c r="DV12" s="683"/>
      <c r="DW12" s="683"/>
      <c r="DX12" s="683"/>
      <c r="DY12" s="683"/>
      <c r="DZ12" s="683"/>
      <c r="EA12" s="683"/>
      <c r="EB12" s="683"/>
      <c r="EC12" s="729"/>
    </row>
    <row r="13" spans="2:143" ht="11.25" customHeight="1" x14ac:dyDescent="0.15">
      <c r="B13" s="679" t="s">
        <v>252</v>
      </c>
      <c r="C13" s="680"/>
      <c r="D13" s="680"/>
      <c r="E13" s="680"/>
      <c r="F13" s="680"/>
      <c r="G13" s="680"/>
      <c r="H13" s="680"/>
      <c r="I13" s="680"/>
      <c r="J13" s="680"/>
      <c r="K13" s="680"/>
      <c r="L13" s="680"/>
      <c r="M13" s="680"/>
      <c r="N13" s="680"/>
      <c r="O13" s="680"/>
      <c r="P13" s="680"/>
      <c r="Q13" s="681"/>
      <c r="R13" s="682" t="s">
        <v>173</v>
      </c>
      <c r="S13" s="683"/>
      <c r="T13" s="683"/>
      <c r="U13" s="683"/>
      <c r="V13" s="683"/>
      <c r="W13" s="683"/>
      <c r="X13" s="683"/>
      <c r="Y13" s="684"/>
      <c r="Z13" s="715" t="s">
        <v>253</v>
      </c>
      <c r="AA13" s="715"/>
      <c r="AB13" s="715"/>
      <c r="AC13" s="715"/>
      <c r="AD13" s="716" t="s">
        <v>173</v>
      </c>
      <c r="AE13" s="716"/>
      <c r="AF13" s="716"/>
      <c r="AG13" s="716"/>
      <c r="AH13" s="716"/>
      <c r="AI13" s="716"/>
      <c r="AJ13" s="716"/>
      <c r="AK13" s="716"/>
      <c r="AL13" s="685" t="s">
        <v>173</v>
      </c>
      <c r="AM13" s="686"/>
      <c r="AN13" s="686"/>
      <c r="AO13" s="717"/>
      <c r="AP13" s="679" t="s">
        <v>254</v>
      </c>
      <c r="AQ13" s="680"/>
      <c r="AR13" s="680"/>
      <c r="AS13" s="680"/>
      <c r="AT13" s="680"/>
      <c r="AU13" s="680"/>
      <c r="AV13" s="680"/>
      <c r="AW13" s="680"/>
      <c r="AX13" s="680"/>
      <c r="AY13" s="680"/>
      <c r="AZ13" s="680"/>
      <c r="BA13" s="680"/>
      <c r="BB13" s="680"/>
      <c r="BC13" s="680"/>
      <c r="BD13" s="680"/>
      <c r="BE13" s="680"/>
      <c r="BF13" s="681"/>
      <c r="BG13" s="682">
        <v>296313</v>
      </c>
      <c r="BH13" s="683"/>
      <c r="BI13" s="683"/>
      <c r="BJ13" s="683"/>
      <c r="BK13" s="683"/>
      <c r="BL13" s="683"/>
      <c r="BM13" s="683"/>
      <c r="BN13" s="684"/>
      <c r="BO13" s="715">
        <v>48.9</v>
      </c>
      <c r="BP13" s="715"/>
      <c r="BQ13" s="715"/>
      <c r="BR13" s="715"/>
      <c r="BS13" s="688" t="s">
        <v>173</v>
      </c>
      <c r="BT13" s="683"/>
      <c r="BU13" s="683"/>
      <c r="BV13" s="683"/>
      <c r="BW13" s="683"/>
      <c r="BX13" s="683"/>
      <c r="BY13" s="683"/>
      <c r="BZ13" s="683"/>
      <c r="CA13" s="683"/>
      <c r="CB13" s="729"/>
      <c r="CD13" s="721" t="s">
        <v>255</v>
      </c>
      <c r="CE13" s="722"/>
      <c r="CF13" s="722"/>
      <c r="CG13" s="722"/>
      <c r="CH13" s="722"/>
      <c r="CI13" s="722"/>
      <c r="CJ13" s="722"/>
      <c r="CK13" s="722"/>
      <c r="CL13" s="722"/>
      <c r="CM13" s="722"/>
      <c r="CN13" s="722"/>
      <c r="CO13" s="722"/>
      <c r="CP13" s="722"/>
      <c r="CQ13" s="723"/>
      <c r="CR13" s="682">
        <v>597675</v>
      </c>
      <c r="CS13" s="683"/>
      <c r="CT13" s="683"/>
      <c r="CU13" s="683"/>
      <c r="CV13" s="683"/>
      <c r="CW13" s="683"/>
      <c r="CX13" s="683"/>
      <c r="CY13" s="684"/>
      <c r="CZ13" s="715">
        <v>9.1</v>
      </c>
      <c r="DA13" s="715"/>
      <c r="DB13" s="715"/>
      <c r="DC13" s="715"/>
      <c r="DD13" s="688">
        <v>122415</v>
      </c>
      <c r="DE13" s="683"/>
      <c r="DF13" s="683"/>
      <c r="DG13" s="683"/>
      <c r="DH13" s="683"/>
      <c r="DI13" s="683"/>
      <c r="DJ13" s="683"/>
      <c r="DK13" s="683"/>
      <c r="DL13" s="683"/>
      <c r="DM13" s="683"/>
      <c r="DN13" s="683"/>
      <c r="DO13" s="683"/>
      <c r="DP13" s="684"/>
      <c r="DQ13" s="688">
        <v>434491</v>
      </c>
      <c r="DR13" s="683"/>
      <c r="DS13" s="683"/>
      <c r="DT13" s="683"/>
      <c r="DU13" s="683"/>
      <c r="DV13" s="683"/>
      <c r="DW13" s="683"/>
      <c r="DX13" s="683"/>
      <c r="DY13" s="683"/>
      <c r="DZ13" s="683"/>
      <c r="EA13" s="683"/>
      <c r="EB13" s="683"/>
      <c r="EC13" s="729"/>
    </row>
    <row r="14" spans="2:143" ht="11.25" customHeight="1" x14ac:dyDescent="0.15">
      <c r="B14" s="679" t="s">
        <v>256</v>
      </c>
      <c r="C14" s="680"/>
      <c r="D14" s="680"/>
      <c r="E14" s="680"/>
      <c r="F14" s="680"/>
      <c r="G14" s="680"/>
      <c r="H14" s="680"/>
      <c r="I14" s="680"/>
      <c r="J14" s="680"/>
      <c r="K14" s="680"/>
      <c r="L14" s="680"/>
      <c r="M14" s="680"/>
      <c r="N14" s="680"/>
      <c r="O14" s="680"/>
      <c r="P14" s="680"/>
      <c r="Q14" s="681"/>
      <c r="R14" s="682" t="s">
        <v>173</v>
      </c>
      <c r="S14" s="683"/>
      <c r="T14" s="683"/>
      <c r="U14" s="683"/>
      <c r="V14" s="683"/>
      <c r="W14" s="683"/>
      <c r="X14" s="683"/>
      <c r="Y14" s="684"/>
      <c r="Z14" s="715" t="s">
        <v>173</v>
      </c>
      <c r="AA14" s="715"/>
      <c r="AB14" s="715"/>
      <c r="AC14" s="715"/>
      <c r="AD14" s="716" t="s">
        <v>173</v>
      </c>
      <c r="AE14" s="716"/>
      <c r="AF14" s="716"/>
      <c r="AG14" s="716"/>
      <c r="AH14" s="716"/>
      <c r="AI14" s="716"/>
      <c r="AJ14" s="716"/>
      <c r="AK14" s="716"/>
      <c r="AL14" s="685" t="s">
        <v>173</v>
      </c>
      <c r="AM14" s="686"/>
      <c r="AN14" s="686"/>
      <c r="AO14" s="717"/>
      <c r="AP14" s="679" t="s">
        <v>257</v>
      </c>
      <c r="AQ14" s="680"/>
      <c r="AR14" s="680"/>
      <c r="AS14" s="680"/>
      <c r="AT14" s="680"/>
      <c r="AU14" s="680"/>
      <c r="AV14" s="680"/>
      <c r="AW14" s="680"/>
      <c r="AX14" s="680"/>
      <c r="AY14" s="680"/>
      <c r="AZ14" s="680"/>
      <c r="BA14" s="680"/>
      <c r="BB14" s="680"/>
      <c r="BC14" s="680"/>
      <c r="BD14" s="680"/>
      <c r="BE14" s="680"/>
      <c r="BF14" s="681"/>
      <c r="BG14" s="682">
        <v>28298</v>
      </c>
      <c r="BH14" s="683"/>
      <c r="BI14" s="683"/>
      <c r="BJ14" s="683"/>
      <c r="BK14" s="683"/>
      <c r="BL14" s="683"/>
      <c r="BM14" s="683"/>
      <c r="BN14" s="684"/>
      <c r="BO14" s="715">
        <v>4.7</v>
      </c>
      <c r="BP14" s="715"/>
      <c r="BQ14" s="715"/>
      <c r="BR14" s="715"/>
      <c r="BS14" s="688" t="s">
        <v>173</v>
      </c>
      <c r="BT14" s="683"/>
      <c r="BU14" s="683"/>
      <c r="BV14" s="683"/>
      <c r="BW14" s="683"/>
      <c r="BX14" s="683"/>
      <c r="BY14" s="683"/>
      <c r="BZ14" s="683"/>
      <c r="CA14" s="683"/>
      <c r="CB14" s="729"/>
      <c r="CD14" s="721" t="s">
        <v>258</v>
      </c>
      <c r="CE14" s="722"/>
      <c r="CF14" s="722"/>
      <c r="CG14" s="722"/>
      <c r="CH14" s="722"/>
      <c r="CI14" s="722"/>
      <c r="CJ14" s="722"/>
      <c r="CK14" s="722"/>
      <c r="CL14" s="722"/>
      <c r="CM14" s="722"/>
      <c r="CN14" s="722"/>
      <c r="CO14" s="722"/>
      <c r="CP14" s="722"/>
      <c r="CQ14" s="723"/>
      <c r="CR14" s="682">
        <v>231599</v>
      </c>
      <c r="CS14" s="683"/>
      <c r="CT14" s="683"/>
      <c r="CU14" s="683"/>
      <c r="CV14" s="683"/>
      <c r="CW14" s="683"/>
      <c r="CX14" s="683"/>
      <c r="CY14" s="684"/>
      <c r="CZ14" s="715">
        <v>3.5</v>
      </c>
      <c r="DA14" s="715"/>
      <c r="DB14" s="715"/>
      <c r="DC14" s="715"/>
      <c r="DD14" s="688">
        <v>35369</v>
      </c>
      <c r="DE14" s="683"/>
      <c r="DF14" s="683"/>
      <c r="DG14" s="683"/>
      <c r="DH14" s="683"/>
      <c r="DI14" s="683"/>
      <c r="DJ14" s="683"/>
      <c r="DK14" s="683"/>
      <c r="DL14" s="683"/>
      <c r="DM14" s="683"/>
      <c r="DN14" s="683"/>
      <c r="DO14" s="683"/>
      <c r="DP14" s="684"/>
      <c r="DQ14" s="688">
        <v>201354</v>
      </c>
      <c r="DR14" s="683"/>
      <c r="DS14" s="683"/>
      <c r="DT14" s="683"/>
      <c r="DU14" s="683"/>
      <c r="DV14" s="683"/>
      <c r="DW14" s="683"/>
      <c r="DX14" s="683"/>
      <c r="DY14" s="683"/>
      <c r="DZ14" s="683"/>
      <c r="EA14" s="683"/>
      <c r="EB14" s="683"/>
      <c r="EC14" s="729"/>
    </row>
    <row r="15" spans="2:143" ht="11.25" customHeight="1" x14ac:dyDescent="0.15">
      <c r="B15" s="679" t="s">
        <v>259</v>
      </c>
      <c r="C15" s="680"/>
      <c r="D15" s="680"/>
      <c r="E15" s="680"/>
      <c r="F15" s="680"/>
      <c r="G15" s="680"/>
      <c r="H15" s="680"/>
      <c r="I15" s="680"/>
      <c r="J15" s="680"/>
      <c r="K15" s="680"/>
      <c r="L15" s="680"/>
      <c r="M15" s="680"/>
      <c r="N15" s="680"/>
      <c r="O15" s="680"/>
      <c r="P15" s="680"/>
      <c r="Q15" s="681"/>
      <c r="R15" s="682" t="s">
        <v>173</v>
      </c>
      <c r="S15" s="683"/>
      <c r="T15" s="683"/>
      <c r="U15" s="683"/>
      <c r="V15" s="683"/>
      <c r="W15" s="683"/>
      <c r="X15" s="683"/>
      <c r="Y15" s="684"/>
      <c r="Z15" s="715" t="s">
        <v>173</v>
      </c>
      <c r="AA15" s="715"/>
      <c r="AB15" s="715"/>
      <c r="AC15" s="715"/>
      <c r="AD15" s="716" t="s">
        <v>173</v>
      </c>
      <c r="AE15" s="716"/>
      <c r="AF15" s="716"/>
      <c r="AG15" s="716"/>
      <c r="AH15" s="716"/>
      <c r="AI15" s="716"/>
      <c r="AJ15" s="716"/>
      <c r="AK15" s="716"/>
      <c r="AL15" s="685" t="s">
        <v>173</v>
      </c>
      <c r="AM15" s="686"/>
      <c r="AN15" s="686"/>
      <c r="AO15" s="717"/>
      <c r="AP15" s="679" t="s">
        <v>260</v>
      </c>
      <c r="AQ15" s="680"/>
      <c r="AR15" s="680"/>
      <c r="AS15" s="680"/>
      <c r="AT15" s="680"/>
      <c r="AU15" s="680"/>
      <c r="AV15" s="680"/>
      <c r="AW15" s="680"/>
      <c r="AX15" s="680"/>
      <c r="AY15" s="680"/>
      <c r="AZ15" s="680"/>
      <c r="BA15" s="680"/>
      <c r="BB15" s="680"/>
      <c r="BC15" s="680"/>
      <c r="BD15" s="680"/>
      <c r="BE15" s="680"/>
      <c r="BF15" s="681"/>
      <c r="BG15" s="682">
        <v>3478</v>
      </c>
      <c r="BH15" s="683"/>
      <c r="BI15" s="683"/>
      <c r="BJ15" s="683"/>
      <c r="BK15" s="683"/>
      <c r="BL15" s="683"/>
      <c r="BM15" s="683"/>
      <c r="BN15" s="684"/>
      <c r="BO15" s="715">
        <v>0.6</v>
      </c>
      <c r="BP15" s="715"/>
      <c r="BQ15" s="715"/>
      <c r="BR15" s="715"/>
      <c r="BS15" s="688" t="s">
        <v>173</v>
      </c>
      <c r="BT15" s="683"/>
      <c r="BU15" s="683"/>
      <c r="BV15" s="683"/>
      <c r="BW15" s="683"/>
      <c r="BX15" s="683"/>
      <c r="BY15" s="683"/>
      <c r="BZ15" s="683"/>
      <c r="CA15" s="683"/>
      <c r="CB15" s="729"/>
      <c r="CD15" s="721" t="s">
        <v>261</v>
      </c>
      <c r="CE15" s="722"/>
      <c r="CF15" s="722"/>
      <c r="CG15" s="722"/>
      <c r="CH15" s="722"/>
      <c r="CI15" s="722"/>
      <c r="CJ15" s="722"/>
      <c r="CK15" s="722"/>
      <c r="CL15" s="722"/>
      <c r="CM15" s="722"/>
      <c r="CN15" s="722"/>
      <c r="CO15" s="722"/>
      <c r="CP15" s="722"/>
      <c r="CQ15" s="723"/>
      <c r="CR15" s="682">
        <v>468518</v>
      </c>
      <c r="CS15" s="683"/>
      <c r="CT15" s="683"/>
      <c r="CU15" s="683"/>
      <c r="CV15" s="683"/>
      <c r="CW15" s="683"/>
      <c r="CX15" s="683"/>
      <c r="CY15" s="684"/>
      <c r="CZ15" s="715">
        <v>7.1</v>
      </c>
      <c r="DA15" s="715"/>
      <c r="DB15" s="715"/>
      <c r="DC15" s="715"/>
      <c r="DD15" s="688">
        <v>45808</v>
      </c>
      <c r="DE15" s="683"/>
      <c r="DF15" s="683"/>
      <c r="DG15" s="683"/>
      <c r="DH15" s="683"/>
      <c r="DI15" s="683"/>
      <c r="DJ15" s="683"/>
      <c r="DK15" s="683"/>
      <c r="DL15" s="683"/>
      <c r="DM15" s="683"/>
      <c r="DN15" s="683"/>
      <c r="DO15" s="683"/>
      <c r="DP15" s="684"/>
      <c r="DQ15" s="688">
        <v>389911</v>
      </c>
      <c r="DR15" s="683"/>
      <c r="DS15" s="683"/>
      <c r="DT15" s="683"/>
      <c r="DU15" s="683"/>
      <c r="DV15" s="683"/>
      <c r="DW15" s="683"/>
      <c r="DX15" s="683"/>
      <c r="DY15" s="683"/>
      <c r="DZ15" s="683"/>
      <c r="EA15" s="683"/>
      <c r="EB15" s="683"/>
      <c r="EC15" s="729"/>
    </row>
    <row r="16" spans="2:143" ht="11.25" customHeight="1" x14ac:dyDescent="0.15">
      <c r="B16" s="679" t="s">
        <v>262</v>
      </c>
      <c r="C16" s="680"/>
      <c r="D16" s="680"/>
      <c r="E16" s="680"/>
      <c r="F16" s="680"/>
      <c r="G16" s="680"/>
      <c r="H16" s="680"/>
      <c r="I16" s="680"/>
      <c r="J16" s="680"/>
      <c r="K16" s="680"/>
      <c r="L16" s="680"/>
      <c r="M16" s="680"/>
      <c r="N16" s="680"/>
      <c r="O16" s="680"/>
      <c r="P16" s="680"/>
      <c r="Q16" s="681"/>
      <c r="R16" s="682">
        <v>3110</v>
      </c>
      <c r="S16" s="683"/>
      <c r="T16" s="683"/>
      <c r="U16" s="683"/>
      <c r="V16" s="683"/>
      <c r="W16" s="683"/>
      <c r="X16" s="683"/>
      <c r="Y16" s="684"/>
      <c r="Z16" s="715">
        <v>0</v>
      </c>
      <c r="AA16" s="715"/>
      <c r="AB16" s="715"/>
      <c r="AC16" s="715"/>
      <c r="AD16" s="716">
        <v>3110</v>
      </c>
      <c r="AE16" s="716"/>
      <c r="AF16" s="716"/>
      <c r="AG16" s="716"/>
      <c r="AH16" s="716"/>
      <c r="AI16" s="716"/>
      <c r="AJ16" s="716"/>
      <c r="AK16" s="716"/>
      <c r="AL16" s="685">
        <v>0.1</v>
      </c>
      <c r="AM16" s="686"/>
      <c r="AN16" s="686"/>
      <c r="AO16" s="717"/>
      <c r="AP16" s="679" t="s">
        <v>263</v>
      </c>
      <c r="AQ16" s="680"/>
      <c r="AR16" s="680"/>
      <c r="AS16" s="680"/>
      <c r="AT16" s="680"/>
      <c r="AU16" s="680"/>
      <c r="AV16" s="680"/>
      <c r="AW16" s="680"/>
      <c r="AX16" s="680"/>
      <c r="AY16" s="680"/>
      <c r="AZ16" s="680"/>
      <c r="BA16" s="680"/>
      <c r="BB16" s="680"/>
      <c r="BC16" s="680"/>
      <c r="BD16" s="680"/>
      <c r="BE16" s="680"/>
      <c r="BF16" s="681"/>
      <c r="BG16" s="682">
        <v>309</v>
      </c>
      <c r="BH16" s="683"/>
      <c r="BI16" s="683"/>
      <c r="BJ16" s="683"/>
      <c r="BK16" s="683"/>
      <c r="BL16" s="683"/>
      <c r="BM16" s="683"/>
      <c r="BN16" s="684"/>
      <c r="BO16" s="715">
        <v>0.1</v>
      </c>
      <c r="BP16" s="715"/>
      <c r="BQ16" s="715"/>
      <c r="BR16" s="715"/>
      <c r="BS16" s="688" t="s">
        <v>173</v>
      </c>
      <c r="BT16" s="683"/>
      <c r="BU16" s="683"/>
      <c r="BV16" s="683"/>
      <c r="BW16" s="683"/>
      <c r="BX16" s="683"/>
      <c r="BY16" s="683"/>
      <c r="BZ16" s="683"/>
      <c r="CA16" s="683"/>
      <c r="CB16" s="729"/>
      <c r="CD16" s="721" t="s">
        <v>264</v>
      </c>
      <c r="CE16" s="722"/>
      <c r="CF16" s="722"/>
      <c r="CG16" s="722"/>
      <c r="CH16" s="722"/>
      <c r="CI16" s="722"/>
      <c r="CJ16" s="722"/>
      <c r="CK16" s="722"/>
      <c r="CL16" s="722"/>
      <c r="CM16" s="722"/>
      <c r="CN16" s="722"/>
      <c r="CO16" s="722"/>
      <c r="CP16" s="722"/>
      <c r="CQ16" s="723"/>
      <c r="CR16" s="682">
        <v>56107</v>
      </c>
      <c r="CS16" s="683"/>
      <c r="CT16" s="683"/>
      <c r="CU16" s="683"/>
      <c r="CV16" s="683"/>
      <c r="CW16" s="683"/>
      <c r="CX16" s="683"/>
      <c r="CY16" s="684"/>
      <c r="CZ16" s="715">
        <v>0.9</v>
      </c>
      <c r="DA16" s="715"/>
      <c r="DB16" s="715"/>
      <c r="DC16" s="715"/>
      <c r="DD16" s="688" t="s">
        <v>173</v>
      </c>
      <c r="DE16" s="683"/>
      <c r="DF16" s="683"/>
      <c r="DG16" s="683"/>
      <c r="DH16" s="683"/>
      <c r="DI16" s="683"/>
      <c r="DJ16" s="683"/>
      <c r="DK16" s="683"/>
      <c r="DL16" s="683"/>
      <c r="DM16" s="683"/>
      <c r="DN16" s="683"/>
      <c r="DO16" s="683"/>
      <c r="DP16" s="684"/>
      <c r="DQ16" s="688">
        <v>36412</v>
      </c>
      <c r="DR16" s="683"/>
      <c r="DS16" s="683"/>
      <c r="DT16" s="683"/>
      <c r="DU16" s="683"/>
      <c r="DV16" s="683"/>
      <c r="DW16" s="683"/>
      <c r="DX16" s="683"/>
      <c r="DY16" s="683"/>
      <c r="DZ16" s="683"/>
      <c r="EA16" s="683"/>
      <c r="EB16" s="683"/>
      <c r="EC16" s="729"/>
    </row>
    <row r="17" spans="2:133" ht="11.25" customHeight="1" x14ac:dyDescent="0.15">
      <c r="B17" s="679" t="s">
        <v>265</v>
      </c>
      <c r="C17" s="680"/>
      <c r="D17" s="680"/>
      <c r="E17" s="680"/>
      <c r="F17" s="680"/>
      <c r="G17" s="680"/>
      <c r="H17" s="680"/>
      <c r="I17" s="680"/>
      <c r="J17" s="680"/>
      <c r="K17" s="680"/>
      <c r="L17" s="680"/>
      <c r="M17" s="680"/>
      <c r="N17" s="680"/>
      <c r="O17" s="680"/>
      <c r="P17" s="680"/>
      <c r="Q17" s="681"/>
      <c r="R17" s="682">
        <v>1863</v>
      </c>
      <c r="S17" s="683"/>
      <c r="T17" s="683"/>
      <c r="U17" s="683"/>
      <c r="V17" s="683"/>
      <c r="W17" s="683"/>
      <c r="X17" s="683"/>
      <c r="Y17" s="684"/>
      <c r="Z17" s="715">
        <v>0</v>
      </c>
      <c r="AA17" s="715"/>
      <c r="AB17" s="715"/>
      <c r="AC17" s="715"/>
      <c r="AD17" s="716">
        <v>1863</v>
      </c>
      <c r="AE17" s="716"/>
      <c r="AF17" s="716"/>
      <c r="AG17" s="716"/>
      <c r="AH17" s="716"/>
      <c r="AI17" s="716"/>
      <c r="AJ17" s="716"/>
      <c r="AK17" s="716"/>
      <c r="AL17" s="685">
        <v>0.1</v>
      </c>
      <c r="AM17" s="686"/>
      <c r="AN17" s="686"/>
      <c r="AO17" s="717"/>
      <c r="AP17" s="679" t="s">
        <v>266</v>
      </c>
      <c r="AQ17" s="680"/>
      <c r="AR17" s="680"/>
      <c r="AS17" s="680"/>
      <c r="AT17" s="680"/>
      <c r="AU17" s="680"/>
      <c r="AV17" s="680"/>
      <c r="AW17" s="680"/>
      <c r="AX17" s="680"/>
      <c r="AY17" s="680"/>
      <c r="AZ17" s="680"/>
      <c r="BA17" s="680"/>
      <c r="BB17" s="680"/>
      <c r="BC17" s="680"/>
      <c r="BD17" s="680"/>
      <c r="BE17" s="680"/>
      <c r="BF17" s="681"/>
      <c r="BG17" s="682" t="s">
        <v>253</v>
      </c>
      <c r="BH17" s="683"/>
      <c r="BI17" s="683"/>
      <c r="BJ17" s="683"/>
      <c r="BK17" s="683"/>
      <c r="BL17" s="683"/>
      <c r="BM17" s="683"/>
      <c r="BN17" s="684"/>
      <c r="BO17" s="715" t="s">
        <v>173</v>
      </c>
      <c r="BP17" s="715"/>
      <c r="BQ17" s="715"/>
      <c r="BR17" s="715"/>
      <c r="BS17" s="688" t="s">
        <v>173</v>
      </c>
      <c r="BT17" s="683"/>
      <c r="BU17" s="683"/>
      <c r="BV17" s="683"/>
      <c r="BW17" s="683"/>
      <c r="BX17" s="683"/>
      <c r="BY17" s="683"/>
      <c r="BZ17" s="683"/>
      <c r="CA17" s="683"/>
      <c r="CB17" s="729"/>
      <c r="CD17" s="721" t="s">
        <v>267</v>
      </c>
      <c r="CE17" s="722"/>
      <c r="CF17" s="722"/>
      <c r="CG17" s="722"/>
      <c r="CH17" s="722"/>
      <c r="CI17" s="722"/>
      <c r="CJ17" s="722"/>
      <c r="CK17" s="722"/>
      <c r="CL17" s="722"/>
      <c r="CM17" s="722"/>
      <c r="CN17" s="722"/>
      <c r="CO17" s="722"/>
      <c r="CP17" s="722"/>
      <c r="CQ17" s="723"/>
      <c r="CR17" s="682">
        <v>669995</v>
      </c>
      <c r="CS17" s="683"/>
      <c r="CT17" s="683"/>
      <c r="CU17" s="683"/>
      <c r="CV17" s="683"/>
      <c r="CW17" s="683"/>
      <c r="CX17" s="683"/>
      <c r="CY17" s="684"/>
      <c r="CZ17" s="715">
        <v>10.199999999999999</v>
      </c>
      <c r="DA17" s="715"/>
      <c r="DB17" s="715"/>
      <c r="DC17" s="715"/>
      <c r="DD17" s="688" t="s">
        <v>173</v>
      </c>
      <c r="DE17" s="683"/>
      <c r="DF17" s="683"/>
      <c r="DG17" s="683"/>
      <c r="DH17" s="683"/>
      <c r="DI17" s="683"/>
      <c r="DJ17" s="683"/>
      <c r="DK17" s="683"/>
      <c r="DL17" s="683"/>
      <c r="DM17" s="683"/>
      <c r="DN17" s="683"/>
      <c r="DO17" s="683"/>
      <c r="DP17" s="684"/>
      <c r="DQ17" s="688">
        <v>669912</v>
      </c>
      <c r="DR17" s="683"/>
      <c r="DS17" s="683"/>
      <c r="DT17" s="683"/>
      <c r="DU17" s="683"/>
      <c r="DV17" s="683"/>
      <c r="DW17" s="683"/>
      <c r="DX17" s="683"/>
      <c r="DY17" s="683"/>
      <c r="DZ17" s="683"/>
      <c r="EA17" s="683"/>
      <c r="EB17" s="683"/>
      <c r="EC17" s="729"/>
    </row>
    <row r="18" spans="2:133" ht="11.25" customHeight="1" x14ac:dyDescent="0.15">
      <c r="B18" s="679" t="s">
        <v>268</v>
      </c>
      <c r="C18" s="680"/>
      <c r="D18" s="680"/>
      <c r="E18" s="680"/>
      <c r="F18" s="680"/>
      <c r="G18" s="680"/>
      <c r="H18" s="680"/>
      <c r="I18" s="680"/>
      <c r="J18" s="680"/>
      <c r="K18" s="680"/>
      <c r="L18" s="680"/>
      <c r="M18" s="680"/>
      <c r="N18" s="680"/>
      <c r="O18" s="680"/>
      <c r="P18" s="680"/>
      <c r="Q18" s="681"/>
      <c r="R18" s="682">
        <v>4170</v>
      </c>
      <c r="S18" s="683"/>
      <c r="T18" s="683"/>
      <c r="U18" s="683"/>
      <c r="V18" s="683"/>
      <c r="W18" s="683"/>
      <c r="X18" s="683"/>
      <c r="Y18" s="684"/>
      <c r="Z18" s="715">
        <v>0.1</v>
      </c>
      <c r="AA18" s="715"/>
      <c r="AB18" s="715"/>
      <c r="AC18" s="715"/>
      <c r="AD18" s="716">
        <v>4170</v>
      </c>
      <c r="AE18" s="716"/>
      <c r="AF18" s="716"/>
      <c r="AG18" s="716"/>
      <c r="AH18" s="716"/>
      <c r="AI18" s="716"/>
      <c r="AJ18" s="716"/>
      <c r="AK18" s="716"/>
      <c r="AL18" s="685">
        <v>0.1</v>
      </c>
      <c r="AM18" s="686"/>
      <c r="AN18" s="686"/>
      <c r="AO18" s="717"/>
      <c r="AP18" s="679" t="s">
        <v>269</v>
      </c>
      <c r="AQ18" s="680"/>
      <c r="AR18" s="680"/>
      <c r="AS18" s="680"/>
      <c r="AT18" s="680"/>
      <c r="AU18" s="680"/>
      <c r="AV18" s="680"/>
      <c r="AW18" s="680"/>
      <c r="AX18" s="680"/>
      <c r="AY18" s="680"/>
      <c r="AZ18" s="680"/>
      <c r="BA18" s="680"/>
      <c r="BB18" s="680"/>
      <c r="BC18" s="680"/>
      <c r="BD18" s="680"/>
      <c r="BE18" s="680"/>
      <c r="BF18" s="681"/>
      <c r="BG18" s="682" t="s">
        <v>173</v>
      </c>
      <c r="BH18" s="683"/>
      <c r="BI18" s="683"/>
      <c r="BJ18" s="683"/>
      <c r="BK18" s="683"/>
      <c r="BL18" s="683"/>
      <c r="BM18" s="683"/>
      <c r="BN18" s="684"/>
      <c r="BO18" s="715" t="s">
        <v>173</v>
      </c>
      <c r="BP18" s="715"/>
      <c r="BQ18" s="715"/>
      <c r="BR18" s="715"/>
      <c r="BS18" s="688" t="s">
        <v>173</v>
      </c>
      <c r="BT18" s="683"/>
      <c r="BU18" s="683"/>
      <c r="BV18" s="683"/>
      <c r="BW18" s="683"/>
      <c r="BX18" s="683"/>
      <c r="BY18" s="683"/>
      <c r="BZ18" s="683"/>
      <c r="CA18" s="683"/>
      <c r="CB18" s="729"/>
      <c r="CD18" s="721" t="s">
        <v>270</v>
      </c>
      <c r="CE18" s="722"/>
      <c r="CF18" s="722"/>
      <c r="CG18" s="722"/>
      <c r="CH18" s="722"/>
      <c r="CI18" s="722"/>
      <c r="CJ18" s="722"/>
      <c r="CK18" s="722"/>
      <c r="CL18" s="722"/>
      <c r="CM18" s="722"/>
      <c r="CN18" s="722"/>
      <c r="CO18" s="722"/>
      <c r="CP18" s="722"/>
      <c r="CQ18" s="723"/>
      <c r="CR18" s="682" t="s">
        <v>253</v>
      </c>
      <c r="CS18" s="683"/>
      <c r="CT18" s="683"/>
      <c r="CU18" s="683"/>
      <c r="CV18" s="683"/>
      <c r="CW18" s="683"/>
      <c r="CX18" s="683"/>
      <c r="CY18" s="684"/>
      <c r="CZ18" s="715" t="s">
        <v>173</v>
      </c>
      <c r="DA18" s="715"/>
      <c r="DB18" s="715"/>
      <c r="DC18" s="715"/>
      <c r="DD18" s="688" t="s">
        <v>173</v>
      </c>
      <c r="DE18" s="683"/>
      <c r="DF18" s="683"/>
      <c r="DG18" s="683"/>
      <c r="DH18" s="683"/>
      <c r="DI18" s="683"/>
      <c r="DJ18" s="683"/>
      <c r="DK18" s="683"/>
      <c r="DL18" s="683"/>
      <c r="DM18" s="683"/>
      <c r="DN18" s="683"/>
      <c r="DO18" s="683"/>
      <c r="DP18" s="684"/>
      <c r="DQ18" s="688" t="s">
        <v>173</v>
      </c>
      <c r="DR18" s="683"/>
      <c r="DS18" s="683"/>
      <c r="DT18" s="683"/>
      <c r="DU18" s="683"/>
      <c r="DV18" s="683"/>
      <c r="DW18" s="683"/>
      <c r="DX18" s="683"/>
      <c r="DY18" s="683"/>
      <c r="DZ18" s="683"/>
      <c r="EA18" s="683"/>
      <c r="EB18" s="683"/>
      <c r="EC18" s="729"/>
    </row>
    <row r="19" spans="2:133" ht="11.25" customHeight="1" x14ac:dyDescent="0.15">
      <c r="B19" s="679" t="s">
        <v>271</v>
      </c>
      <c r="C19" s="680"/>
      <c r="D19" s="680"/>
      <c r="E19" s="680"/>
      <c r="F19" s="680"/>
      <c r="G19" s="680"/>
      <c r="H19" s="680"/>
      <c r="I19" s="680"/>
      <c r="J19" s="680"/>
      <c r="K19" s="680"/>
      <c r="L19" s="680"/>
      <c r="M19" s="680"/>
      <c r="N19" s="680"/>
      <c r="O19" s="680"/>
      <c r="P19" s="680"/>
      <c r="Q19" s="681"/>
      <c r="R19" s="682">
        <v>2222</v>
      </c>
      <c r="S19" s="683"/>
      <c r="T19" s="683"/>
      <c r="U19" s="683"/>
      <c r="V19" s="683"/>
      <c r="W19" s="683"/>
      <c r="X19" s="683"/>
      <c r="Y19" s="684"/>
      <c r="Z19" s="715">
        <v>0</v>
      </c>
      <c r="AA19" s="715"/>
      <c r="AB19" s="715"/>
      <c r="AC19" s="715"/>
      <c r="AD19" s="716">
        <v>2222</v>
      </c>
      <c r="AE19" s="716"/>
      <c r="AF19" s="716"/>
      <c r="AG19" s="716"/>
      <c r="AH19" s="716"/>
      <c r="AI19" s="716"/>
      <c r="AJ19" s="716"/>
      <c r="AK19" s="716"/>
      <c r="AL19" s="685">
        <v>0.1</v>
      </c>
      <c r="AM19" s="686"/>
      <c r="AN19" s="686"/>
      <c r="AO19" s="717"/>
      <c r="AP19" s="679" t="s">
        <v>272</v>
      </c>
      <c r="AQ19" s="680"/>
      <c r="AR19" s="680"/>
      <c r="AS19" s="680"/>
      <c r="AT19" s="680"/>
      <c r="AU19" s="680"/>
      <c r="AV19" s="680"/>
      <c r="AW19" s="680"/>
      <c r="AX19" s="680"/>
      <c r="AY19" s="680"/>
      <c r="AZ19" s="680"/>
      <c r="BA19" s="680"/>
      <c r="BB19" s="680"/>
      <c r="BC19" s="680"/>
      <c r="BD19" s="680"/>
      <c r="BE19" s="680"/>
      <c r="BF19" s="681"/>
      <c r="BG19" s="682">
        <v>17891</v>
      </c>
      <c r="BH19" s="683"/>
      <c r="BI19" s="683"/>
      <c r="BJ19" s="683"/>
      <c r="BK19" s="683"/>
      <c r="BL19" s="683"/>
      <c r="BM19" s="683"/>
      <c r="BN19" s="684"/>
      <c r="BO19" s="715">
        <v>3</v>
      </c>
      <c r="BP19" s="715"/>
      <c r="BQ19" s="715"/>
      <c r="BR19" s="715"/>
      <c r="BS19" s="688" t="s">
        <v>173</v>
      </c>
      <c r="BT19" s="683"/>
      <c r="BU19" s="683"/>
      <c r="BV19" s="683"/>
      <c r="BW19" s="683"/>
      <c r="BX19" s="683"/>
      <c r="BY19" s="683"/>
      <c r="BZ19" s="683"/>
      <c r="CA19" s="683"/>
      <c r="CB19" s="729"/>
      <c r="CD19" s="721" t="s">
        <v>273</v>
      </c>
      <c r="CE19" s="722"/>
      <c r="CF19" s="722"/>
      <c r="CG19" s="722"/>
      <c r="CH19" s="722"/>
      <c r="CI19" s="722"/>
      <c r="CJ19" s="722"/>
      <c r="CK19" s="722"/>
      <c r="CL19" s="722"/>
      <c r="CM19" s="722"/>
      <c r="CN19" s="722"/>
      <c r="CO19" s="722"/>
      <c r="CP19" s="722"/>
      <c r="CQ19" s="723"/>
      <c r="CR19" s="682" t="s">
        <v>173</v>
      </c>
      <c r="CS19" s="683"/>
      <c r="CT19" s="683"/>
      <c r="CU19" s="683"/>
      <c r="CV19" s="683"/>
      <c r="CW19" s="683"/>
      <c r="CX19" s="683"/>
      <c r="CY19" s="684"/>
      <c r="CZ19" s="715" t="s">
        <v>173</v>
      </c>
      <c r="DA19" s="715"/>
      <c r="DB19" s="715"/>
      <c r="DC19" s="715"/>
      <c r="DD19" s="688" t="s">
        <v>173</v>
      </c>
      <c r="DE19" s="683"/>
      <c r="DF19" s="683"/>
      <c r="DG19" s="683"/>
      <c r="DH19" s="683"/>
      <c r="DI19" s="683"/>
      <c r="DJ19" s="683"/>
      <c r="DK19" s="683"/>
      <c r="DL19" s="683"/>
      <c r="DM19" s="683"/>
      <c r="DN19" s="683"/>
      <c r="DO19" s="683"/>
      <c r="DP19" s="684"/>
      <c r="DQ19" s="688" t="s">
        <v>173</v>
      </c>
      <c r="DR19" s="683"/>
      <c r="DS19" s="683"/>
      <c r="DT19" s="683"/>
      <c r="DU19" s="683"/>
      <c r="DV19" s="683"/>
      <c r="DW19" s="683"/>
      <c r="DX19" s="683"/>
      <c r="DY19" s="683"/>
      <c r="DZ19" s="683"/>
      <c r="EA19" s="683"/>
      <c r="EB19" s="683"/>
      <c r="EC19" s="729"/>
    </row>
    <row r="20" spans="2:133" ht="11.25" customHeight="1" x14ac:dyDescent="0.15">
      <c r="B20" s="679" t="s">
        <v>274</v>
      </c>
      <c r="C20" s="680"/>
      <c r="D20" s="680"/>
      <c r="E20" s="680"/>
      <c r="F20" s="680"/>
      <c r="G20" s="680"/>
      <c r="H20" s="680"/>
      <c r="I20" s="680"/>
      <c r="J20" s="680"/>
      <c r="K20" s="680"/>
      <c r="L20" s="680"/>
      <c r="M20" s="680"/>
      <c r="N20" s="680"/>
      <c r="O20" s="680"/>
      <c r="P20" s="680"/>
      <c r="Q20" s="681"/>
      <c r="R20" s="682">
        <v>1444</v>
      </c>
      <c r="S20" s="683"/>
      <c r="T20" s="683"/>
      <c r="U20" s="683"/>
      <c r="V20" s="683"/>
      <c r="W20" s="683"/>
      <c r="X20" s="683"/>
      <c r="Y20" s="684"/>
      <c r="Z20" s="715">
        <v>0</v>
      </c>
      <c r="AA20" s="715"/>
      <c r="AB20" s="715"/>
      <c r="AC20" s="715"/>
      <c r="AD20" s="716">
        <v>1444</v>
      </c>
      <c r="AE20" s="716"/>
      <c r="AF20" s="716"/>
      <c r="AG20" s="716"/>
      <c r="AH20" s="716"/>
      <c r="AI20" s="716"/>
      <c r="AJ20" s="716"/>
      <c r="AK20" s="716"/>
      <c r="AL20" s="685">
        <v>0.1</v>
      </c>
      <c r="AM20" s="686"/>
      <c r="AN20" s="686"/>
      <c r="AO20" s="717"/>
      <c r="AP20" s="679" t="s">
        <v>275</v>
      </c>
      <c r="AQ20" s="680"/>
      <c r="AR20" s="680"/>
      <c r="AS20" s="680"/>
      <c r="AT20" s="680"/>
      <c r="AU20" s="680"/>
      <c r="AV20" s="680"/>
      <c r="AW20" s="680"/>
      <c r="AX20" s="680"/>
      <c r="AY20" s="680"/>
      <c r="AZ20" s="680"/>
      <c r="BA20" s="680"/>
      <c r="BB20" s="680"/>
      <c r="BC20" s="680"/>
      <c r="BD20" s="680"/>
      <c r="BE20" s="680"/>
      <c r="BF20" s="681"/>
      <c r="BG20" s="682">
        <v>17891</v>
      </c>
      <c r="BH20" s="683"/>
      <c r="BI20" s="683"/>
      <c r="BJ20" s="683"/>
      <c r="BK20" s="683"/>
      <c r="BL20" s="683"/>
      <c r="BM20" s="683"/>
      <c r="BN20" s="684"/>
      <c r="BO20" s="715">
        <v>3</v>
      </c>
      <c r="BP20" s="715"/>
      <c r="BQ20" s="715"/>
      <c r="BR20" s="715"/>
      <c r="BS20" s="688" t="s">
        <v>173</v>
      </c>
      <c r="BT20" s="683"/>
      <c r="BU20" s="683"/>
      <c r="BV20" s="683"/>
      <c r="BW20" s="683"/>
      <c r="BX20" s="683"/>
      <c r="BY20" s="683"/>
      <c r="BZ20" s="683"/>
      <c r="CA20" s="683"/>
      <c r="CB20" s="729"/>
      <c r="CD20" s="721" t="s">
        <v>276</v>
      </c>
      <c r="CE20" s="722"/>
      <c r="CF20" s="722"/>
      <c r="CG20" s="722"/>
      <c r="CH20" s="722"/>
      <c r="CI20" s="722"/>
      <c r="CJ20" s="722"/>
      <c r="CK20" s="722"/>
      <c r="CL20" s="722"/>
      <c r="CM20" s="722"/>
      <c r="CN20" s="722"/>
      <c r="CO20" s="722"/>
      <c r="CP20" s="722"/>
      <c r="CQ20" s="723"/>
      <c r="CR20" s="682">
        <v>6600209</v>
      </c>
      <c r="CS20" s="683"/>
      <c r="CT20" s="683"/>
      <c r="CU20" s="683"/>
      <c r="CV20" s="683"/>
      <c r="CW20" s="683"/>
      <c r="CX20" s="683"/>
      <c r="CY20" s="684"/>
      <c r="CZ20" s="715">
        <v>100</v>
      </c>
      <c r="DA20" s="715"/>
      <c r="DB20" s="715"/>
      <c r="DC20" s="715"/>
      <c r="DD20" s="688">
        <v>296323</v>
      </c>
      <c r="DE20" s="683"/>
      <c r="DF20" s="683"/>
      <c r="DG20" s="683"/>
      <c r="DH20" s="683"/>
      <c r="DI20" s="683"/>
      <c r="DJ20" s="683"/>
      <c r="DK20" s="683"/>
      <c r="DL20" s="683"/>
      <c r="DM20" s="683"/>
      <c r="DN20" s="683"/>
      <c r="DO20" s="683"/>
      <c r="DP20" s="684"/>
      <c r="DQ20" s="688">
        <v>4158383</v>
      </c>
      <c r="DR20" s="683"/>
      <c r="DS20" s="683"/>
      <c r="DT20" s="683"/>
      <c r="DU20" s="683"/>
      <c r="DV20" s="683"/>
      <c r="DW20" s="683"/>
      <c r="DX20" s="683"/>
      <c r="DY20" s="683"/>
      <c r="DZ20" s="683"/>
      <c r="EA20" s="683"/>
      <c r="EB20" s="683"/>
      <c r="EC20" s="729"/>
    </row>
    <row r="21" spans="2:133" ht="11.25" customHeight="1" x14ac:dyDescent="0.15">
      <c r="B21" s="679" t="s">
        <v>277</v>
      </c>
      <c r="C21" s="680"/>
      <c r="D21" s="680"/>
      <c r="E21" s="680"/>
      <c r="F21" s="680"/>
      <c r="G21" s="680"/>
      <c r="H21" s="680"/>
      <c r="I21" s="680"/>
      <c r="J21" s="680"/>
      <c r="K21" s="680"/>
      <c r="L21" s="680"/>
      <c r="M21" s="680"/>
      <c r="N21" s="680"/>
      <c r="O21" s="680"/>
      <c r="P21" s="680"/>
      <c r="Q21" s="681"/>
      <c r="R21" s="682">
        <v>504</v>
      </c>
      <c r="S21" s="683"/>
      <c r="T21" s="683"/>
      <c r="U21" s="683"/>
      <c r="V21" s="683"/>
      <c r="W21" s="683"/>
      <c r="X21" s="683"/>
      <c r="Y21" s="684"/>
      <c r="Z21" s="715">
        <v>0</v>
      </c>
      <c r="AA21" s="715"/>
      <c r="AB21" s="715"/>
      <c r="AC21" s="715"/>
      <c r="AD21" s="716">
        <v>504</v>
      </c>
      <c r="AE21" s="716"/>
      <c r="AF21" s="716"/>
      <c r="AG21" s="716"/>
      <c r="AH21" s="716"/>
      <c r="AI21" s="716"/>
      <c r="AJ21" s="716"/>
      <c r="AK21" s="716"/>
      <c r="AL21" s="685">
        <v>0</v>
      </c>
      <c r="AM21" s="686"/>
      <c r="AN21" s="686"/>
      <c r="AO21" s="717"/>
      <c r="AP21" s="776" t="s">
        <v>278</v>
      </c>
      <c r="AQ21" s="784"/>
      <c r="AR21" s="784"/>
      <c r="AS21" s="784"/>
      <c r="AT21" s="784"/>
      <c r="AU21" s="784"/>
      <c r="AV21" s="784"/>
      <c r="AW21" s="784"/>
      <c r="AX21" s="784"/>
      <c r="AY21" s="784"/>
      <c r="AZ21" s="784"/>
      <c r="BA21" s="784"/>
      <c r="BB21" s="784"/>
      <c r="BC21" s="784"/>
      <c r="BD21" s="784"/>
      <c r="BE21" s="784"/>
      <c r="BF21" s="778"/>
      <c r="BG21" s="682" t="s">
        <v>173</v>
      </c>
      <c r="BH21" s="683"/>
      <c r="BI21" s="683"/>
      <c r="BJ21" s="683"/>
      <c r="BK21" s="683"/>
      <c r="BL21" s="683"/>
      <c r="BM21" s="683"/>
      <c r="BN21" s="684"/>
      <c r="BO21" s="715" t="s">
        <v>173</v>
      </c>
      <c r="BP21" s="715"/>
      <c r="BQ21" s="715"/>
      <c r="BR21" s="715"/>
      <c r="BS21" s="688" t="s">
        <v>173</v>
      </c>
      <c r="BT21" s="683"/>
      <c r="BU21" s="683"/>
      <c r="BV21" s="683"/>
      <c r="BW21" s="683"/>
      <c r="BX21" s="683"/>
      <c r="BY21" s="683"/>
      <c r="BZ21" s="683"/>
      <c r="CA21" s="683"/>
      <c r="CB21" s="729"/>
      <c r="CD21" s="789"/>
      <c r="CE21" s="712"/>
      <c r="CF21" s="712"/>
      <c r="CG21" s="712"/>
      <c r="CH21" s="712"/>
      <c r="CI21" s="712"/>
      <c r="CJ21" s="712"/>
      <c r="CK21" s="712"/>
      <c r="CL21" s="712"/>
      <c r="CM21" s="712"/>
      <c r="CN21" s="712"/>
      <c r="CO21" s="712"/>
      <c r="CP21" s="712"/>
      <c r="CQ21" s="713"/>
      <c r="CR21" s="790"/>
      <c r="CS21" s="791"/>
      <c r="CT21" s="791"/>
      <c r="CU21" s="791"/>
      <c r="CV21" s="791"/>
      <c r="CW21" s="791"/>
      <c r="CX21" s="791"/>
      <c r="CY21" s="792"/>
      <c r="CZ21" s="793"/>
      <c r="DA21" s="793"/>
      <c r="DB21" s="793"/>
      <c r="DC21" s="793"/>
      <c r="DD21" s="794"/>
      <c r="DE21" s="791"/>
      <c r="DF21" s="791"/>
      <c r="DG21" s="791"/>
      <c r="DH21" s="791"/>
      <c r="DI21" s="791"/>
      <c r="DJ21" s="791"/>
      <c r="DK21" s="791"/>
      <c r="DL21" s="791"/>
      <c r="DM21" s="791"/>
      <c r="DN21" s="791"/>
      <c r="DO21" s="791"/>
      <c r="DP21" s="792"/>
      <c r="DQ21" s="794"/>
      <c r="DR21" s="791"/>
      <c r="DS21" s="791"/>
      <c r="DT21" s="791"/>
      <c r="DU21" s="791"/>
      <c r="DV21" s="791"/>
      <c r="DW21" s="791"/>
      <c r="DX21" s="791"/>
      <c r="DY21" s="791"/>
      <c r="DZ21" s="791"/>
      <c r="EA21" s="791"/>
      <c r="EB21" s="791"/>
      <c r="EC21" s="798"/>
    </row>
    <row r="22" spans="2:133" ht="11.25" customHeight="1" x14ac:dyDescent="0.15">
      <c r="B22" s="679" t="s">
        <v>279</v>
      </c>
      <c r="C22" s="680"/>
      <c r="D22" s="680"/>
      <c r="E22" s="680"/>
      <c r="F22" s="680"/>
      <c r="G22" s="680"/>
      <c r="H22" s="680"/>
      <c r="I22" s="680"/>
      <c r="J22" s="680"/>
      <c r="K22" s="680"/>
      <c r="L22" s="680"/>
      <c r="M22" s="680"/>
      <c r="N22" s="680"/>
      <c r="O22" s="680"/>
      <c r="P22" s="680"/>
      <c r="Q22" s="681"/>
      <c r="R22" s="682">
        <v>2436987</v>
      </c>
      <c r="S22" s="683"/>
      <c r="T22" s="683"/>
      <c r="U22" s="683"/>
      <c r="V22" s="683"/>
      <c r="W22" s="683"/>
      <c r="X22" s="683"/>
      <c r="Y22" s="684"/>
      <c r="Z22" s="715">
        <v>35.4</v>
      </c>
      <c r="AA22" s="715"/>
      <c r="AB22" s="715"/>
      <c r="AC22" s="715"/>
      <c r="AD22" s="716">
        <v>2074882</v>
      </c>
      <c r="AE22" s="716"/>
      <c r="AF22" s="716"/>
      <c r="AG22" s="716"/>
      <c r="AH22" s="716"/>
      <c r="AI22" s="716"/>
      <c r="AJ22" s="716"/>
      <c r="AK22" s="716"/>
      <c r="AL22" s="685">
        <v>72.099999999999994</v>
      </c>
      <c r="AM22" s="686"/>
      <c r="AN22" s="686"/>
      <c r="AO22" s="717"/>
      <c r="AP22" s="776" t="s">
        <v>280</v>
      </c>
      <c r="AQ22" s="784"/>
      <c r="AR22" s="784"/>
      <c r="AS22" s="784"/>
      <c r="AT22" s="784"/>
      <c r="AU22" s="784"/>
      <c r="AV22" s="784"/>
      <c r="AW22" s="784"/>
      <c r="AX22" s="784"/>
      <c r="AY22" s="784"/>
      <c r="AZ22" s="784"/>
      <c r="BA22" s="784"/>
      <c r="BB22" s="784"/>
      <c r="BC22" s="784"/>
      <c r="BD22" s="784"/>
      <c r="BE22" s="784"/>
      <c r="BF22" s="778"/>
      <c r="BG22" s="682" t="s">
        <v>173</v>
      </c>
      <c r="BH22" s="683"/>
      <c r="BI22" s="683"/>
      <c r="BJ22" s="683"/>
      <c r="BK22" s="683"/>
      <c r="BL22" s="683"/>
      <c r="BM22" s="683"/>
      <c r="BN22" s="684"/>
      <c r="BO22" s="715" t="s">
        <v>173</v>
      </c>
      <c r="BP22" s="715"/>
      <c r="BQ22" s="715"/>
      <c r="BR22" s="715"/>
      <c r="BS22" s="688" t="s">
        <v>173</v>
      </c>
      <c r="BT22" s="683"/>
      <c r="BU22" s="683"/>
      <c r="BV22" s="683"/>
      <c r="BW22" s="683"/>
      <c r="BX22" s="683"/>
      <c r="BY22" s="683"/>
      <c r="BZ22" s="683"/>
      <c r="CA22" s="683"/>
      <c r="CB22" s="729"/>
      <c r="CD22" s="786" t="s">
        <v>281</v>
      </c>
      <c r="CE22" s="787"/>
      <c r="CF22" s="787"/>
      <c r="CG22" s="787"/>
      <c r="CH22" s="787"/>
      <c r="CI22" s="787"/>
      <c r="CJ22" s="787"/>
      <c r="CK22" s="787"/>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c r="DJ22" s="787"/>
      <c r="DK22" s="787"/>
      <c r="DL22" s="787"/>
      <c r="DM22" s="787"/>
      <c r="DN22" s="787"/>
      <c r="DO22" s="787"/>
      <c r="DP22" s="787"/>
      <c r="DQ22" s="787"/>
      <c r="DR22" s="787"/>
      <c r="DS22" s="787"/>
      <c r="DT22" s="787"/>
      <c r="DU22" s="787"/>
      <c r="DV22" s="787"/>
      <c r="DW22" s="787"/>
      <c r="DX22" s="787"/>
      <c r="DY22" s="787"/>
      <c r="DZ22" s="787"/>
      <c r="EA22" s="787"/>
      <c r="EB22" s="787"/>
      <c r="EC22" s="788"/>
    </row>
    <row r="23" spans="2:133" ht="11.25" customHeight="1" x14ac:dyDescent="0.15">
      <c r="B23" s="679" t="s">
        <v>282</v>
      </c>
      <c r="C23" s="680"/>
      <c r="D23" s="680"/>
      <c r="E23" s="680"/>
      <c r="F23" s="680"/>
      <c r="G23" s="680"/>
      <c r="H23" s="680"/>
      <c r="I23" s="680"/>
      <c r="J23" s="680"/>
      <c r="K23" s="680"/>
      <c r="L23" s="680"/>
      <c r="M23" s="680"/>
      <c r="N23" s="680"/>
      <c r="O23" s="680"/>
      <c r="P23" s="680"/>
      <c r="Q23" s="681"/>
      <c r="R23" s="682">
        <v>2074882</v>
      </c>
      <c r="S23" s="683"/>
      <c r="T23" s="683"/>
      <c r="U23" s="683"/>
      <c r="V23" s="683"/>
      <c r="W23" s="683"/>
      <c r="X23" s="683"/>
      <c r="Y23" s="684"/>
      <c r="Z23" s="715">
        <v>30.1</v>
      </c>
      <c r="AA23" s="715"/>
      <c r="AB23" s="715"/>
      <c r="AC23" s="715"/>
      <c r="AD23" s="716">
        <v>2074882</v>
      </c>
      <c r="AE23" s="716"/>
      <c r="AF23" s="716"/>
      <c r="AG23" s="716"/>
      <c r="AH23" s="716"/>
      <c r="AI23" s="716"/>
      <c r="AJ23" s="716"/>
      <c r="AK23" s="716"/>
      <c r="AL23" s="685">
        <v>72.099999999999994</v>
      </c>
      <c r="AM23" s="686"/>
      <c r="AN23" s="686"/>
      <c r="AO23" s="717"/>
      <c r="AP23" s="776" t="s">
        <v>283</v>
      </c>
      <c r="AQ23" s="784"/>
      <c r="AR23" s="784"/>
      <c r="AS23" s="784"/>
      <c r="AT23" s="784"/>
      <c r="AU23" s="784"/>
      <c r="AV23" s="784"/>
      <c r="AW23" s="784"/>
      <c r="AX23" s="784"/>
      <c r="AY23" s="784"/>
      <c r="AZ23" s="784"/>
      <c r="BA23" s="784"/>
      <c r="BB23" s="784"/>
      <c r="BC23" s="784"/>
      <c r="BD23" s="784"/>
      <c r="BE23" s="784"/>
      <c r="BF23" s="778"/>
      <c r="BG23" s="682">
        <v>17891</v>
      </c>
      <c r="BH23" s="683"/>
      <c r="BI23" s="683"/>
      <c r="BJ23" s="683"/>
      <c r="BK23" s="683"/>
      <c r="BL23" s="683"/>
      <c r="BM23" s="683"/>
      <c r="BN23" s="684"/>
      <c r="BO23" s="715">
        <v>3</v>
      </c>
      <c r="BP23" s="715"/>
      <c r="BQ23" s="715"/>
      <c r="BR23" s="715"/>
      <c r="BS23" s="688" t="s">
        <v>173</v>
      </c>
      <c r="BT23" s="683"/>
      <c r="BU23" s="683"/>
      <c r="BV23" s="683"/>
      <c r="BW23" s="683"/>
      <c r="BX23" s="683"/>
      <c r="BY23" s="683"/>
      <c r="BZ23" s="683"/>
      <c r="CA23" s="683"/>
      <c r="CB23" s="729"/>
      <c r="CD23" s="786" t="s">
        <v>222</v>
      </c>
      <c r="CE23" s="787"/>
      <c r="CF23" s="787"/>
      <c r="CG23" s="787"/>
      <c r="CH23" s="787"/>
      <c r="CI23" s="787"/>
      <c r="CJ23" s="787"/>
      <c r="CK23" s="787"/>
      <c r="CL23" s="787"/>
      <c r="CM23" s="787"/>
      <c r="CN23" s="787"/>
      <c r="CO23" s="787"/>
      <c r="CP23" s="787"/>
      <c r="CQ23" s="788"/>
      <c r="CR23" s="786" t="s">
        <v>284</v>
      </c>
      <c r="CS23" s="787"/>
      <c r="CT23" s="787"/>
      <c r="CU23" s="787"/>
      <c r="CV23" s="787"/>
      <c r="CW23" s="787"/>
      <c r="CX23" s="787"/>
      <c r="CY23" s="788"/>
      <c r="CZ23" s="786" t="s">
        <v>285</v>
      </c>
      <c r="DA23" s="787"/>
      <c r="DB23" s="787"/>
      <c r="DC23" s="788"/>
      <c r="DD23" s="786" t="s">
        <v>286</v>
      </c>
      <c r="DE23" s="787"/>
      <c r="DF23" s="787"/>
      <c r="DG23" s="787"/>
      <c r="DH23" s="787"/>
      <c r="DI23" s="787"/>
      <c r="DJ23" s="787"/>
      <c r="DK23" s="788"/>
      <c r="DL23" s="795" t="s">
        <v>287</v>
      </c>
      <c r="DM23" s="796"/>
      <c r="DN23" s="796"/>
      <c r="DO23" s="796"/>
      <c r="DP23" s="796"/>
      <c r="DQ23" s="796"/>
      <c r="DR23" s="796"/>
      <c r="DS23" s="796"/>
      <c r="DT23" s="796"/>
      <c r="DU23" s="796"/>
      <c r="DV23" s="797"/>
      <c r="DW23" s="786" t="s">
        <v>288</v>
      </c>
      <c r="DX23" s="787"/>
      <c r="DY23" s="787"/>
      <c r="DZ23" s="787"/>
      <c r="EA23" s="787"/>
      <c r="EB23" s="787"/>
      <c r="EC23" s="788"/>
    </row>
    <row r="24" spans="2:133" ht="11.25" customHeight="1" x14ac:dyDescent="0.15">
      <c r="B24" s="679" t="s">
        <v>289</v>
      </c>
      <c r="C24" s="680"/>
      <c r="D24" s="680"/>
      <c r="E24" s="680"/>
      <c r="F24" s="680"/>
      <c r="G24" s="680"/>
      <c r="H24" s="680"/>
      <c r="I24" s="680"/>
      <c r="J24" s="680"/>
      <c r="K24" s="680"/>
      <c r="L24" s="680"/>
      <c r="M24" s="680"/>
      <c r="N24" s="680"/>
      <c r="O24" s="680"/>
      <c r="P24" s="680"/>
      <c r="Q24" s="681"/>
      <c r="R24" s="682">
        <v>362100</v>
      </c>
      <c r="S24" s="683"/>
      <c r="T24" s="683"/>
      <c r="U24" s="683"/>
      <c r="V24" s="683"/>
      <c r="W24" s="683"/>
      <c r="X24" s="683"/>
      <c r="Y24" s="684"/>
      <c r="Z24" s="715">
        <v>5.3</v>
      </c>
      <c r="AA24" s="715"/>
      <c r="AB24" s="715"/>
      <c r="AC24" s="715"/>
      <c r="AD24" s="716" t="s">
        <v>173</v>
      </c>
      <c r="AE24" s="716"/>
      <c r="AF24" s="716"/>
      <c r="AG24" s="716"/>
      <c r="AH24" s="716"/>
      <c r="AI24" s="716"/>
      <c r="AJ24" s="716"/>
      <c r="AK24" s="716"/>
      <c r="AL24" s="685" t="s">
        <v>173</v>
      </c>
      <c r="AM24" s="686"/>
      <c r="AN24" s="686"/>
      <c r="AO24" s="717"/>
      <c r="AP24" s="776" t="s">
        <v>290</v>
      </c>
      <c r="AQ24" s="784"/>
      <c r="AR24" s="784"/>
      <c r="AS24" s="784"/>
      <c r="AT24" s="784"/>
      <c r="AU24" s="784"/>
      <c r="AV24" s="784"/>
      <c r="AW24" s="784"/>
      <c r="AX24" s="784"/>
      <c r="AY24" s="784"/>
      <c r="AZ24" s="784"/>
      <c r="BA24" s="784"/>
      <c r="BB24" s="784"/>
      <c r="BC24" s="784"/>
      <c r="BD24" s="784"/>
      <c r="BE24" s="784"/>
      <c r="BF24" s="778"/>
      <c r="BG24" s="682" t="s">
        <v>173</v>
      </c>
      <c r="BH24" s="683"/>
      <c r="BI24" s="683"/>
      <c r="BJ24" s="683"/>
      <c r="BK24" s="683"/>
      <c r="BL24" s="683"/>
      <c r="BM24" s="683"/>
      <c r="BN24" s="684"/>
      <c r="BO24" s="715" t="s">
        <v>173</v>
      </c>
      <c r="BP24" s="715"/>
      <c r="BQ24" s="715"/>
      <c r="BR24" s="715"/>
      <c r="BS24" s="688" t="s">
        <v>173</v>
      </c>
      <c r="BT24" s="683"/>
      <c r="BU24" s="683"/>
      <c r="BV24" s="683"/>
      <c r="BW24" s="683"/>
      <c r="BX24" s="683"/>
      <c r="BY24" s="683"/>
      <c r="BZ24" s="683"/>
      <c r="CA24" s="683"/>
      <c r="CB24" s="729"/>
      <c r="CD24" s="740" t="s">
        <v>291</v>
      </c>
      <c r="CE24" s="741"/>
      <c r="CF24" s="741"/>
      <c r="CG24" s="741"/>
      <c r="CH24" s="741"/>
      <c r="CI24" s="741"/>
      <c r="CJ24" s="741"/>
      <c r="CK24" s="741"/>
      <c r="CL24" s="741"/>
      <c r="CM24" s="741"/>
      <c r="CN24" s="741"/>
      <c r="CO24" s="741"/>
      <c r="CP24" s="741"/>
      <c r="CQ24" s="742"/>
      <c r="CR24" s="737">
        <v>2093161</v>
      </c>
      <c r="CS24" s="738"/>
      <c r="CT24" s="738"/>
      <c r="CU24" s="738"/>
      <c r="CV24" s="738"/>
      <c r="CW24" s="738"/>
      <c r="CX24" s="738"/>
      <c r="CY24" s="781"/>
      <c r="CZ24" s="782">
        <v>31.7</v>
      </c>
      <c r="DA24" s="753"/>
      <c r="DB24" s="753"/>
      <c r="DC24" s="785"/>
      <c r="DD24" s="780">
        <v>1655868</v>
      </c>
      <c r="DE24" s="738"/>
      <c r="DF24" s="738"/>
      <c r="DG24" s="738"/>
      <c r="DH24" s="738"/>
      <c r="DI24" s="738"/>
      <c r="DJ24" s="738"/>
      <c r="DK24" s="781"/>
      <c r="DL24" s="780">
        <v>1560106</v>
      </c>
      <c r="DM24" s="738"/>
      <c r="DN24" s="738"/>
      <c r="DO24" s="738"/>
      <c r="DP24" s="738"/>
      <c r="DQ24" s="738"/>
      <c r="DR24" s="738"/>
      <c r="DS24" s="738"/>
      <c r="DT24" s="738"/>
      <c r="DU24" s="738"/>
      <c r="DV24" s="781"/>
      <c r="DW24" s="782">
        <v>52.6</v>
      </c>
      <c r="DX24" s="753"/>
      <c r="DY24" s="753"/>
      <c r="DZ24" s="753"/>
      <c r="EA24" s="753"/>
      <c r="EB24" s="753"/>
      <c r="EC24" s="783"/>
    </row>
    <row r="25" spans="2:133" ht="11.25" customHeight="1" x14ac:dyDescent="0.15">
      <c r="B25" s="679" t="s">
        <v>292</v>
      </c>
      <c r="C25" s="680"/>
      <c r="D25" s="680"/>
      <c r="E25" s="680"/>
      <c r="F25" s="680"/>
      <c r="G25" s="680"/>
      <c r="H25" s="680"/>
      <c r="I25" s="680"/>
      <c r="J25" s="680"/>
      <c r="K25" s="680"/>
      <c r="L25" s="680"/>
      <c r="M25" s="680"/>
      <c r="N25" s="680"/>
      <c r="O25" s="680"/>
      <c r="P25" s="680"/>
      <c r="Q25" s="681"/>
      <c r="R25" s="682">
        <v>5</v>
      </c>
      <c r="S25" s="683"/>
      <c r="T25" s="683"/>
      <c r="U25" s="683"/>
      <c r="V25" s="683"/>
      <c r="W25" s="683"/>
      <c r="X25" s="683"/>
      <c r="Y25" s="684"/>
      <c r="Z25" s="715">
        <v>0</v>
      </c>
      <c r="AA25" s="715"/>
      <c r="AB25" s="715"/>
      <c r="AC25" s="715"/>
      <c r="AD25" s="716" t="s">
        <v>173</v>
      </c>
      <c r="AE25" s="716"/>
      <c r="AF25" s="716"/>
      <c r="AG25" s="716"/>
      <c r="AH25" s="716"/>
      <c r="AI25" s="716"/>
      <c r="AJ25" s="716"/>
      <c r="AK25" s="716"/>
      <c r="AL25" s="685" t="s">
        <v>173</v>
      </c>
      <c r="AM25" s="686"/>
      <c r="AN25" s="686"/>
      <c r="AO25" s="717"/>
      <c r="AP25" s="776" t="s">
        <v>293</v>
      </c>
      <c r="AQ25" s="784"/>
      <c r="AR25" s="784"/>
      <c r="AS25" s="784"/>
      <c r="AT25" s="784"/>
      <c r="AU25" s="784"/>
      <c r="AV25" s="784"/>
      <c r="AW25" s="784"/>
      <c r="AX25" s="784"/>
      <c r="AY25" s="784"/>
      <c r="AZ25" s="784"/>
      <c r="BA25" s="784"/>
      <c r="BB25" s="784"/>
      <c r="BC25" s="784"/>
      <c r="BD25" s="784"/>
      <c r="BE25" s="784"/>
      <c r="BF25" s="778"/>
      <c r="BG25" s="682" t="s">
        <v>173</v>
      </c>
      <c r="BH25" s="683"/>
      <c r="BI25" s="683"/>
      <c r="BJ25" s="683"/>
      <c r="BK25" s="683"/>
      <c r="BL25" s="683"/>
      <c r="BM25" s="683"/>
      <c r="BN25" s="684"/>
      <c r="BO25" s="715" t="s">
        <v>173</v>
      </c>
      <c r="BP25" s="715"/>
      <c r="BQ25" s="715"/>
      <c r="BR25" s="715"/>
      <c r="BS25" s="688" t="s">
        <v>173</v>
      </c>
      <c r="BT25" s="683"/>
      <c r="BU25" s="683"/>
      <c r="BV25" s="683"/>
      <c r="BW25" s="683"/>
      <c r="BX25" s="683"/>
      <c r="BY25" s="683"/>
      <c r="BZ25" s="683"/>
      <c r="CA25" s="683"/>
      <c r="CB25" s="729"/>
      <c r="CD25" s="721" t="s">
        <v>294</v>
      </c>
      <c r="CE25" s="722"/>
      <c r="CF25" s="722"/>
      <c r="CG25" s="722"/>
      <c r="CH25" s="722"/>
      <c r="CI25" s="722"/>
      <c r="CJ25" s="722"/>
      <c r="CK25" s="722"/>
      <c r="CL25" s="722"/>
      <c r="CM25" s="722"/>
      <c r="CN25" s="722"/>
      <c r="CO25" s="722"/>
      <c r="CP25" s="722"/>
      <c r="CQ25" s="723"/>
      <c r="CR25" s="682">
        <v>928923</v>
      </c>
      <c r="CS25" s="701"/>
      <c r="CT25" s="701"/>
      <c r="CU25" s="701"/>
      <c r="CV25" s="701"/>
      <c r="CW25" s="701"/>
      <c r="CX25" s="701"/>
      <c r="CY25" s="702"/>
      <c r="CZ25" s="685">
        <v>14.1</v>
      </c>
      <c r="DA25" s="703"/>
      <c r="DB25" s="703"/>
      <c r="DC25" s="704"/>
      <c r="DD25" s="688">
        <v>878939</v>
      </c>
      <c r="DE25" s="701"/>
      <c r="DF25" s="701"/>
      <c r="DG25" s="701"/>
      <c r="DH25" s="701"/>
      <c r="DI25" s="701"/>
      <c r="DJ25" s="701"/>
      <c r="DK25" s="702"/>
      <c r="DL25" s="688">
        <v>801881</v>
      </c>
      <c r="DM25" s="701"/>
      <c r="DN25" s="701"/>
      <c r="DO25" s="701"/>
      <c r="DP25" s="701"/>
      <c r="DQ25" s="701"/>
      <c r="DR25" s="701"/>
      <c r="DS25" s="701"/>
      <c r="DT25" s="701"/>
      <c r="DU25" s="701"/>
      <c r="DV25" s="702"/>
      <c r="DW25" s="685">
        <v>27.1</v>
      </c>
      <c r="DX25" s="703"/>
      <c r="DY25" s="703"/>
      <c r="DZ25" s="703"/>
      <c r="EA25" s="703"/>
      <c r="EB25" s="703"/>
      <c r="EC25" s="724"/>
    </row>
    <row r="26" spans="2:133" ht="11.25" customHeight="1" x14ac:dyDescent="0.15">
      <c r="B26" s="679" t="s">
        <v>295</v>
      </c>
      <c r="C26" s="680"/>
      <c r="D26" s="680"/>
      <c r="E26" s="680"/>
      <c r="F26" s="680"/>
      <c r="G26" s="680"/>
      <c r="H26" s="680"/>
      <c r="I26" s="680"/>
      <c r="J26" s="680"/>
      <c r="K26" s="680"/>
      <c r="L26" s="680"/>
      <c r="M26" s="680"/>
      <c r="N26" s="680"/>
      <c r="O26" s="680"/>
      <c r="P26" s="680"/>
      <c r="Q26" s="681"/>
      <c r="R26" s="682">
        <v>3254832</v>
      </c>
      <c r="S26" s="683"/>
      <c r="T26" s="683"/>
      <c r="U26" s="683"/>
      <c r="V26" s="683"/>
      <c r="W26" s="683"/>
      <c r="X26" s="683"/>
      <c r="Y26" s="684"/>
      <c r="Z26" s="715">
        <v>47.2</v>
      </c>
      <c r="AA26" s="715"/>
      <c r="AB26" s="715"/>
      <c r="AC26" s="715"/>
      <c r="AD26" s="716">
        <v>2874836</v>
      </c>
      <c r="AE26" s="716"/>
      <c r="AF26" s="716"/>
      <c r="AG26" s="716"/>
      <c r="AH26" s="716"/>
      <c r="AI26" s="716"/>
      <c r="AJ26" s="716"/>
      <c r="AK26" s="716"/>
      <c r="AL26" s="685">
        <v>100</v>
      </c>
      <c r="AM26" s="686"/>
      <c r="AN26" s="686"/>
      <c r="AO26" s="717"/>
      <c r="AP26" s="776" t="s">
        <v>296</v>
      </c>
      <c r="AQ26" s="777"/>
      <c r="AR26" s="777"/>
      <c r="AS26" s="777"/>
      <c r="AT26" s="777"/>
      <c r="AU26" s="777"/>
      <c r="AV26" s="777"/>
      <c r="AW26" s="777"/>
      <c r="AX26" s="777"/>
      <c r="AY26" s="777"/>
      <c r="AZ26" s="777"/>
      <c r="BA26" s="777"/>
      <c r="BB26" s="777"/>
      <c r="BC26" s="777"/>
      <c r="BD26" s="777"/>
      <c r="BE26" s="777"/>
      <c r="BF26" s="778"/>
      <c r="BG26" s="682" t="s">
        <v>173</v>
      </c>
      <c r="BH26" s="683"/>
      <c r="BI26" s="683"/>
      <c r="BJ26" s="683"/>
      <c r="BK26" s="683"/>
      <c r="BL26" s="683"/>
      <c r="BM26" s="683"/>
      <c r="BN26" s="684"/>
      <c r="BO26" s="715" t="s">
        <v>173</v>
      </c>
      <c r="BP26" s="715"/>
      <c r="BQ26" s="715"/>
      <c r="BR26" s="715"/>
      <c r="BS26" s="688" t="s">
        <v>173</v>
      </c>
      <c r="BT26" s="683"/>
      <c r="BU26" s="683"/>
      <c r="BV26" s="683"/>
      <c r="BW26" s="683"/>
      <c r="BX26" s="683"/>
      <c r="BY26" s="683"/>
      <c r="BZ26" s="683"/>
      <c r="CA26" s="683"/>
      <c r="CB26" s="729"/>
      <c r="CD26" s="721" t="s">
        <v>297</v>
      </c>
      <c r="CE26" s="722"/>
      <c r="CF26" s="722"/>
      <c r="CG26" s="722"/>
      <c r="CH26" s="722"/>
      <c r="CI26" s="722"/>
      <c r="CJ26" s="722"/>
      <c r="CK26" s="722"/>
      <c r="CL26" s="722"/>
      <c r="CM26" s="722"/>
      <c r="CN26" s="722"/>
      <c r="CO26" s="722"/>
      <c r="CP26" s="722"/>
      <c r="CQ26" s="723"/>
      <c r="CR26" s="682">
        <v>536310</v>
      </c>
      <c r="CS26" s="683"/>
      <c r="CT26" s="683"/>
      <c r="CU26" s="683"/>
      <c r="CV26" s="683"/>
      <c r="CW26" s="683"/>
      <c r="CX26" s="683"/>
      <c r="CY26" s="684"/>
      <c r="CZ26" s="685">
        <v>8.1</v>
      </c>
      <c r="DA26" s="703"/>
      <c r="DB26" s="703"/>
      <c r="DC26" s="704"/>
      <c r="DD26" s="688">
        <v>502367</v>
      </c>
      <c r="DE26" s="683"/>
      <c r="DF26" s="683"/>
      <c r="DG26" s="683"/>
      <c r="DH26" s="683"/>
      <c r="DI26" s="683"/>
      <c r="DJ26" s="683"/>
      <c r="DK26" s="684"/>
      <c r="DL26" s="688" t="s">
        <v>173</v>
      </c>
      <c r="DM26" s="683"/>
      <c r="DN26" s="683"/>
      <c r="DO26" s="683"/>
      <c r="DP26" s="683"/>
      <c r="DQ26" s="683"/>
      <c r="DR26" s="683"/>
      <c r="DS26" s="683"/>
      <c r="DT26" s="683"/>
      <c r="DU26" s="683"/>
      <c r="DV26" s="684"/>
      <c r="DW26" s="685" t="s">
        <v>173</v>
      </c>
      <c r="DX26" s="703"/>
      <c r="DY26" s="703"/>
      <c r="DZ26" s="703"/>
      <c r="EA26" s="703"/>
      <c r="EB26" s="703"/>
      <c r="EC26" s="724"/>
    </row>
    <row r="27" spans="2:133" ht="11.25" customHeight="1" x14ac:dyDescent="0.15">
      <c r="B27" s="679" t="s">
        <v>298</v>
      </c>
      <c r="C27" s="680"/>
      <c r="D27" s="680"/>
      <c r="E27" s="680"/>
      <c r="F27" s="680"/>
      <c r="G27" s="680"/>
      <c r="H27" s="680"/>
      <c r="I27" s="680"/>
      <c r="J27" s="680"/>
      <c r="K27" s="680"/>
      <c r="L27" s="680"/>
      <c r="M27" s="680"/>
      <c r="N27" s="680"/>
      <c r="O27" s="680"/>
      <c r="P27" s="680"/>
      <c r="Q27" s="681"/>
      <c r="R27" s="682">
        <v>776</v>
      </c>
      <c r="S27" s="683"/>
      <c r="T27" s="683"/>
      <c r="U27" s="683"/>
      <c r="V27" s="683"/>
      <c r="W27" s="683"/>
      <c r="X27" s="683"/>
      <c r="Y27" s="684"/>
      <c r="Z27" s="715">
        <v>0</v>
      </c>
      <c r="AA27" s="715"/>
      <c r="AB27" s="715"/>
      <c r="AC27" s="715"/>
      <c r="AD27" s="716">
        <v>776</v>
      </c>
      <c r="AE27" s="716"/>
      <c r="AF27" s="716"/>
      <c r="AG27" s="716"/>
      <c r="AH27" s="716"/>
      <c r="AI27" s="716"/>
      <c r="AJ27" s="716"/>
      <c r="AK27" s="716"/>
      <c r="AL27" s="685">
        <v>0</v>
      </c>
      <c r="AM27" s="686"/>
      <c r="AN27" s="686"/>
      <c r="AO27" s="717"/>
      <c r="AP27" s="679" t="s">
        <v>299</v>
      </c>
      <c r="AQ27" s="680"/>
      <c r="AR27" s="680"/>
      <c r="AS27" s="680"/>
      <c r="AT27" s="680"/>
      <c r="AU27" s="680"/>
      <c r="AV27" s="680"/>
      <c r="AW27" s="680"/>
      <c r="AX27" s="680"/>
      <c r="AY27" s="680"/>
      <c r="AZ27" s="680"/>
      <c r="BA27" s="680"/>
      <c r="BB27" s="680"/>
      <c r="BC27" s="680"/>
      <c r="BD27" s="680"/>
      <c r="BE27" s="680"/>
      <c r="BF27" s="681"/>
      <c r="BG27" s="682">
        <v>605742</v>
      </c>
      <c r="BH27" s="683"/>
      <c r="BI27" s="683"/>
      <c r="BJ27" s="683"/>
      <c r="BK27" s="683"/>
      <c r="BL27" s="683"/>
      <c r="BM27" s="683"/>
      <c r="BN27" s="684"/>
      <c r="BO27" s="715">
        <v>100</v>
      </c>
      <c r="BP27" s="715"/>
      <c r="BQ27" s="715"/>
      <c r="BR27" s="715"/>
      <c r="BS27" s="688">
        <v>3784</v>
      </c>
      <c r="BT27" s="683"/>
      <c r="BU27" s="683"/>
      <c r="BV27" s="683"/>
      <c r="BW27" s="683"/>
      <c r="BX27" s="683"/>
      <c r="BY27" s="683"/>
      <c r="BZ27" s="683"/>
      <c r="CA27" s="683"/>
      <c r="CB27" s="729"/>
      <c r="CD27" s="721" t="s">
        <v>300</v>
      </c>
      <c r="CE27" s="722"/>
      <c r="CF27" s="722"/>
      <c r="CG27" s="722"/>
      <c r="CH27" s="722"/>
      <c r="CI27" s="722"/>
      <c r="CJ27" s="722"/>
      <c r="CK27" s="722"/>
      <c r="CL27" s="722"/>
      <c r="CM27" s="722"/>
      <c r="CN27" s="722"/>
      <c r="CO27" s="722"/>
      <c r="CP27" s="722"/>
      <c r="CQ27" s="723"/>
      <c r="CR27" s="682">
        <v>494243</v>
      </c>
      <c r="CS27" s="701"/>
      <c r="CT27" s="701"/>
      <c r="CU27" s="701"/>
      <c r="CV27" s="701"/>
      <c r="CW27" s="701"/>
      <c r="CX27" s="701"/>
      <c r="CY27" s="702"/>
      <c r="CZ27" s="685">
        <v>7.5</v>
      </c>
      <c r="DA27" s="703"/>
      <c r="DB27" s="703"/>
      <c r="DC27" s="704"/>
      <c r="DD27" s="688">
        <v>107017</v>
      </c>
      <c r="DE27" s="701"/>
      <c r="DF27" s="701"/>
      <c r="DG27" s="701"/>
      <c r="DH27" s="701"/>
      <c r="DI27" s="701"/>
      <c r="DJ27" s="701"/>
      <c r="DK27" s="702"/>
      <c r="DL27" s="688">
        <v>88313</v>
      </c>
      <c r="DM27" s="701"/>
      <c r="DN27" s="701"/>
      <c r="DO27" s="701"/>
      <c r="DP27" s="701"/>
      <c r="DQ27" s="701"/>
      <c r="DR27" s="701"/>
      <c r="DS27" s="701"/>
      <c r="DT27" s="701"/>
      <c r="DU27" s="701"/>
      <c r="DV27" s="702"/>
      <c r="DW27" s="685">
        <v>3</v>
      </c>
      <c r="DX27" s="703"/>
      <c r="DY27" s="703"/>
      <c r="DZ27" s="703"/>
      <c r="EA27" s="703"/>
      <c r="EB27" s="703"/>
      <c r="EC27" s="724"/>
    </row>
    <row r="28" spans="2:133" ht="11.25" customHeight="1" x14ac:dyDescent="0.15">
      <c r="B28" s="679" t="s">
        <v>301</v>
      </c>
      <c r="C28" s="680"/>
      <c r="D28" s="680"/>
      <c r="E28" s="680"/>
      <c r="F28" s="680"/>
      <c r="G28" s="680"/>
      <c r="H28" s="680"/>
      <c r="I28" s="680"/>
      <c r="J28" s="680"/>
      <c r="K28" s="680"/>
      <c r="L28" s="680"/>
      <c r="M28" s="680"/>
      <c r="N28" s="680"/>
      <c r="O28" s="680"/>
      <c r="P28" s="680"/>
      <c r="Q28" s="681"/>
      <c r="R28" s="682">
        <v>41044</v>
      </c>
      <c r="S28" s="683"/>
      <c r="T28" s="683"/>
      <c r="U28" s="683"/>
      <c r="V28" s="683"/>
      <c r="W28" s="683"/>
      <c r="X28" s="683"/>
      <c r="Y28" s="684"/>
      <c r="Z28" s="715">
        <v>0.6</v>
      </c>
      <c r="AA28" s="715"/>
      <c r="AB28" s="715"/>
      <c r="AC28" s="715"/>
      <c r="AD28" s="716" t="s">
        <v>173</v>
      </c>
      <c r="AE28" s="716"/>
      <c r="AF28" s="716"/>
      <c r="AG28" s="716"/>
      <c r="AH28" s="716"/>
      <c r="AI28" s="716"/>
      <c r="AJ28" s="716"/>
      <c r="AK28" s="716"/>
      <c r="AL28" s="685" t="s">
        <v>173</v>
      </c>
      <c r="AM28" s="686"/>
      <c r="AN28" s="686"/>
      <c r="AO28" s="717"/>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715"/>
      <c r="BP28" s="715"/>
      <c r="BQ28" s="715"/>
      <c r="BR28" s="715"/>
      <c r="BS28" s="688"/>
      <c r="BT28" s="683"/>
      <c r="BU28" s="683"/>
      <c r="BV28" s="683"/>
      <c r="BW28" s="683"/>
      <c r="BX28" s="683"/>
      <c r="BY28" s="683"/>
      <c r="BZ28" s="683"/>
      <c r="CA28" s="683"/>
      <c r="CB28" s="729"/>
      <c r="CD28" s="721" t="s">
        <v>302</v>
      </c>
      <c r="CE28" s="722"/>
      <c r="CF28" s="722"/>
      <c r="CG28" s="722"/>
      <c r="CH28" s="722"/>
      <c r="CI28" s="722"/>
      <c r="CJ28" s="722"/>
      <c r="CK28" s="722"/>
      <c r="CL28" s="722"/>
      <c r="CM28" s="722"/>
      <c r="CN28" s="722"/>
      <c r="CO28" s="722"/>
      <c r="CP28" s="722"/>
      <c r="CQ28" s="723"/>
      <c r="CR28" s="682">
        <v>669995</v>
      </c>
      <c r="CS28" s="683"/>
      <c r="CT28" s="683"/>
      <c r="CU28" s="683"/>
      <c r="CV28" s="683"/>
      <c r="CW28" s="683"/>
      <c r="CX28" s="683"/>
      <c r="CY28" s="684"/>
      <c r="CZ28" s="685">
        <v>10.199999999999999</v>
      </c>
      <c r="DA28" s="703"/>
      <c r="DB28" s="703"/>
      <c r="DC28" s="704"/>
      <c r="DD28" s="688">
        <v>669912</v>
      </c>
      <c r="DE28" s="683"/>
      <c r="DF28" s="683"/>
      <c r="DG28" s="683"/>
      <c r="DH28" s="683"/>
      <c r="DI28" s="683"/>
      <c r="DJ28" s="683"/>
      <c r="DK28" s="684"/>
      <c r="DL28" s="688">
        <v>669912</v>
      </c>
      <c r="DM28" s="683"/>
      <c r="DN28" s="683"/>
      <c r="DO28" s="683"/>
      <c r="DP28" s="683"/>
      <c r="DQ28" s="683"/>
      <c r="DR28" s="683"/>
      <c r="DS28" s="683"/>
      <c r="DT28" s="683"/>
      <c r="DU28" s="683"/>
      <c r="DV28" s="684"/>
      <c r="DW28" s="685">
        <v>22.6</v>
      </c>
      <c r="DX28" s="703"/>
      <c r="DY28" s="703"/>
      <c r="DZ28" s="703"/>
      <c r="EA28" s="703"/>
      <c r="EB28" s="703"/>
      <c r="EC28" s="724"/>
    </row>
    <row r="29" spans="2:133" ht="11.25" customHeight="1" x14ac:dyDescent="0.15">
      <c r="B29" s="679" t="s">
        <v>303</v>
      </c>
      <c r="C29" s="680"/>
      <c r="D29" s="680"/>
      <c r="E29" s="680"/>
      <c r="F29" s="680"/>
      <c r="G29" s="680"/>
      <c r="H29" s="680"/>
      <c r="I29" s="680"/>
      <c r="J29" s="680"/>
      <c r="K29" s="680"/>
      <c r="L29" s="680"/>
      <c r="M29" s="680"/>
      <c r="N29" s="680"/>
      <c r="O29" s="680"/>
      <c r="P29" s="680"/>
      <c r="Q29" s="681"/>
      <c r="R29" s="682">
        <v>14960</v>
      </c>
      <c r="S29" s="683"/>
      <c r="T29" s="683"/>
      <c r="U29" s="683"/>
      <c r="V29" s="683"/>
      <c r="W29" s="683"/>
      <c r="X29" s="683"/>
      <c r="Y29" s="684"/>
      <c r="Z29" s="715">
        <v>0.2</v>
      </c>
      <c r="AA29" s="715"/>
      <c r="AB29" s="715"/>
      <c r="AC29" s="715"/>
      <c r="AD29" s="716">
        <v>443</v>
      </c>
      <c r="AE29" s="716"/>
      <c r="AF29" s="716"/>
      <c r="AG29" s="716"/>
      <c r="AH29" s="716"/>
      <c r="AI29" s="716"/>
      <c r="AJ29" s="716"/>
      <c r="AK29" s="716"/>
      <c r="AL29" s="685">
        <v>0</v>
      </c>
      <c r="AM29" s="686"/>
      <c r="AN29" s="686"/>
      <c r="AO29" s="717"/>
      <c r="AP29" s="663"/>
      <c r="AQ29" s="664"/>
      <c r="AR29" s="664"/>
      <c r="AS29" s="664"/>
      <c r="AT29" s="664"/>
      <c r="AU29" s="664"/>
      <c r="AV29" s="664"/>
      <c r="AW29" s="664"/>
      <c r="AX29" s="664"/>
      <c r="AY29" s="664"/>
      <c r="AZ29" s="664"/>
      <c r="BA29" s="664"/>
      <c r="BB29" s="664"/>
      <c r="BC29" s="664"/>
      <c r="BD29" s="664"/>
      <c r="BE29" s="664"/>
      <c r="BF29" s="665"/>
      <c r="BG29" s="682"/>
      <c r="BH29" s="683"/>
      <c r="BI29" s="683"/>
      <c r="BJ29" s="683"/>
      <c r="BK29" s="683"/>
      <c r="BL29" s="683"/>
      <c r="BM29" s="683"/>
      <c r="BN29" s="684"/>
      <c r="BO29" s="715"/>
      <c r="BP29" s="715"/>
      <c r="BQ29" s="715"/>
      <c r="BR29" s="715"/>
      <c r="BS29" s="716"/>
      <c r="BT29" s="716"/>
      <c r="BU29" s="716"/>
      <c r="BV29" s="716"/>
      <c r="BW29" s="716"/>
      <c r="BX29" s="716"/>
      <c r="BY29" s="716"/>
      <c r="BZ29" s="716"/>
      <c r="CA29" s="716"/>
      <c r="CB29" s="779"/>
      <c r="CD29" s="767" t="s">
        <v>304</v>
      </c>
      <c r="CE29" s="768"/>
      <c r="CF29" s="721" t="s">
        <v>305</v>
      </c>
      <c r="CG29" s="722"/>
      <c r="CH29" s="722"/>
      <c r="CI29" s="722"/>
      <c r="CJ29" s="722"/>
      <c r="CK29" s="722"/>
      <c r="CL29" s="722"/>
      <c r="CM29" s="722"/>
      <c r="CN29" s="722"/>
      <c r="CO29" s="722"/>
      <c r="CP29" s="722"/>
      <c r="CQ29" s="723"/>
      <c r="CR29" s="682">
        <v>669975</v>
      </c>
      <c r="CS29" s="701"/>
      <c r="CT29" s="701"/>
      <c r="CU29" s="701"/>
      <c r="CV29" s="701"/>
      <c r="CW29" s="701"/>
      <c r="CX29" s="701"/>
      <c r="CY29" s="702"/>
      <c r="CZ29" s="685">
        <v>10.199999999999999</v>
      </c>
      <c r="DA29" s="703"/>
      <c r="DB29" s="703"/>
      <c r="DC29" s="704"/>
      <c r="DD29" s="688">
        <v>669892</v>
      </c>
      <c r="DE29" s="701"/>
      <c r="DF29" s="701"/>
      <c r="DG29" s="701"/>
      <c r="DH29" s="701"/>
      <c r="DI29" s="701"/>
      <c r="DJ29" s="701"/>
      <c r="DK29" s="702"/>
      <c r="DL29" s="688">
        <v>669892</v>
      </c>
      <c r="DM29" s="701"/>
      <c r="DN29" s="701"/>
      <c r="DO29" s="701"/>
      <c r="DP29" s="701"/>
      <c r="DQ29" s="701"/>
      <c r="DR29" s="701"/>
      <c r="DS29" s="701"/>
      <c r="DT29" s="701"/>
      <c r="DU29" s="701"/>
      <c r="DV29" s="702"/>
      <c r="DW29" s="685">
        <v>22.6</v>
      </c>
      <c r="DX29" s="703"/>
      <c r="DY29" s="703"/>
      <c r="DZ29" s="703"/>
      <c r="EA29" s="703"/>
      <c r="EB29" s="703"/>
      <c r="EC29" s="724"/>
    </row>
    <row r="30" spans="2:133" ht="11.25" customHeight="1" x14ac:dyDescent="0.15">
      <c r="B30" s="679" t="s">
        <v>306</v>
      </c>
      <c r="C30" s="680"/>
      <c r="D30" s="680"/>
      <c r="E30" s="680"/>
      <c r="F30" s="680"/>
      <c r="G30" s="680"/>
      <c r="H30" s="680"/>
      <c r="I30" s="680"/>
      <c r="J30" s="680"/>
      <c r="K30" s="680"/>
      <c r="L30" s="680"/>
      <c r="M30" s="680"/>
      <c r="N30" s="680"/>
      <c r="O30" s="680"/>
      <c r="P30" s="680"/>
      <c r="Q30" s="681"/>
      <c r="R30" s="682">
        <v>4549</v>
      </c>
      <c r="S30" s="683"/>
      <c r="T30" s="683"/>
      <c r="U30" s="683"/>
      <c r="V30" s="683"/>
      <c r="W30" s="683"/>
      <c r="X30" s="683"/>
      <c r="Y30" s="684"/>
      <c r="Z30" s="715">
        <v>0.1</v>
      </c>
      <c r="AA30" s="715"/>
      <c r="AB30" s="715"/>
      <c r="AC30" s="715"/>
      <c r="AD30" s="716" t="s">
        <v>173</v>
      </c>
      <c r="AE30" s="716"/>
      <c r="AF30" s="716"/>
      <c r="AG30" s="716"/>
      <c r="AH30" s="716"/>
      <c r="AI30" s="716"/>
      <c r="AJ30" s="716"/>
      <c r="AK30" s="716"/>
      <c r="AL30" s="685" t="s">
        <v>173</v>
      </c>
      <c r="AM30" s="686"/>
      <c r="AN30" s="686"/>
      <c r="AO30" s="717"/>
      <c r="AP30" s="743" t="s">
        <v>222</v>
      </c>
      <c r="AQ30" s="744"/>
      <c r="AR30" s="744"/>
      <c r="AS30" s="744"/>
      <c r="AT30" s="744"/>
      <c r="AU30" s="744"/>
      <c r="AV30" s="744"/>
      <c r="AW30" s="744"/>
      <c r="AX30" s="744"/>
      <c r="AY30" s="744"/>
      <c r="AZ30" s="744"/>
      <c r="BA30" s="744"/>
      <c r="BB30" s="744"/>
      <c r="BC30" s="744"/>
      <c r="BD30" s="744"/>
      <c r="BE30" s="744"/>
      <c r="BF30" s="745"/>
      <c r="BG30" s="743" t="s">
        <v>307</v>
      </c>
      <c r="BH30" s="756"/>
      <c r="BI30" s="756"/>
      <c r="BJ30" s="756"/>
      <c r="BK30" s="756"/>
      <c r="BL30" s="756"/>
      <c r="BM30" s="756"/>
      <c r="BN30" s="756"/>
      <c r="BO30" s="756"/>
      <c r="BP30" s="756"/>
      <c r="BQ30" s="757"/>
      <c r="BR30" s="743" t="s">
        <v>308</v>
      </c>
      <c r="BS30" s="756"/>
      <c r="BT30" s="756"/>
      <c r="BU30" s="756"/>
      <c r="BV30" s="756"/>
      <c r="BW30" s="756"/>
      <c r="BX30" s="756"/>
      <c r="BY30" s="756"/>
      <c r="BZ30" s="756"/>
      <c r="CA30" s="756"/>
      <c r="CB30" s="757"/>
      <c r="CD30" s="769"/>
      <c r="CE30" s="770"/>
      <c r="CF30" s="721" t="s">
        <v>309</v>
      </c>
      <c r="CG30" s="722"/>
      <c r="CH30" s="722"/>
      <c r="CI30" s="722"/>
      <c r="CJ30" s="722"/>
      <c r="CK30" s="722"/>
      <c r="CL30" s="722"/>
      <c r="CM30" s="722"/>
      <c r="CN30" s="722"/>
      <c r="CO30" s="722"/>
      <c r="CP30" s="722"/>
      <c r="CQ30" s="723"/>
      <c r="CR30" s="682">
        <v>649029</v>
      </c>
      <c r="CS30" s="683"/>
      <c r="CT30" s="683"/>
      <c r="CU30" s="683"/>
      <c r="CV30" s="683"/>
      <c r="CW30" s="683"/>
      <c r="CX30" s="683"/>
      <c r="CY30" s="684"/>
      <c r="CZ30" s="685">
        <v>9.8000000000000007</v>
      </c>
      <c r="DA30" s="703"/>
      <c r="DB30" s="703"/>
      <c r="DC30" s="704"/>
      <c r="DD30" s="688">
        <v>649029</v>
      </c>
      <c r="DE30" s="683"/>
      <c r="DF30" s="683"/>
      <c r="DG30" s="683"/>
      <c r="DH30" s="683"/>
      <c r="DI30" s="683"/>
      <c r="DJ30" s="683"/>
      <c r="DK30" s="684"/>
      <c r="DL30" s="688">
        <v>649029</v>
      </c>
      <c r="DM30" s="683"/>
      <c r="DN30" s="683"/>
      <c r="DO30" s="683"/>
      <c r="DP30" s="683"/>
      <c r="DQ30" s="683"/>
      <c r="DR30" s="683"/>
      <c r="DS30" s="683"/>
      <c r="DT30" s="683"/>
      <c r="DU30" s="683"/>
      <c r="DV30" s="684"/>
      <c r="DW30" s="685">
        <v>21.9</v>
      </c>
      <c r="DX30" s="703"/>
      <c r="DY30" s="703"/>
      <c r="DZ30" s="703"/>
      <c r="EA30" s="703"/>
      <c r="EB30" s="703"/>
      <c r="EC30" s="724"/>
    </row>
    <row r="31" spans="2:133" ht="11.25" customHeight="1" x14ac:dyDescent="0.15">
      <c r="B31" s="679" t="s">
        <v>310</v>
      </c>
      <c r="C31" s="680"/>
      <c r="D31" s="680"/>
      <c r="E31" s="680"/>
      <c r="F31" s="680"/>
      <c r="G31" s="680"/>
      <c r="H31" s="680"/>
      <c r="I31" s="680"/>
      <c r="J31" s="680"/>
      <c r="K31" s="680"/>
      <c r="L31" s="680"/>
      <c r="M31" s="680"/>
      <c r="N31" s="680"/>
      <c r="O31" s="680"/>
      <c r="P31" s="680"/>
      <c r="Q31" s="681"/>
      <c r="R31" s="682">
        <v>1437025</v>
      </c>
      <c r="S31" s="683"/>
      <c r="T31" s="683"/>
      <c r="U31" s="683"/>
      <c r="V31" s="683"/>
      <c r="W31" s="683"/>
      <c r="X31" s="683"/>
      <c r="Y31" s="684"/>
      <c r="Z31" s="715">
        <v>20.9</v>
      </c>
      <c r="AA31" s="715"/>
      <c r="AB31" s="715"/>
      <c r="AC31" s="715"/>
      <c r="AD31" s="716" t="s">
        <v>173</v>
      </c>
      <c r="AE31" s="716"/>
      <c r="AF31" s="716"/>
      <c r="AG31" s="716"/>
      <c r="AH31" s="716"/>
      <c r="AI31" s="716"/>
      <c r="AJ31" s="716"/>
      <c r="AK31" s="716"/>
      <c r="AL31" s="685" t="s">
        <v>173</v>
      </c>
      <c r="AM31" s="686"/>
      <c r="AN31" s="686"/>
      <c r="AO31" s="717"/>
      <c r="AP31" s="758" t="s">
        <v>311</v>
      </c>
      <c r="AQ31" s="759"/>
      <c r="AR31" s="759"/>
      <c r="AS31" s="759"/>
      <c r="AT31" s="764" t="s">
        <v>312</v>
      </c>
      <c r="AU31" s="231"/>
      <c r="AV31" s="231"/>
      <c r="AW31" s="231"/>
      <c r="AX31" s="748" t="s">
        <v>187</v>
      </c>
      <c r="AY31" s="749"/>
      <c r="AZ31" s="749"/>
      <c r="BA31" s="749"/>
      <c r="BB31" s="749"/>
      <c r="BC31" s="749"/>
      <c r="BD31" s="749"/>
      <c r="BE31" s="749"/>
      <c r="BF31" s="750"/>
      <c r="BG31" s="751">
        <v>99.4</v>
      </c>
      <c r="BH31" s="752"/>
      <c r="BI31" s="752"/>
      <c r="BJ31" s="752"/>
      <c r="BK31" s="752"/>
      <c r="BL31" s="752"/>
      <c r="BM31" s="753">
        <v>96.3</v>
      </c>
      <c r="BN31" s="752"/>
      <c r="BO31" s="752"/>
      <c r="BP31" s="752"/>
      <c r="BQ31" s="754"/>
      <c r="BR31" s="751">
        <v>99.2</v>
      </c>
      <c r="BS31" s="752"/>
      <c r="BT31" s="752"/>
      <c r="BU31" s="752"/>
      <c r="BV31" s="752"/>
      <c r="BW31" s="752"/>
      <c r="BX31" s="753">
        <v>96.2</v>
      </c>
      <c r="BY31" s="752"/>
      <c r="BZ31" s="752"/>
      <c r="CA31" s="752"/>
      <c r="CB31" s="754"/>
      <c r="CD31" s="769"/>
      <c r="CE31" s="770"/>
      <c r="CF31" s="721" t="s">
        <v>313</v>
      </c>
      <c r="CG31" s="722"/>
      <c r="CH31" s="722"/>
      <c r="CI31" s="722"/>
      <c r="CJ31" s="722"/>
      <c r="CK31" s="722"/>
      <c r="CL31" s="722"/>
      <c r="CM31" s="722"/>
      <c r="CN31" s="722"/>
      <c r="CO31" s="722"/>
      <c r="CP31" s="722"/>
      <c r="CQ31" s="723"/>
      <c r="CR31" s="682">
        <v>20946</v>
      </c>
      <c r="CS31" s="701"/>
      <c r="CT31" s="701"/>
      <c r="CU31" s="701"/>
      <c r="CV31" s="701"/>
      <c r="CW31" s="701"/>
      <c r="CX31" s="701"/>
      <c r="CY31" s="702"/>
      <c r="CZ31" s="685">
        <v>0.3</v>
      </c>
      <c r="DA31" s="703"/>
      <c r="DB31" s="703"/>
      <c r="DC31" s="704"/>
      <c r="DD31" s="688">
        <v>20863</v>
      </c>
      <c r="DE31" s="701"/>
      <c r="DF31" s="701"/>
      <c r="DG31" s="701"/>
      <c r="DH31" s="701"/>
      <c r="DI31" s="701"/>
      <c r="DJ31" s="701"/>
      <c r="DK31" s="702"/>
      <c r="DL31" s="688">
        <v>20863</v>
      </c>
      <c r="DM31" s="701"/>
      <c r="DN31" s="701"/>
      <c r="DO31" s="701"/>
      <c r="DP31" s="701"/>
      <c r="DQ31" s="701"/>
      <c r="DR31" s="701"/>
      <c r="DS31" s="701"/>
      <c r="DT31" s="701"/>
      <c r="DU31" s="701"/>
      <c r="DV31" s="702"/>
      <c r="DW31" s="685">
        <v>0.7</v>
      </c>
      <c r="DX31" s="703"/>
      <c r="DY31" s="703"/>
      <c r="DZ31" s="703"/>
      <c r="EA31" s="703"/>
      <c r="EB31" s="703"/>
      <c r="EC31" s="724"/>
    </row>
    <row r="32" spans="2:133" ht="11.25" customHeight="1" x14ac:dyDescent="0.15">
      <c r="B32" s="773" t="s">
        <v>314</v>
      </c>
      <c r="C32" s="774"/>
      <c r="D32" s="774"/>
      <c r="E32" s="774"/>
      <c r="F32" s="774"/>
      <c r="G32" s="774"/>
      <c r="H32" s="774"/>
      <c r="I32" s="774"/>
      <c r="J32" s="774"/>
      <c r="K32" s="774"/>
      <c r="L32" s="774"/>
      <c r="M32" s="774"/>
      <c r="N32" s="774"/>
      <c r="O32" s="774"/>
      <c r="P32" s="774"/>
      <c r="Q32" s="775"/>
      <c r="R32" s="682" t="s">
        <v>173</v>
      </c>
      <c r="S32" s="683"/>
      <c r="T32" s="683"/>
      <c r="U32" s="683"/>
      <c r="V32" s="683"/>
      <c r="W32" s="683"/>
      <c r="X32" s="683"/>
      <c r="Y32" s="684"/>
      <c r="Z32" s="715" t="s">
        <v>173</v>
      </c>
      <c r="AA32" s="715"/>
      <c r="AB32" s="715"/>
      <c r="AC32" s="715"/>
      <c r="AD32" s="716" t="s">
        <v>173</v>
      </c>
      <c r="AE32" s="716"/>
      <c r="AF32" s="716"/>
      <c r="AG32" s="716"/>
      <c r="AH32" s="716"/>
      <c r="AI32" s="716"/>
      <c r="AJ32" s="716"/>
      <c r="AK32" s="716"/>
      <c r="AL32" s="685" t="s">
        <v>173</v>
      </c>
      <c r="AM32" s="686"/>
      <c r="AN32" s="686"/>
      <c r="AO32" s="717"/>
      <c r="AP32" s="760"/>
      <c r="AQ32" s="761"/>
      <c r="AR32" s="761"/>
      <c r="AS32" s="761"/>
      <c r="AT32" s="765"/>
      <c r="AU32" s="230" t="s">
        <v>315</v>
      </c>
      <c r="AV32" s="230"/>
      <c r="AW32" s="230"/>
      <c r="AX32" s="679" t="s">
        <v>316</v>
      </c>
      <c r="AY32" s="680"/>
      <c r="AZ32" s="680"/>
      <c r="BA32" s="680"/>
      <c r="BB32" s="680"/>
      <c r="BC32" s="680"/>
      <c r="BD32" s="680"/>
      <c r="BE32" s="680"/>
      <c r="BF32" s="681"/>
      <c r="BG32" s="755">
        <v>99.5</v>
      </c>
      <c r="BH32" s="701"/>
      <c r="BI32" s="701"/>
      <c r="BJ32" s="701"/>
      <c r="BK32" s="701"/>
      <c r="BL32" s="701"/>
      <c r="BM32" s="686">
        <v>97.3</v>
      </c>
      <c r="BN32" s="747"/>
      <c r="BO32" s="747"/>
      <c r="BP32" s="747"/>
      <c r="BQ32" s="728"/>
      <c r="BR32" s="755">
        <v>99.2</v>
      </c>
      <c r="BS32" s="701"/>
      <c r="BT32" s="701"/>
      <c r="BU32" s="701"/>
      <c r="BV32" s="701"/>
      <c r="BW32" s="701"/>
      <c r="BX32" s="686">
        <v>97.1</v>
      </c>
      <c r="BY32" s="747"/>
      <c r="BZ32" s="747"/>
      <c r="CA32" s="747"/>
      <c r="CB32" s="728"/>
      <c r="CD32" s="771"/>
      <c r="CE32" s="772"/>
      <c r="CF32" s="721" t="s">
        <v>317</v>
      </c>
      <c r="CG32" s="722"/>
      <c r="CH32" s="722"/>
      <c r="CI32" s="722"/>
      <c r="CJ32" s="722"/>
      <c r="CK32" s="722"/>
      <c r="CL32" s="722"/>
      <c r="CM32" s="722"/>
      <c r="CN32" s="722"/>
      <c r="CO32" s="722"/>
      <c r="CP32" s="722"/>
      <c r="CQ32" s="723"/>
      <c r="CR32" s="682">
        <v>20</v>
      </c>
      <c r="CS32" s="683"/>
      <c r="CT32" s="683"/>
      <c r="CU32" s="683"/>
      <c r="CV32" s="683"/>
      <c r="CW32" s="683"/>
      <c r="CX32" s="683"/>
      <c r="CY32" s="684"/>
      <c r="CZ32" s="685">
        <v>0</v>
      </c>
      <c r="DA32" s="703"/>
      <c r="DB32" s="703"/>
      <c r="DC32" s="704"/>
      <c r="DD32" s="688">
        <v>20</v>
      </c>
      <c r="DE32" s="683"/>
      <c r="DF32" s="683"/>
      <c r="DG32" s="683"/>
      <c r="DH32" s="683"/>
      <c r="DI32" s="683"/>
      <c r="DJ32" s="683"/>
      <c r="DK32" s="684"/>
      <c r="DL32" s="688">
        <v>20</v>
      </c>
      <c r="DM32" s="683"/>
      <c r="DN32" s="683"/>
      <c r="DO32" s="683"/>
      <c r="DP32" s="683"/>
      <c r="DQ32" s="683"/>
      <c r="DR32" s="683"/>
      <c r="DS32" s="683"/>
      <c r="DT32" s="683"/>
      <c r="DU32" s="683"/>
      <c r="DV32" s="684"/>
      <c r="DW32" s="685">
        <v>0</v>
      </c>
      <c r="DX32" s="703"/>
      <c r="DY32" s="703"/>
      <c r="DZ32" s="703"/>
      <c r="EA32" s="703"/>
      <c r="EB32" s="703"/>
      <c r="EC32" s="724"/>
    </row>
    <row r="33" spans="2:133" ht="11.25" customHeight="1" x14ac:dyDescent="0.15">
      <c r="B33" s="679" t="s">
        <v>318</v>
      </c>
      <c r="C33" s="680"/>
      <c r="D33" s="680"/>
      <c r="E33" s="680"/>
      <c r="F33" s="680"/>
      <c r="G33" s="680"/>
      <c r="H33" s="680"/>
      <c r="I33" s="680"/>
      <c r="J33" s="680"/>
      <c r="K33" s="680"/>
      <c r="L33" s="680"/>
      <c r="M33" s="680"/>
      <c r="N33" s="680"/>
      <c r="O33" s="680"/>
      <c r="P33" s="680"/>
      <c r="Q33" s="681"/>
      <c r="R33" s="682">
        <v>454089</v>
      </c>
      <c r="S33" s="683"/>
      <c r="T33" s="683"/>
      <c r="U33" s="683"/>
      <c r="V33" s="683"/>
      <c r="W33" s="683"/>
      <c r="X33" s="683"/>
      <c r="Y33" s="684"/>
      <c r="Z33" s="715">
        <v>6.6</v>
      </c>
      <c r="AA33" s="715"/>
      <c r="AB33" s="715"/>
      <c r="AC33" s="715"/>
      <c r="AD33" s="716" t="s">
        <v>173</v>
      </c>
      <c r="AE33" s="716"/>
      <c r="AF33" s="716"/>
      <c r="AG33" s="716"/>
      <c r="AH33" s="716"/>
      <c r="AI33" s="716"/>
      <c r="AJ33" s="716"/>
      <c r="AK33" s="716"/>
      <c r="AL33" s="685" t="s">
        <v>173</v>
      </c>
      <c r="AM33" s="686"/>
      <c r="AN33" s="686"/>
      <c r="AO33" s="717"/>
      <c r="AP33" s="762"/>
      <c r="AQ33" s="763"/>
      <c r="AR33" s="763"/>
      <c r="AS33" s="763"/>
      <c r="AT33" s="766"/>
      <c r="AU33" s="232"/>
      <c r="AV33" s="232"/>
      <c r="AW33" s="232"/>
      <c r="AX33" s="663" t="s">
        <v>319</v>
      </c>
      <c r="AY33" s="664"/>
      <c r="AZ33" s="664"/>
      <c r="BA33" s="664"/>
      <c r="BB33" s="664"/>
      <c r="BC33" s="664"/>
      <c r="BD33" s="664"/>
      <c r="BE33" s="664"/>
      <c r="BF33" s="665"/>
      <c r="BG33" s="746">
        <v>99.3</v>
      </c>
      <c r="BH33" s="667"/>
      <c r="BI33" s="667"/>
      <c r="BJ33" s="667"/>
      <c r="BK33" s="667"/>
      <c r="BL33" s="667"/>
      <c r="BM33" s="709">
        <v>95.4</v>
      </c>
      <c r="BN33" s="667"/>
      <c r="BO33" s="667"/>
      <c r="BP33" s="667"/>
      <c r="BQ33" s="711"/>
      <c r="BR33" s="746">
        <v>99.2</v>
      </c>
      <c r="BS33" s="667"/>
      <c r="BT33" s="667"/>
      <c r="BU33" s="667"/>
      <c r="BV33" s="667"/>
      <c r="BW33" s="667"/>
      <c r="BX33" s="709">
        <v>95.2</v>
      </c>
      <c r="BY33" s="667"/>
      <c r="BZ33" s="667"/>
      <c r="CA33" s="667"/>
      <c r="CB33" s="711"/>
      <c r="CD33" s="721" t="s">
        <v>320</v>
      </c>
      <c r="CE33" s="722"/>
      <c r="CF33" s="722"/>
      <c r="CG33" s="722"/>
      <c r="CH33" s="722"/>
      <c r="CI33" s="722"/>
      <c r="CJ33" s="722"/>
      <c r="CK33" s="722"/>
      <c r="CL33" s="722"/>
      <c r="CM33" s="722"/>
      <c r="CN33" s="722"/>
      <c r="CO33" s="722"/>
      <c r="CP33" s="722"/>
      <c r="CQ33" s="723"/>
      <c r="CR33" s="682">
        <v>4154618</v>
      </c>
      <c r="CS33" s="701"/>
      <c r="CT33" s="701"/>
      <c r="CU33" s="701"/>
      <c r="CV33" s="701"/>
      <c r="CW33" s="701"/>
      <c r="CX33" s="701"/>
      <c r="CY33" s="702"/>
      <c r="CZ33" s="685">
        <v>62.9</v>
      </c>
      <c r="DA33" s="703"/>
      <c r="DB33" s="703"/>
      <c r="DC33" s="704"/>
      <c r="DD33" s="688">
        <v>2376447</v>
      </c>
      <c r="DE33" s="701"/>
      <c r="DF33" s="701"/>
      <c r="DG33" s="701"/>
      <c r="DH33" s="701"/>
      <c r="DI33" s="701"/>
      <c r="DJ33" s="701"/>
      <c r="DK33" s="702"/>
      <c r="DL33" s="688">
        <v>1199529</v>
      </c>
      <c r="DM33" s="701"/>
      <c r="DN33" s="701"/>
      <c r="DO33" s="701"/>
      <c r="DP33" s="701"/>
      <c r="DQ33" s="701"/>
      <c r="DR33" s="701"/>
      <c r="DS33" s="701"/>
      <c r="DT33" s="701"/>
      <c r="DU33" s="701"/>
      <c r="DV33" s="702"/>
      <c r="DW33" s="685">
        <v>40.5</v>
      </c>
      <c r="DX33" s="703"/>
      <c r="DY33" s="703"/>
      <c r="DZ33" s="703"/>
      <c r="EA33" s="703"/>
      <c r="EB33" s="703"/>
      <c r="EC33" s="724"/>
    </row>
    <row r="34" spans="2:133" ht="11.25" customHeight="1" x14ac:dyDescent="0.15">
      <c r="B34" s="679" t="s">
        <v>321</v>
      </c>
      <c r="C34" s="680"/>
      <c r="D34" s="680"/>
      <c r="E34" s="680"/>
      <c r="F34" s="680"/>
      <c r="G34" s="680"/>
      <c r="H34" s="680"/>
      <c r="I34" s="680"/>
      <c r="J34" s="680"/>
      <c r="K34" s="680"/>
      <c r="L34" s="680"/>
      <c r="M34" s="680"/>
      <c r="N34" s="680"/>
      <c r="O34" s="680"/>
      <c r="P34" s="680"/>
      <c r="Q34" s="681"/>
      <c r="R34" s="682">
        <v>8485</v>
      </c>
      <c r="S34" s="683"/>
      <c r="T34" s="683"/>
      <c r="U34" s="683"/>
      <c r="V34" s="683"/>
      <c r="W34" s="683"/>
      <c r="X34" s="683"/>
      <c r="Y34" s="684"/>
      <c r="Z34" s="715">
        <v>0.1</v>
      </c>
      <c r="AA34" s="715"/>
      <c r="AB34" s="715"/>
      <c r="AC34" s="715"/>
      <c r="AD34" s="716" t="s">
        <v>173</v>
      </c>
      <c r="AE34" s="716"/>
      <c r="AF34" s="716"/>
      <c r="AG34" s="716"/>
      <c r="AH34" s="716"/>
      <c r="AI34" s="716"/>
      <c r="AJ34" s="716"/>
      <c r="AK34" s="716"/>
      <c r="AL34" s="685" t="s">
        <v>173</v>
      </c>
      <c r="AM34" s="686"/>
      <c r="AN34" s="686"/>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1" t="s">
        <v>322</v>
      </c>
      <c r="CE34" s="722"/>
      <c r="CF34" s="722"/>
      <c r="CG34" s="722"/>
      <c r="CH34" s="722"/>
      <c r="CI34" s="722"/>
      <c r="CJ34" s="722"/>
      <c r="CK34" s="722"/>
      <c r="CL34" s="722"/>
      <c r="CM34" s="722"/>
      <c r="CN34" s="722"/>
      <c r="CO34" s="722"/>
      <c r="CP34" s="722"/>
      <c r="CQ34" s="723"/>
      <c r="CR34" s="682">
        <v>640433</v>
      </c>
      <c r="CS34" s="683"/>
      <c r="CT34" s="683"/>
      <c r="CU34" s="683"/>
      <c r="CV34" s="683"/>
      <c r="CW34" s="683"/>
      <c r="CX34" s="683"/>
      <c r="CY34" s="684"/>
      <c r="CZ34" s="685">
        <v>9.6999999999999993</v>
      </c>
      <c r="DA34" s="703"/>
      <c r="DB34" s="703"/>
      <c r="DC34" s="704"/>
      <c r="DD34" s="688">
        <v>425134</v>
      </c>
      <c r="DE34" s="683"/>
      <c r="DF34" s="683"/>
      <c r="DG34" s="683"/>
      <c r="DH34" s="683"/>
      <c r="DI34" s="683"/>
      <c r="DJ34" s="683"/>
      <c r="DK34" s="684"/>
      <c r="DL34" s="688">
        <v>299583</v>
      </c>
      <c r="DM34" s="683"/>
      <c r="DN34" s="683"/>
      <c r="DO34" s="683"/>
      <c r="DP34" s="683"/>
      <c r="DQ34" s="683"/>
      <c r="DR34" s="683"/>
      <c r="DS34" s="683"/>
      <c r="DT34" s="683"/>
      <c r="DU34" s="683"/>
      <c r="DV34" s="684"/>
      <c r="DW34" s="685">
        <v>10.1</v>
      </c>
      <c r="DX34" s="703"/>
      <c r="DY34" s="703"/>
      <c r="DZ34" s="703"/>
      <c r="EA34" s="703"/>
      <c r="EB34" s="703"/>
      <c r="EC34" s="724"/>
    </row>
    <row r="35" spans="2:133" ht="11.25" customHeight="1" x14ac:dyDescent="0.15">
      <c r="B35" s="679" t="s">
        <v>323</v>
      </c>
      <c r="C35" s="680"/>
      <c r="D35" s="680"/>
      <c r="E35" s="680"/>
      <c r="F35" s="680"/>
      <c r="G35" s="680"/>
      <c r="H35" s="680"/>
      <c r="I35" s="680"/>
      <c r="J35" s="680"/>
      <c r="K35" s="680"/>
      <c r="L35" s="680"/>
      <c r="M35" s="680"/>
      <c r="N35" s="680"/>
      <c r="O35" s="680"/>
      <c r="P35" s="680"/>
      <c r="Q35" s="681"/>
      <c r="R35" s="682">
        <v>578153</v>
      </c>
      <c r="S35" s="683"/>
      <c r="T35" s="683"/>
      <c r="U35" s="683"/>
      <c r="V35" s="683"/>
      <c r="W35" s="683"/>
      <c r="X35" s="683"/>
      <c r="Y35" s="684"/>
      <c r="Z35" s="715">
        <v>8.4</v>
      </c>
      <c r="AA35" s="715"/>
      <c r="AB35" s="715"/>
      <c r="AC35" s="715"/>
      <c r="AD35" s="716" t="s">
        <v>173</v>
      </c>
      <c r="AE35" s="716"/>
      <c r="AF35" s="716"/>
      <c r="AG35" s="716"/>
      <c r="AH35" s="716"/>
      <c r="AI35" s="716"/>
      <c r="AJ35" s="716"/>
      <c r="AK35" s="716"/>
      <c r="AL35" s="685" t="s">
        <v>173</v>
      </c>
      <c r="AM35" s="686"/>
      <c r="AN35" s="686"/>
      <c r="AO35" s="717"/>
      <c r="AP35" s="235"/>
      <c r="AQ35" s="743" t="s">
        <v>324</v>
      </c>
      <c r="AR35" s="744"/>
      <c r="AS35" s="744"/>
      <c r="AT35" s="744"/>
      <c r="AU35" s="744"/>
      <c r="AV35" s="744"/>
      <c r="AW35" s="744"/>
      <c r="AX35" s="744"/>
      <c r="AY35" s="744"/>
      <c r="AZ35" s="744"/>
      <c r="BA35" s="744"/>
      <c r="BB35" s="744"/>
      <c r="BC35" s="744"/>
      <c r="BD35" s="744"/>
      <c r="BE35" s="744"/>
      <c r="BF35" s="745"/>
      <c r="BG35" s="743" t="s">
        <v>325</v>
      </c>
      <c r="BH35" s="744"/>
      <c r="BI35" s="744"/>
      <c r="BJ35" s="744"/>
      <c r="BK35" s="744"/>
      <c r="BL35" s="744"/>
      <c r="BM35" s="744"/>
      <c r="BN35" s="744"/>
      <c r="BO35" s="744"/>
      <c r="BP35" s="744"/>
      <c r="BQ35" s="744"/>
      <c r="BR35" s="744"/>
      <c r="BS35" s="744"/>
      <c r="BT35" s="744"/>
      <c r="BU35" s="744"/>
      <c r="BV35" s="744"/>
      <c r="BW35" s="744"/>
      <c r="BX35" s="744"/>
      <c r="BY35" s="744"/>
      <c r="BZ35" s="744"/>
      <c r="CA35" s="744"/>
      <c r="CB35" s="745"/>
      <c r="CD35" s="721" t="s">
        <v>326</v>
      </c>
      <c r="CE35" s="722"/>
      <c r="CF35" s="722"/>
      <c r="CG35" s="722"/>
      <c r="CH35" s="722"/>
      <c r="CI35" s="722"/>
      <c r="CJ35" s="722"/>
      <c r="CK35" s="722"/>
      <c r="CL35" s="722"/>
      <c r="CM35" s="722"/>
      <c r="CN35" s="722"/>
      <c r="CO35" s="722"/>
      <c r="CP35" s="722"/>
      <c r="CQ35" s="723"/>
      <c r="CR35" s="682">
        <v>363907</v>
      </c>
      <c r="CS35" s="701"/>
      <c r="CT35" s="701"/>
      <c r="CU35" s="701"/>
      <c r="CV35" s="701"/>
      <c r="CW35" s="701"/>
      <c r="CX35" s="701"/>
      <c r="CY35" s="702"/>
      <c r="CZ35" s="685">
        <v>5.5</v>
      </c>
      <c r="DA35" s="703"/>
      <c r="DB35" s="703"/>
      <c r="DC35" s="704"/>
      <c r="DD35" s="688">
        <v>282629</v>
      </c>
      <c r="DE35" s="701"/>
      <c r="DF35" s="701"/>
      <c r="DG35" s="701"/>
      <c r="DH35" s="701"/>
      <c r="DI35" s="701"/>
      <c r="DJ35" s="701"/>
      <c r="DK35" s="702"/>
      <c r="DL35" s="688">
        <v>123054</v>
      </c>
      <c r="DM35" s="701"/>
      <c r="DN35" s="701"/>
      <c r="DO35" s="701"/>
      <c r="DP35" s="701"/>
      <c r="DQ35" s="701"/>
      <c r="DR35" s="701"/>
      <c r="DS35" s="701"/>
      <c r="DT35" s="701"/>
      <c r="DU35" s="701"/>
      <c r="DV35" s="702"/>
      <c r="DW35" s="685">
        <v>4.2</v>
      </c>
      <c r="DX35" s="703"/>
      <c r="DY35" s="703"/>
      <c r="DZ35" s="703"/>
      <c r="EA35" s="703"/>
      <c r="EB35" s="703"/>
      <c r="EC35" s="724"/>
    </row>
    <row r="36" spans="2:133" ht="11.25" customHeight="1" x14ac:dyDescent="0.15">
      <c r="B36" s="679" t="s">
        <v>327</v>
      </c>
      <c r="C36" s="680"/>
      <c r="D36" s="680"/>
      <c r="E36" s="680"/>
      <c r="F36" s="680"/>
      <c r="G36" s="680"/>
      <c r="H36" s="680"/>
      <c r="I36" s="680"/>
      <c r="J36" s="680"/>
      <c r="K36" s="680"/>
      <c r="L36" s="680"/>
      <c r="M36" s="680"/>
      <c r="N36" s="680"/>
      <c r="O36" s="680"/>
      <c r="P36" s="680"/>
      <c r="Q36" s="681"/>
      <c r="R36" s="682">
        <v>605198</v>
      </c>
      <c r="S36" s="683"/>
      <c r="T36" s="683"/>
      <c r="U36" s="683"/>
      <c r="V36" s="683"/>
      <c r="W36" s="683"/>
      <c r="X36" s="683"/>
      <c r="Y36" s="684"/>
      <c r="Z36" s="715">
        <v>8.8000000000000007</v>
      </c>
      <c r="AA36" s="715"/>
      <c r="AB36" s="715"/>
      <c r="AC36" s="715"/>
      <c r="AD36" s="716" t="s">
        <v>173</v>
      </c>
      <c r="AE36" s="716"/>
      <c r="AF36" s="716"/>
      <c r="AG36" s="716"/>
      <c r="AH36" s="716"/>
      <c r="AI36" s="716"/>
      <c r="AJ36" s="716"/>
      <c r="AK36" s="716"/>
      <c r="AL36" s="685" t="s">
        <v>173</v>
      </c>
      <c r="AM36" s="686"/>
      <c r="AN36" s="686"/>
      <c r="AO36" s="717"/>
      <c r="AP36" s="235"/>
      <c r="AQ36" s="734" t="s">
        <v>328</v>
      </c>
      <c r="AR36" s="735"/>
      <c r="AS36" s="735"/>
      <c r="AT36" s="735"/>
      <c r="AU36" s="735"/>
      <c r="AV36" s="735"/>
      <c r="AW36" s="735"/>
      <c r="AX36" s="735"/>
      <c r="AY36" s="736"/>
      <c r="AZ36" s="737">
        <v>523526</v>
      </c>
      <c r="BA36" s="738"/>
      <c r="BB36" s="738"/>
      <c r="BC36" s="738"/>
      <c r="BD36" s="738"/>
      <c r="BE36" s="738"/>
      <c r="BF36" s="739"/>
      <c r="BG36" s="740" t="s">
        <v>329</v>
      </c>
      <c r="BH36" s="741"/>
      <c r="BI36" s="741"/>
      <c r="BJ36" s="741"/>
      <c r="BK36" s="741"/>
      <c r="BL36" s="741"/>
      <c r="BM36" s="741"/>
      <c r="BN36" s="741"/>
      <c r="BO36" s="741"/>
      <c r="BP36" s="741"/>
      <c r="BQ36" s="741"/>
      <c r="BR36" s="741"/>
      <c r="BS36" s="741"/>
      <c r="BT36" s="741"/>
      <c r="BU36" s="742"/>
      <c r="BV36" s="737">
        <v>85630</v>
      </c>
      <c r="BW36" s="738"/>
      <c r="BX36" s="738"/>
      <c r="BY36" s="738"/>
      <c r="BZ36" s="738"/>
      <c r="CA36" s="738"/>
      <c r="CB36" s="739"/>
      <c r="CD36" s="721" t="s">
        <v>330</v>
      </c>
      <c r="CE36" s="722"/>
      <c r="CF36" s="722"/>
      <c r="CG36" s="722"/>
      <c r="CH36" s="722"/>
      <c r="CI36" s="722"/>
      <c r="CJ36" s="722"/>
      <c r="CK36" s="722"/>
      <c r="CL36" s="722"/>
      <c r="CM36" s="722"/>
      <c r="CN36" s="722"/>
      <c r="CO36" s="722"/>
      <c r="CP36" s="722"/>
      <c r="CQ36" s="723"/>
      <c r="CR36" s="682">
        <v>2009249</v>
      </c>
      <c r="CS36" s="683"/>
      <c r="CT36" s="683"/>
      <c r="CU36" s="683"/>
      <c r="CV36" s="683"/>
      <c r="CW36" s="683"/>
      <c r="CX36" s="683"/>
      <c r="CY36" s="684"/>
      <c r="CZ36" s="685">
        <v>30.4</v>
      </c>
      <c r="DA36" s="703"/>
      <c r="DB36" s="703"/>
      <c r="DC36" s="704"/>
      <c r="DD36" s="688">
        <v>584392</v>
      </c>
      <c r="DE36" s="683"/>
      <c r="DF36" s="683"/>
      <c r="DG36" s="683"/>
      <c r="DH36" s="683"/>
      <c r="DI36" s="683"/>
      <c r="DJ36" s="683"/>
      <c r="DK36" s="684"/>
      <c r="DL36" s="688">
        <v>414814</v>
      </c>
      <c r="DM36" s="683"/>
      <c r="DN36" s="683"/>
      <c r="DO36" s="683"/>
      <c r="DP36" s="683"/>
      <c r="DQ36" s="683"/>
      <c r="DR36" s="683"/>
      <c r="DS36" s="683"/>
      <c r="DT36" s="683"/>
      <c r="DU36" s="683"/>
      <c r="DV36" s="684"/>
      <c r="DW36" s="685">
        <v>14</v>
      </c>
      <c r="DX36" s="703"/>
      <c r="DY36" s="703"/>
      <c r="DZ36" s="703"/>
      <c r="EA36" s="703"/>
      <c r="EB36" s="703"/>
      <c r="EC36" s="724"/>
    </row>
    <row r="37" spans="2:133" ht="11.25" customHeight="1" x14ac:dyDescent="0.15">
      <c r="B37" s="679" t="s">
        <v>331</v>
      </c>
      <c r="C37" s="680"/>
      <c r="D37" s="680"/>
      <c r="E37" s="680"/>
      <c r="F37" s="680"/>
      <c r="G37" s="680"/>
      <c r="H37" s="680"/>
      <c r="I37" s="680"/>
      <c r="J37" s="680"/>
      <c r="K37" s="680"/>
      <c r="L37" s="680"/>
      <c r="M37" s="680"/>
      <c r="N37" s="680"/>
      <c r="O37" s="680"/>
      <c r="P37" s="680"/>
      <c r="Q37" s="681"/>
      <c r="R37" s="682">
        <v>222260</v>
      </c>
      <c r="S37" s="683"/>
      <c r="T37" s="683"/>
      <c r="U37" s="683"/>
      <c r="V37" s="683"/>
      <c r="W37" s="683"/>
      <c r="X37" s="683"/>
      <c r="Y37" s="684"/>
      <c r="Z37" s="715">
        <v>3.2</v>
      </c>
      <c r="AA37" s="715"/>
      <c r="AB37" s="715"/>
      <c r="AC37" s="715"/>
      <c r="AD37" s="716" t="s">
        <v>253</v>
      </c>
      <c r="AE37" s="716"/>
      <c r="AF37" s="716"/>
      <c r="AG37" s="716"/>
      <c r="AH37" s="716"/>
      <c r="AI37" s="716"/>
      <c r="AJ37" s="716"/>
      <c r="AK37" s="716"/>
      <c r="AL37" s="685" t="s">
        <v>173</v>
      </c>
      <c r="AM37" s="686"/>
      <c r="AN37" s="686"/>
      <c r="AO37" s="717"/>
      <c r="AQ37" s="725" t="s">
        <v>332</v>
      </c>
      <c r="AR37" s="726"/>
      <c r="AS37" s="726"/>
      <c r="AT37" s="726"/>
      <c r="AU37" s="726"/>
      <c r="AV37" s="726"/>
      <c r="AW37" s="726"/>
      <c r="AX37" s="726"/>
      <c r="AY37" s="727"/>
      <c r="AZ37" s="682">
        <v>130146</v>
      </c>
      <c r="BA37" s="683"/>
      <c r="BB37" s="683"/>
      <c r="BC37" s="683"/>
      <c r="BD37" s="701"/>
      <c r="BE37" s="701"/>
      <c r="BF37" s="728"/>
      <c r="BG37" s="721" t="s">
        <v>333</v>
      </c>
      <c r="BH37" s="722"/>
      <c r="BI37" s="722"/>
      <c r="BJ37" s="722"/>
      <c r="BK37" s="722"/>
      <c r="BL37" s="722"/>
      <c r="BM37" s="722"/>
      <c r="BN37" s="722"/>
      <c r="BO37" s="722"/>
      <c r="BP37" s="722"/>
      <c r="BQ37" s="722"/>
      <c r="BR37" s="722"/>
      <c r="BS37" s="722"/>
      <c r="BT37" s="722"/>
      <c r="BU37" s="723"/>
      <c r="BV37" s="682">
        <v>82508</v>
      </c>
      <c r="BW37" s="683"/>
      <c r="BX37" s="683"/>
      <c r="BY37" s="683"/>
      <c r="BZ37" s="683"/>
      <c r="CA37" s="683"/>
      <c r="CB37" s="729"/>
      <c r="CD37" s="721" t="s">
        <v>334</v>
      </c>
      <c r="CE37" s="722"/>
      <c r="CF37" s="722"/>
      <c r="CG37" s="722"/>
      <c r="CH37" s="722"/>
      <c r="CI37" s="722"/>
      <c r="CJ37" s="722"/>
      <c r="CK37" s="722"/>
      <c r="CL37" s="722"/>
      <c r="CM37" s="722"/>
      <c r="CN37" s="722"/>
      <c r="CO37" s="722"/>
      <c r="CP37" s="722"/>
      <c r="CQ37" s="723"/>
      <c r="CR37" s="682">
        <v>193145</v>
      </c>
      <c r="CS37" s="701"/>
      <c r="CT37" s="701"/>
      <c r="CU37" s="701"/>
      <c r="CV37" s="701"/>
      <c r="CW37" s="701"/>
      <c r="CX37" s="701"/>
      <c r="CY37" s="702"/>
      <c r="CZ37" s="685">
        <v>2.9</v>
      </c>
      <c r="DA37" s="703"/>
      <c r="DB37" s="703"/>
      <c r="DC37" s="704"/>
      <c r="DD37" s="688">
        <v>190311</v>
      </c>
      <c r="DE37" s="701"/>
      <c r="DF37" s="701"/>
      <c r="DG37" s="701"/>
      <c r="DH37" s="701"/>
      <c r="DI37" s="701"/>
      <c r="DJ37" s="701"/>
      <c r="DK37" s="702"/>
      <c r="DL37" s="688">
        <v>188404</v>
      </c>
      <c r="DM37" s="701"/>
      <c r="DN37" s="701"/>
      <c r="DO37" s="701"/>
      <c r="DP37" s="701"/>
      <c r="DQ37" s="701"/>
      <c r="DR37" s="701"/>
      <c r="DS37" s="701"/>
      <c r="DT37" s="701"/>
      <c r="DU37" s="701"/>
      <c r="DV37" s="702"/>
      <c r="DW37" s="685">
        <v>6.4</v>
      </c>
      <c r="DX37" s="703"/>
      <c r="DY37" s="703"/>
      <c r="DZ37" s="703"/>
      <c r="EA37" s="703"/>
      <c r="EB37" s="703"/>
      <c r="EC37" s="724"/>
    </row>
    <row r="38" spans="2:133" ht="11.25" customHeight="1" x14ac:dyDescent="0.15">
      <c r="B38" s="679" t="s">
        <v>335</v>
      </c>
      <c r="C38" s="680"/>
      <c r="D38" s="680"/>
      <c r="E38" s="680"/>
      <c r="F38" s="680"/>
      <c r="G38" s="680"/>
      <c r="H38" s="680"/>
      <c r="I38" s="680"/>
      <c r="J38" s="680"/>
      <c r="K38" s="680"/>
      <c r="L38" s="680"/>
      <c r="M38" s="680"/>
      <c r="N38" s="680"/>
      <c r="O38" s="680"/>
      <c r="P38" s="680"/>
      <c r="Q38" s="681"/>
      <c r="R38" s="682">
        <v>26545</v>
      </c>
      <c r="S38" s="683"/>
      <c r="T38" s="683"/>
      <c r="U38" s="683"/>
      <c r="V38" s="683"/>
      <c r="W38" s="683"/>
      <c r="X38" s="683"/>
      <c r="Y38" s="684"/>
      <c r="Z38" s="715">
        <v>0.4</v>
      </c>
      <c r="AA38" s="715"/>
      <c r="AB38" s="715"/>
      <c r="AC38" s="715"/>
      <c r="AD38" s="716">
        <v>21</v>
      </c>
      <c r="AE38" s="716"/>
      <c r="AF38" s="716"/>
      <c r="AG38" s="716"/>
      <c r="AH38" s="716"/>
      <c r="AI38" s="716"/>
      <c r="AJ38" s="716"/>
      <c r="AK38" s="716"/>
      <c r="AL38" s="685">
        <v>0</v>
      </c>
      <c r="AM38" s="686"/>
      <c r="AN38" s="686"/>
      <c r="AO38" s="717"/>
      <c r="AQ38" s="725" t="s">
        <v>336</v>
      </c>
      <c r="AR38" s="726"/>
      <c r="AS38" s="726"/>
      <c r="AT38" s="726"/>
      <c r="AU38" s="726"/>
      <c r="AV38" s="726"/>
      <c r="AW38" s="726"/>
      <c r="AX38" s="726"/>
      <c r="AY38" s="727"/>
      <c r="AZ38" s="682">
        <v>42776</v>
      </c>
      <c r="BA38" s="683"/>
      <c r="BB38" s="683"/>
      <c r="BC38" s="683"/>
      <c r="BD38" s="701"/>
      <c r="BE38" s="701"/>
      <c r="BF38" s="728"/>
      <c r="BG38" s="721" t="s">
        <v>337</v>
      </c>
      <c r="BH38" s="722"/>
      <c r="BI38" s="722"/>
      <c r="BJ38" s="722"/>
      <c r="BK38" s="722"/>
      <c r="BL38" s="722"/>
      <c r="BM38" s="722"/>
      <c r="BN38" s="722"/>
      <c r="BO38" s="722"/>
      <c r="BP38" s="722"/>
      <c r="BQ38" s="722"/>
      <c r="BR38" s="722"/>
      <c r="BS38" s="722"/>
      <c r="BT38" s="722"/>
      <c r="BU38" s="723"/>
      <c r="BV38" s="682">
        <v>966</v>
      </c>
      <c r="BW38" s="683"/>
      <c r="BX38" s="683"/>
      <c r="BY38" s="683"/>
      <c r="BZ38" s="683"/>
      <c r="CA38" s="683"/>
      <c r="CB38" s="729"/>
      <c r="CD38" s="721" t="s">
        <v>338</v>
      </c>
      <c r="CE38" s="722"/>
      <c r="CF38" s="722"/>
      <c r="CG38" s="722"/>
      <c r="CH38" s="722"/>
      <c r="CI38" s="722"/>
      <c r="CJ38" s="722"/>
      <c r="CK38" s="722"/>
      <c r="CL38" s="722"/>
      <c r="CM38" s="722"/>
      <c r="CN38" s="722"/>
      <c r="CO38" s="722"/>
      <c r="CP38" s="722"/>
      <c r="CQ38" s="723"/>
      <c r="CR38" s="682">
        <v>412923</v>
      </c>
      <c r="CS38" s="683"/>
      <c r="CT38" s="683"/>
      <c r="CU38" s="683"/>
      <c r="CV38" s="683"/>
      <c r="CW38" s="683"/>
      <c r="CX38" s="683"/>
      <c r="CY38" s="684"/>
      <c r="CZ38" s="685">
        <v>6.3</v>
      </c>
      <c r="DA38" s="703"/>
      <c r="DB38" s="703"/>
      <c r="DC38" s="704"/>
      <c r="DD38" s="688">
        <v>364186</v>
      </c>
      <c r="DE38" s="683"/>
      <c r="DF38" s="683"/>
      <c r="DG38" s="683"/>
      <c r="DH38" s="683"/>
      <c r="DI38" s="683"/>
      <c r="DJ38" s="683"/>
      <c r="DK38" s="684"/>
      <c r="DL38" s="688">
        <v>362078</v>
      </c>
      <c r="DM38" s="683"/>
      <c r="DN38" s="683"/>
      <c r="DO38" s="683"/>
      <c r="DP38" s="683"/>
      <c r="DQ38" s="683"/>
      <c r="DR38" s="683"/>
      <c r="DS38" s="683"/>
      <c r="DT38" s="683"/>
      <c r="DU38" s="683"/>
      <c r="DV38" s="684"/>
      <c r="DW38" s="685">
        <v>12.2</v>
      </c>
      <c r="DX38" s="703"/>
      <c r="DY38" s="703"/>
      <c r="DZ38" s="703"/>
      <c r="EA38" s="703"/>
      <c r="EB38" s="703"/>
      <c r="EC38" s="724"/>
    </row>
    <row r="39" spans="2:133" ht="11.25" customHeight="1" x14ac:dyDescent="0.15">
      <c r="B39" s="679" t="s">
        <v>339</v>
      </c>
      <c r="C39" s="680"/>
      <c r="D39" s="680"/>
      <c r="E39" s="680"/>
      <c r="F39" s="680"/>
      <c r="G39" s="680"/>
      <c r="H39" s="680"/>
      <c r="I39" s="680"/>
      <c r="J39" s="680"/>
      <c r="K39" s="680"/>
      <c r="L39" s="680"/>
      <c r="M39" s="680"/>
      <c r="N39" s="680"/>
      <c r="O39" s="680"/>
      <c r="P39" s="680"/>
      <c r="Q39" s="681"/>
      <c r="R39" s="682">
        <v>241100</v>
      </c>
      <c r="S39" s="683"/>
      <c r="T39" s="683"/>
      <c r="U39" s="683"/>
      <c r="V39" s="683"/>
      <c r="W39" s="683"/>
      <c r="X39" s="683"/>
      <c r="Y39" s="684"/>
      <c r="Z39" s="715">
        <v>3.5</v>
      </c>
      <c r="AA39" s="715"/>
      <c r="AB39" s="715"/>
      <c r="AC39" s="715"/>
      <c r="AD39" s="716" t="s">
        <v>173</v>
      </c>
      <c r="AE39" s="716"/>
      <c r="AF39" s="716"/>
      <c r="AG39" s="716"/>
      <c r="AH39" s="716"/>
      <c r="AI39" s="716"/>
      <c r="AJ39" s="716"/>
      <c r="AK39" s="716"/>
      <c r="AL39" s="685" t="s">
        <v>173</v>
      </c>
      <c r="AM39" s="686"/>
      <c r="AN39" s="686"/>
      <c r="AO39" s="717"/>
      <c r="AQ39" s="725" t="s">
        <v>340</v>
      </c>
      <c r="AR39" s="726"/>
      <c r="AS39" s="726"/>
      <c r="AT39" s="726"/>
      <c r="AU39" s="726"/>
      <c r="AV39" s="726"/>
      <c r="AW39" s="726"/>
      <c r="AX39" s="726"/>
      <c r="AY39" s="727"/>
      <c r="AZ39" s="682">
        <v>3573</v>
      </c>
      <c r="BA39" s="683"/>
      <c r="BB39" s="683"/>
      <c r="BC39" s="683"/>
      <c r="BD39" s="701"/>
      <c r="BE39" s="701"/>
      <c r="BF39" s="728"/>
      <c r="BG39" s="721" t="s">
        <v>341</v>
      </c>
      <c r="BH39" s="722"/>
      <c r="BI39" s="722"/>
      <c r="BJ39" s="722"/>
      <c r="BK39" s="722"/>
      <c r="BL39" s="722"/>
      <c r="BM39" s="722"/>
      <c r="BN39" s="722"/>
      <c r="BO39" s="722"/>
      <c r="BP39" s="722"/>
      <c r="BQ39" s="722"/>
      <c r="BR39" s="722"/>
      <c r="BS39" s="722"/>
      <c r="BT39" s="722"/>
      <c r="BU39" s="723"/>
      <c r="BV39" s="682">
        <v>1646</v>
      </c>
      <c r="BW39" s="683"/>
      <c r="BX39" s="683"/>
      <c r="BY39" s="683"/>
      <c r="BZ39" s="683"/>
      <c r="CA39" s="683"/>
      <c r="CB39" s="729"/>
      <c r="CD39" s="721" t="s">
        <v>342</v>
      </c>
      <c r="CE39" s="722"/>
      <c r="CF39" s="722"/>
      <c r="CG39" s="722"/>
      <c r="CH39" s="722"/>
      <c r="CI39" s="722"/>
      <c r="CJ39" s="722"/>
      <c r="CK39" s="722"/>
      <c r="CL39" s="722"/>
      <c r="CM39" s="722"/>
      <c r="CN39" s="722"/>
      <c r="CO39" s="722"/>
      <c r="CP39" s="722"/>
      <c r="CQ39" s="723"/>
      <c r="CR39" s="682">
        <v>720106</v>
      </c>
      <c r="CS39" s="701"/>
      <c r="CT39" s="701"/>
      <c r="CU39" s="701"/>
      <c r="CV39" s="701"/>
      <c r="CW39" s="701"/>
      <c r="CX39" s="701"/>
      <c r="CY39" s="702"/>
      <c r="CZ39" s="685">
        <v>10.9</v>
      </c>
      <c r="DA39" s="703"/>
      <c r="DB39" s="703"/>
      <c r="DC39" s="704"/>
      <c r="DD39" s="688">
        <v>720106</v>
      </c>
      <c r="DE39" s="701"/>
      <c r="DF39" s="701"/>
      <c r="DG39" s="701"/>
      <c r="DH39" s="701"/>
      <c r="DI39" s="701"/>
      <c r="DJ39" s="701"/>
      <c r="DK39" s="702"/>
      <c r="DL39" s="688" t="s">
        <v>173</v>
      </c>
      <c r="DM39" s="701"/>
      <c r="DN39" s="701"/>
      <c r="DO39" s="701"/>
      <c r="DP39" s="701"/>
      <c r="DQ39" s="701"/>
      <c r="DR39" s="701"/>
      <c r="DS39" s="701"/>
      <c r="DT39" s="701"/>
      <c r="DU39" s="701"/>
      <c r="DV39" s="702"/>
      <c r="DW39" s="685" t="s">
        <v>253</v>
      </c>
      <c r="DX39" s="703"/>
      <c r="DY39" s="703"/>
      <c r="DZ39" s="703"/>
      <c r="EA39" s="703"/>
      <c r="EB39" s="703"/>
      <c r="EC39" s="724"/>
    </row>
    <row r="40" spans="2:133" ht="11.25" customHeight="1" x14ac:dyDescent="0.15">
      <c r="B40" s="679" t="s">
        <v>343</v>
      </c>
      <c r="C40" s="680"/>
      <c r="D40" s="680"/>
      <c r="E40" s="680"/>
      <c r="F40" s="680"/>
      <c r="G40" s="680"/>
      <c r="H40" s="680"/>
      <c r="I40" s="680"/>
      <c r="J40" s="680"/>
      <c r="K40" s="680"/>
      <c r="L40" s="680"/>
      <c r="M40" s="680"/>
      <c r="N40" s="680"/>
      <c r="O40" s="680"/>
      <c r="P40" s="680"/>
      <c r="Q40" s="681"/>
      <c r="R40" s="682" t="s">
        <v>173</v>
      </c>
      <c r="S40" s="683"/>
      <c r="T40" s="683"/>
      <c r="U40" s="683"/>
      <c r="V40" s="683"/>
      <c r="W40" s="683"/>
      <c r="X40" s="683"/>
      <c r="Y40" s="684"/>
      <c r="Z40" s="715" t="s">
        <v>173</v>
      </c>
      <c r="AA40" s="715"/>
      <c r="AB40" s="715"/>
      <c r="AC40" s="715"/>
      <c r="AD40" s="716" t="s">
        <v>173</v>
      </c>
      <c r="AE40" s="716"/>
      <c r="AF40" s="716"/>
      <c r="AG40" s="716"/>
      <c r="AH40" s="716"/>
      <c r="AI40" s="716"/>
      <c r="AJ40" s="716"/>
      <c r="AK40" s="716"/>
      <c r="AL40" s="685" t="s">
        <v>173</v>
      </c>
      <c r="AM40" s="686"/>
      <c r="AN40" s="686"/>
      <c r="AO40" s="717"/>
      <c r="AQ40" s="725" t="s">
        <v>344</v>
      </c>
      <c r="AR40" s="726"/>
      <c r="AS40" s="726"/>
      <c r="AT40" s="726"/>
      <c r="AU40" s="726"/>
      <c r="AV40" s="726"/>
      <c r="AW40" s="726"/>
      <c r="AX40" s="726"/>
      <c r="AY40" s="727"/>
      <c r="AZ40" s="682">
        <v>1907</v>
      </c>
      <c r="BA40" s="683"/>
      <c r="BB40" s="683"/>
      <c r="BC40" s="683"/>
      <c r="BD40" s="701"/>
      <c r="BE40" s="701"/>
      <c r="BF40" s="728"/>
      <c r="BG40" s="730" t="s">
        <v>345</v>
      </c>
      <c r="BH40" s="731"/>
      <c r="BI40" s="731"/>
      <c r="BJ40" s="731"/>
      <c r="BK40" s="731"/>
      <c r="BL40" s="236"/>
      <c r="BM40" s="722" t="s">
        <v>346</v>
      </c>
      <c r="BN40" s="722"/>
      <c r="BO40" s="722"/>
      <c r="BP40" s="722"/>
      <c r="BQ40" s="722"/>
      <c r="BR40" s="722"/>
      <c r="BS40" s="722"/>
      <c r="BT40" s="722"/>
      <c r="BU40" s="723"/>
      <c r="BV40" s="682">
        <v>113</v>
      </c>
      <c r="BW40" s="683"/>
      <c r="BX40" s="683"/>
      <c r="BY40" s="683"/>
      <c r="BZ40" s="683"/>
      <c r="CA40" s="683"/>
      <c r="CB40" s="729"/>
      <c r="CD40" s="721" t="s">
        <v>347</v>
      </c>
      <c r="CE40" s="722"/>
      <c r="CF40" s="722"/>
      <c r="CG40" s="722"/>
      <c r="CH40" s="722"/>
      <c r="CI40" s="722"/>
      <c r="CJ40" s="722"/>
      <c r="CK40" s="722"/>
      <c r="CL40" s="722"/>
      <c r="CM40" s="722"/>
      <c r="CN40" s="722"/>
      <c r="CO40" s="722"/>
      <c r="CP40" s="722"/>
      <c r="CQ40" s="723"/>
      <c r="CR40" s="682">
        <v>8000</v>
      </c>
      <c r="CS40" s="683"/>
      <c r="CT40" s="683"/>
      <c r="CU40" s="683"/>
      <c r="CV40" s="683"/>
      <c r="CW40" s="683"/>
      <c r="CX40" s="683"/>
      <c r="CY40" s="684"/>
      <c r="CZ40" s="685">
        <v>0.1</v>
      </c>
      <c r="DA40" s="703"/>
      <c r="DB40" s="703"/>
      <c r="DC40" s="704"/>
      <c r="DD40" s="688" t="s">
        <v>173</v>
      </c>
      <c r="DE40" s="683"/>
      <c r="DF40" s="683"/>
      <c r="DG40" s="683"/>
      <c r="DH40" s="683"/>
      <c r="DI40" s="683"/>
      <c r="DJ40" s="683"/>
      <c r="DK40" s="684"/>
      <c r="DL40" s="688" t="s">
        <v>173</v>
      </c>
      <c r="DM40" s="683"/>
      <c r="DN40" s="683"/>
      <c r="DO40" s="683"/>
      <c r="DP40" s="683"/>
      <c r="DQ40" s="683"/>
      <c r="DR40" s="683"/>
      <c r="DS40" s="683"/>
      <c r="DT40" s="683"/>
      <c r="DU40" s="683"/>
      <c r="DV40" s="684"/>
      <c r="DW40" s="685" t="s">
        <v>173</v>
      </c>
      <c r="DX40" s="703"/>
      <c r="DY40" s="703"/>
      <c r="DZ40" s="703"/>
      <c r="EA40" s="703"/>
      <c r="EB40" s="703"/>
      <c r="EC40" s="724"/>
    </row>
    <row r="41" spans="2:133" ht="11.25" customHeight="1" x14ac:dyDescent="0.15">
      <c r="B41" s="679" t="s">
        <v>348</v>
      </c>
      <c r="C41" s="680"/>
      <c r="D41" s="680"/>
      <c r="E41" s="680"/>
      <c r="F41" s="680"/>
      <c r="G41" s="680"/>
      <c r="H41" s="680"/>
      <c r="I41" s="680"/>
      <c r="J41" s="680"/>
      <c r="K41" s="680"/>
      <c r="L41" s="680"/>
      <c r="M41" s="680"/>
      <c r="N41" s="680"/>
      <c r="O41" s="680"/>
      <c r="P41" s="680"/>
      <c r="Q41" s="681"/>
      <c r="R41" s="682" t="s">
        <v>173</v>
      </c>
      <c r="S41" s="683"/>
      <c r="T41" s="683"/>
      <c r="U41" s="683"/>
      <c r="V41" s="683"/>
      <c r="W41" s="683"/>
      <c r="X41" s="683"/>
      <c r="Y41" s="684"/>
      <c r="Z41" s="715" t="s">
        <v>173</v>
      </c>
      <c r="AA41" s="715"/>
      <c r="AB41" s="715"/>
      <c r="AC41" s="715"/>
      <c r="AD41" s="716" t="s">
        <v>173</v>
      </c>
      <c r="AE41" s="716"/>
      <c r="AF41" s="716"/>
      <c r="AG41" s="716"/>
      <c r="AH41" s="716"/>
      <c r="AI41" s="716"/>
      <c r="AJ41" s="716"/>
      <c r="AK41" s="716"/>
      <c r="AL41" s="685" t="s">
        <v>173</v>
      </c>
      <c r="AM41" s="686"/>
      <c r="AN41" s="686"/>
      <c r="AO41" s="717"/>
      <c r="AQ41" s="725" t="s">
        <v>349</v>
      </c>
      <c r="AR41" s="726"/>
      <c r="AS41" s="726"/>
      <c r="AT41" s="726"/>
      <c r="AU41" s="726"/>
      <c r="AV41" s="726"/>
      <c r="AW41" s="726"/>
      <c r="AX41" s="726"/>
      <c r="AY41" s="727"/>
      <c r="AZ41" s="682">
        <v>76493</v>
      </c>
      <c r="BA41" s="683"/>
      <c r="BB41" s="683"/>
      <c r="BC41" s="683"/>
      <c r="BD41" s="701"/>
      <c r="BE41" s="701"/>
      <c r="BF41" s="728"/>
      <c r="BG41" s="730"/>
      <c r="BH41" s="731"/>
      <c r="BI41" s="731"/>
      <c r="BJ41" s="731"/>
      <c r="BK41" s="731"/>
      <c r="BL41" s="236"/>
      <c r="BM41" s="722" t="s">
        <v>350</v>
      </c>
      <c r="BN41" s="722"/>
      <c r="BO41" s="722"/>
      <c r="BP41" s="722"/>
      <c r="BQ41" s="722"/>
      <c r="BR41" s="722"/>
      <c r="BS41" s="722"/>
      <c r="BT41" s="722"/>
      <c r="BU41" s="723"/>
      <c r="BV41" s="682">
        <v>1</v>
      </c>
      <c r="BW41" s="683"/>
      <c r="BX41" s="683"/>
      <c r="BY41" s="683"/>
      <c r="BZ41" s="683"/>
      <c r="CA41" s="683"/>
      <c r="CB41" s="729"/>
      <c r="CD41" s="721" t="s">
        <v>351</v>
      </c>
      <c r="CE41" s="722"/>
      <c r="CF41" s="722"/>
      <c r="CG41" s="722"/>
      <c r="CH41" s="722"/>
      <c r="CI41" s="722"/>
      <c r="CJ41" s="722"/>
      <c r="CK41" s="722"/>
      <c r="CL41" s="722"/>
      <c r="CM41" s="722"/>
      <c r="CN41" s="722"/>
      <c r="CO41" s="722"/>
      <c r="CP41" s="722"/>
      <c r="CQ41" s="723"/>
      <c r="CR41" s="682" t="s">
        <v>173</v>
      </c>
      <c r="CS41" s="701"/>
      <c r="CT41" s="701"/>
      <c r="CU41" s="701"/>
      <c r="CV41" s="701"/>
      <c r="CW41" s="701"/>
      <c r="CX41" s="701"/>
      <c r="CY41" s="702"/>
      <c r="CZ41" s="685" t="s">
        <v>173</v>
      </c>
      <c r="DA41" s="703"/>
      <c r="DB41" s="703"/>
      <c r="DC41" s="704"/>
      <c r="DD41" s="688" t="s">
        <v>173</v>
      </c>
      <c r="DE41" s="701"/>
      <c r="DF41" s="701"/>
      <c r="DG41" s="701"/>
      <c r="DH41" s="701"/>
      <c r="DI41" s="701"/>
      <c r="DJ41" s="701"/>
      <c r="DK41" s="702"/>
      <c r="DL41" s="689"/>
      <c r="DM41" s="690"/>
      <c r="DN41" s="690"/>
      <c r="DO41" s="690"/>
      <c r="DP41" s="690"/>
      <c r="DQ41" s="690"/>
      <c r="DR41" s="690"/>
      <c r="DS41" s="690"/>
      <c r="DT41" s="690"/>
      <c r="DU41" s="690"/>
      <c r="DV41" s="691"/>
      <c r="DW41" s="692"/>
      <c r="DX41" s="693"/>
      <c r="DY41" s="693"/>
      <c r="DZ41" s="693"/>
      <c r="EA41" s="693"/>
      <c r="EB41" s="693"/>
      <c r="EC41" s="694"/>
    </row>
    <row r="42" spans="2:133" ht="11.25" customHeight="1" x14ac:dyDescent="0.15">
      <c r="B42" s="679" t="s">
        <v>352</v>
      </c>
      <c r="C42" s="680"/>
      <c r="D42" s="680"/>
      <c r="E42" s="680"/>
      <c r="F42" s="680"/>
      <c r="G42" s="680"/>
      <c r="H42" s="680"/>
      <c r="I42" s="680"/>
      <c r="J42" s="680"/>
      <c r="K42" s="680"/>
      <c r="L42" s="680"/>
      <c r="M42" s="680"/>
      <c r="N42" s="680"/>
      <c r="O42" s="680"/>
      <c r="P42" s="680"/>
      <c r="Q42" s="681"/>
      <c r="R42" s="682">
        <v>88100</v>
      </c>
      <c r="S42" s="683"/>
      <c r="T42" s="683"/>
      <c r="U42" s="683"/>
      <c r="V42" s="683"/>
      <c r="W42" s="683"/>
      <c r="X42" s="683"/>
      <c r="Y42" s="684"/>
      <c r="Z42" s="715">
        <v>1.3</v>
      </c>
      <c r="AA42" s="715"/>
      <c r="AB42" s="715"/>
      <c r="AC42" s="715"/>
      <c r="AD42" s="716" t="s">
        <v>173</v>
      </c>
      <c r="AE42" s="716"/>
      <c r="AF42" s="716"/>
      <c r="AG42" s="716"/>
      <c r="AH42" s="716"/>
      <c r="AI42" s="716"/>
      <c r="AJ42" s="716"/>
      <c r="AK42" s="716"/>
      <c r="AL42" s="685" t="s">
        <v>173</v>
      </c>
      <c r="AM42" s="686"/>
      <c r="AN42" s="686"/>
      <c r="AO42" s="717"/>
      <c r="AQ42" s="718" t="s">
        <v>353</v>
      </c>
      <c r="AR42" s="719"/>
      <c r="AS42" s="719"/>
      <c r="AT42" s="719"/>
      <c r="AU42" s="719"/>
      <c r="AV42" s="719"/>
      <c r="AW42" s="719"/>
      <c r="AX42" s="719"/>
      <c r="AY42" s="720"/>
      <c r="AZ42" s="666">
        <v>268631</v>
      </c>
      <c r="BA42" s="705"/>
      <c r="BB42" s="705"/>
      <c r="BC42" s="705"/>
      <c r="BD42" s="667"/>
      <c r="BE42" s="667"/>
      <c r="BF42" s="711"/>
      <c r="BG42" s="732"/>
      <c r="BH42" s="733"/>
      <c r="BI42" s="733"/>
      <c r="BJ42" s="733"/>
      <c r="BK42" s="733"/>
      <c r="BL42" s="237"/>
      <c r="BM42" s="712" t="s">
        <v>354</v>
      </c>
      <c r="BN42" s="712"/>
      <c r="BO42" s="712"/>
      <c r="BP42" s="712"/>
      <c r="BQ42" s="712"/>
      <c r="BR42" s="712"/>
      <c r="BS42" s="712"/>
      <c r="BT42" s="712"/>
      <c r="BU42" s="713"/>
      <c r="BV42" s="666">
        <v>349</v>
      </c>
      <c r="BW42" s="705"/>
      <c r="BX42" s="705"/>
      <c r="BY42" s="705"/>
      <c r="BZ42" s="705"/>
      <c r="CA42" s="705"/>
      <c r="CB42" s="714"/>
      <c r="CD42" s="679" t="s">
        <v>355</v>
      </c>
      <c r="CE42" s="680"/>
      <c r="CF42" s="680"/>
      <c r="CG42" s="680"/>
      <c r="CH42" s="680"/>
      <c r="CI42" s="680"/>
      <c r="CJ42" s="680"/>
      <c r="CK42" s="680"/>
      <c r="CL42" s="680"/>
      <c r="CM42" s="680"/>
      <c r="CN42" s="680"/>
      <c r="CO42" s="680"/>
      <c r="CP42" s="680"/>
      <c r="CQ42" s="681"/>
      <c r="CR42" s="682">
        <v>352430</v>
      </c>
      <c r="CS42" s="683"/>
      <c r="CT42" s="683"/>
      <c r="CU42" s="683"/>
      <c r="CV42" s="683"/>
      <c r="CW42" s="683"/>
      <c r="CX42" s="683"/>
      <c r="CY42" s="684"/>
      <c r="CZ42" s="685">
        <v>5.3</v>
      </c>
      <c r="DA42" s="686"/>
      <c r="DB42" s="686"/>
      <c r="DC42" s="687"/>
      <c r="DD42" s="688">
        <v>126068</v>
      </c>
      <c r="DE42" s="683"/>
      <c r="DF42" s="683"/>
      <c r="DG42" s="683"/>
      <c r="DH42" s="683"/>
      <c r="DI42" s="683"/>
      <c r="DJ42" s="683"/>
      <c r="DK42" s="684"/>
      <c r="DL42" s="689"/>
      <c r="DM42" s="690"/>
      <c r="DN42" s="690"/>
      <c r="DO42" s="690"/>
      <c r="DP42" s="690"/>
      <c r="DQ42" s="690"/>
      <c r="DR42" s="690"/>
      <c r="DS42" s="690"/>
      <c r="DT42" s="690"/>
      <c r="DU42" s="690"/>
      <c r="DV42" s="691"/>
      <c r="DW42" s="692"/>
      <c r="DX42" s="693"/>
      <c r="DY42" s="693"/>
      <c r="DZ42" s="693"/>
      <c r="EA42" s="693"/>
      <c r="EB42" s="693"/>
      <c r="EC42" s="694"/>
    </row>
    <row r="43" spans="2:133" ht="11.25" customHeight="1" x14ac:dyDescent="0.15">
      <c r="B43" s="663" t="s">
        <v>356</v>
      </c>
      <c r="C43" s="664"/>
      <c r="D43" s="664"/>
      <c r="E43" s="664"/>
      <c r="F43" s="664"/>
      <c r="G43" s="664"/>
      <c r="H43" s="664"/>
      <c r="I43" s="664"/>
      <c r="J43" s="664"/>
      <c r="K43" s="664"/>
      <c r="L43" s="664"/>
      <c r="M43" s="664"/>
      <c r="N43" s="664"/>
      <c r="O43" s="664"/>
      <c r="P43" s="664"/>
      <c r="Q43" s="665"/>
      <c r="R43" s="666">
        <v>6889016</v>
      </c>
      <c r="S43" s="705"/>
      <c r="T43" s="705"/>
      <c r="U43" s="705"/>
      <c r="V43" s="705"/>
      <c r="W43" s="705"/>
      <c r="X43" s="705"/>
      <c r="Y43" s="706"/>
      <c r="Z43" s="707">
        <v>100</v>
      </c>
      <c r="AA43" s="707"/>
      <c r="AB43" s="707"/>
      <c r="AC43" s="707"/>
      <c r="AD43" s="708">
        <v>2876076</v>
      </c>
      <c r="AE43" s="708"/>
      <c r="AF43" s="708"/>
      <c r="AG43" s="708"/>
      <c r="AH43" s="708"/>
      <c r="AI43" s="708"/>
      <c r="AJ43" s="708"/>
      <c r="AK43" s="708"/>
      <c r="AL43" s="669">
        <v>100</v>
      </c>
      <c r="AM43" s="709"/>
      <c r="AN43" s="709"/>
      <c r="AO43" s="710"/>
      <c r="BV43" s="238"/>
      <c r="BW43" s="238"/>
      <c r="BX43" s="238"/>
      <c r="BY43" s="238"/>
      <c r="BZ43" s="238"/>
      <c r="CA43" s="238"/>
      <c r="CB43" s="238"/>
      <c r="CD43" s="679" t="s">
        <v>357</v>
      </c>
      <c r="CE43" s="680"/>
      <c r="CF43" s="680"/>
      <c r="CG43" s="680"/>
      <c r="CH43" s="680"/>
      <c r="CI43" s="680"/>
      <c r="CJ43" s="680"/>
      <c r="CK43" s="680"/>
      <c r="CL43" s="680"/>
      <c r="CM43" s="680"/>
      <c r="CN43" s="680"/>
      <c r="CO43" s="680"/>
      <c r="CP43" s="680"/>
      <c r="CQ43" s="681"/>
      <c r="CR43" s="682">
        <v>22948</v>
      </c>
      <c r="CS43" s="701"/>
      <c r="CT43" s="701"/>
      <c r="CU43" s="701"/>
      <c r="CV43" s="701"/>
      <c r="CW43" s="701"/>
      <c r="CX43" s="701"/>
      <c r="CY43" s="702"/>
      <c r="CZ43" s="685">
        <v>0.3</v>
      </c>
      <c r="DA43" s="703"/>
      <c r="DB43" s="703"/>
      <c r="DC43" s="704"/>
      <c r="DD43" s="688">
        <v>22894</v>
      </c>
      <c r="DE43" s="701"/>
      <c r="DF43" s="701"/>
      <c r="DG43" s="701"/>
      <c r="DH43" s="701"/>
      <c r="DI43" s="701"/>
      <c r="DJ43" s="701"/>
      <c r="DK43" s="702"/>
      <c r="DL43" s="689"/>
      <c r="DM43" s="690"/>
      <c r="DN43" s="690"/>
      <c r="DO43" s="690"/>
      <c r="DP43" s="690"/>
      <c r="DQ43" s="690"/>
      <c r="DR43" s="690"/>
      <c r="DS43" s="690"/>
      <c r="DT43" s="690"/>
      <c r="DU43" s="690"/>
      <c r="DV43" s="691"/>
      <c r="DW43" s="692"/>
      <c r="DX43" s="693"/>
      <c r="DY43" s="693"/>
      <c r="DZ43" s="693"/>
      <c r="EA43" s="693"/>
      <c r="EB43" s="693"/>
      <c r="EC43" s="69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5" t="s">
        <v>304</v>
      </c>
      <c r="CE44" s="696"/>
      <c r="CF44" s="679" t="s">
        <v>358</v>
      </c>
      <c r="CG44" s="680"/>
      <c r="CH44" s="680"/>
      <c r="CI44" s="680"/>
      <c r="CJ44" s="680"/>
      <c r="CK44" s="680"/>
      <c r="CL44" s="680"/>
      <c r="CM44" s="680"/>
      <c r="CN44" s="680"/>
      <c r="CO44" s="680"/>
      <c r="CP44" s="680"/>
      <c r="CQ44" s="681"/>
      <c r="CR44" s="682">
        <v>296323</v>
      </c>
      <c r="CS44" s="683"/>
      <c r="CT44" s="683"/>
      <c r="CU44" s="683"/>
      <c r="CV44" s="683"/>
      <c r="CW44" s="683"/>
      <c r="CX44" s="683"/>
      <c r="CY44" s="684"/>
      <c r="CZ44" s="685">
        <v>4.5</v>
      </c>
      <c r="DA44" s="686"/>
      <c r="DB44" s="686"/>
      <c r="DC44" s="687"/>
      <c r="DD44" s="688">
        <v>89656</v>
      </c>
      <c r="DE44" s="683"/>
      <c r="DF44" s="683"/>
      <c r="DG44" s="683"/>
      <c r="DH44" s="683"/>
      <c r="DI44" s="683"/>
      <c r="DJ44" s="683"/>
      <c r="DK44" s="684"/>
      <c r="DL44" s="689"/>
      <c r="DM44" s="690"/>
      <c r="DN44" s="690"/>
      <c r="DO44" s="690"/>
      <c r="DP44" s="690"/>
      <c r="DQ44" s="690"/>
      <c r="DR44" s="690"/>
      <c r="DS44" s="690"/>
      <c r="DT44" s="690"/>
      <c r="DU44" s="690"/>
      <c r="DV44" s="691"/>
      <c r="DW44" s="692"/>
      <c r="DX44" s="693"/>
      <c r="DY44" s="693"/>
      <c r="DZ44" s="693"/>
      <c r="EA44" s="693"/>
      <c r="EB44" s="693"/>
      <c r="EC44" s="69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7"/>
      <c r="CE45" s="698"/>
      <c r="CF45" s="679" t="s">
        <v>360</v>
      </c>
      <c r="CG45" s="680"/>
      <c r="CH45" s="680"/>
      <c r="CI45" s="680"/>
      <c r="CJ45" s="680"/>
      <c r="CK45" s="680"/>
      <c r="CL45" s="680"/>
      <c r="CM45" s="680"/>
      <c r="CN45" s="680"/>
      <c r="CO45" s="680"/>
      <c r="CP45" s="680"/>
      <c r="CQ45" s="681"/>
      <c r="CR45" s="682">
        <v>148121</v>
      </c>
      <c r="CS45" s="701"/>
      <c r="CT45" s="701"/>
      <c r="CU45" s="701"/>
      <c r="CV45" s="701"/>
      <c r="CW45" s="701"/>
      <c r="CX45" s="701"/>
      <c r="CY45" s="702"/>
      <c r="CZ45" s="685">
        <v>2.2000000000000002</v>
      </c>
      <c r="DA45" s="703"/>
      <c r="DB45" s="703"/>
      <c r="DC45" s="704"/>
      <c r="DD45" s="688">
        <v>11078</v>
      </c>
      <c r="DE45" s="701"/>
      <c r="DF45" s="701"/>
      <c r="DG45" s="701"/>
      <c r="DH45" s="701"/>
      <c r="DI45" s="701"/>
      <c r="DJ45" s="701"/>
      <c r="DK45" s="702"/>
      <c r="DL45" s="689"/>
      <c r="DM45" s="690"/>
      <c r="DN45" s="690"/>
      <c r="DO45" s="690"/>
      <c r="DP45" s="690"/>
      <c r="DQ45" s="690"/>
      <c r="DR45" s="690"/>
      <c r="DS45" s="690"/>
      <c r="DT45" s="690"/>
      <c r="DU45" s="690"/>
      <c r="DV45" s="691"/>
      <c r="DW45" s="692"/>
      <c r="DX45" s="693"/>
      <c r="DY45" s="693"/>
      <c r="DZ45" s="693"/>
      <c r="EA45" s="693"/>
      <c r="EB45" s="693"/>
      <c r="EC45" s="69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7"/>
      <c r="CE46" s="698"/>
      <c r="CF46" s="679" t="s">
        <v>362</v>
      </c>
      <c r="CG46" s="680"/>
      <c r="CH46" s="680"/>
      <c r="CI46" s="680"/>
      <c r="CJ46" s="680"/>
      <c r="CK46" s="680"/>
      <c r="CL46" s="680"/>
      <c r="CM46" s="680"/>
      <c r="CN46" s="680"/>
      <c r="CO46" s="680"/>
      <c r="CP46" s="680"/>
      <c r="CQ46" s="681"/>
      <c r="CR46" s="682">
        <v>121445</v>
      </c>
      <c r="CS46" s="683"/>
      <c r="CT46" s="683"/>
      <c r="CU46" s="683"/>
      <c r="CV46" s="683"/>
      <c r="CW46" s="683"/>
      <c r="CX46" s="683"/>
      <c r="CY46" s="684"/>
      <c r="CZ46" s="685">
        <v>1.8</v>
      </c>
      <c r="DA46" s="686"/>
      <c r="DB46" s="686"/>
      <c r="DC46" s="687"/>
      <c r="DD46" s="688">
        <v>72946</v>
      </c>
      <c r="DE46" s="683"/>
      <c r="DF46" s="683"/>
      <c r="DG46" s="683"/>
      <c r="DH46" s="683"/>
      <c r="DI46" s="683"/>
      <c r="DJ46" s="683"/>
      <c r="DK46" s="684"/>
      <c r="DL46" s="689"/>
      <c r="DM46" s="690"/>
      <c r="DN46" s="690"/>
      <c r="DO46" s="690"/>
      <c r="DP46" s="690"/>
      <c r="DQ46" s="690"/>
      <c r="DR46" s="690"/>
      <c r="DS46" s="690"/>
      <c r="DT46" s="690"/>
      <c r="DU46" s="690"/>
      <c r="DV46" s="691"/>
      <c r="DW46" s="692"/>
      <c r="DX46" s="693"/>
      <c r="DY46" s="693"/>
      <c r="DZ46" s="693"/>
      <c r="EA46" s="693"/>
      <c r="EB46" s="693"/>
      <c r="EC46" s="69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7"/>
      <c r="CE47" s="698"/>
      <c r="CF47" s="679" t="s">
        <v>364</v>
      </c>
      <c r="CG47" s="680"/>
      <c r="CH47" s="680"/>
      <c r="CI47" s="680"/>
      <c r="CJ47" s="680"/>
      <c r="CK47" s="680"/>
      <c r="CL47" s="680"/>
      <c r="CM47" s="680"/>
      <c r="CN47" s="680"/>
      <c r="CO47" s="680"/>
      <c r="CP47" s="680"/>
      <c r="CQ47" s="681"/>
      <c r="CR47" s="682">
        <v>56107</v>
      </c>
      <c r="CS47" s="701"/>
      <c r="CT47" s="701"/>
      <c r="CU47" s="701"/>
      <c r="CV47" s="701"/>
      <c r="CW47" s="701"/>
      <c r="CX47" s="701"/>
      <c r="CY47" s="702"/>
      <c r="CZ47" s="685">
        <v>0.9</v>
      </c>
      <c r="DA47" s="703"/>
      <c r="DB47" s="703"/>
      <c r="DC47" s="704"/>
      <c r="DD47" s="688">
        <v>36412</v>
      </c>
      <c r="DE47" s="701"/>
      <c r="DF47" s="701"/>
      <c r="DG47" s="701"/>
      <c r="DH47" s="701"/>
      <c r="DI47" s="701"/>
      <c r="DJ47" s="701"/>
      <c r="DK47" s="702"/>
      <c r="DL47" s="689"/>
      <c r="DM47" s="690"/>
      <c r="DN47" s="690"/>
      <c r="DO47" s="690"/>
      <c r="DP47" s="690"/>
      <c r="DQ47" s="690"/>
      <c r="DR47" s="690"/>
      <c r="DS47" s="690"/>
      <c r="DT47" s="690"/>
      <c r="DU47" s="690"/>
      <c r="DV47" s="691"/>
      <c r="DW47" s="692"/>
      <c r="DX47" s="693"/>
      <c r="DY47" s="693"/>
      <c r="DZ47" s="693"/>
      <c r="EA47" s="693"/>
      <c r="EB47" s="693"/>
      <c r="EC47" s="69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9"/>
      <c r="CE48" s="700"/>
      <c r="CF48" s="679" t="s">
        <v>365</v>
      </c>
      <c r="CG48" s="680"/>
      <c r="CH48" s="680"/>
      <c r="CI48" s="680"/>
      <c r="CJ48" s="680"/>
      <c r="CK48" s="680"/>
      <c r="CL48" s="680"/>
      <c r="CM48" s="680"/>
      <c r="CN48" s="680"/>
      <c r="CO48" s="680"/>
      <c r="CP48" s="680"/>
      <c r="CQ48" s="681"/>
      <c r="CR48" s="682" t="s">
        <v>173</v>
      </c>
      <c r="CS48" s="683"/>
      <c r="CT48" s="683"/>
      <c r="CU48" s="683"/>
      <c r="CV48" s="683"/>
      <c r="CW48" s="683"/>
      <c r="CX48" s="683"/>
      <c r="CY48" s="684"/>
      <c r="CZ48" s="685" t="s">
        <v>253</v>
      </c>
      <c r="DA48" s="686"/>
      <c r="DB48" s="686"/>
      <c r="DC48" s="687"/>
      <c r="DD48" s="688" t="s">
        <v>173</v>
      </c>
      <c r="DE48" s="683"/>
      <c r="DF48" s="683"/>
      <c r="DG48" s="683"/>
      <c r="DH48" s="683"/>
      <c r="DI48" s="683"/>
      <c r="DJ48" s="683"/>
      <c r="DK48" s="684"/>
      <c r="DL48" s="689"/>
      <c r="DM48" s="690"/>
      <c r="DN48" s="690"/>
      <c r="DO48" s="690"/>
      <c r="DP48" s="690"/>
      <c r="DQ48" s="690"/>
      <c r="DR48" s="690"/>
      <c r="DS48" s="690"/>
      <c r="DT48" s="690"/>
      <c r="DU48" s="690"/>
      <c r="DV48" s="691"/>
      <c r="DW48" s="692"/>
      <c r="DX48" s="693"/>
      <c r="DY48" s="693"/>
      <c r="DZ48" s="693"/>
      <c r="EA48" s="693"/>
      <c r="EB48" s="693"/>
      <c r="EC48" s="69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3" t="s">
        <v>366</v>
      </c>
      <c r="CE49" s="664"/>
      <c r="CF49" s="664"/>
      <c r="CG49" s="664"/>
      <c r="CH49" s="664"/>
      <c r="CI49" s="664"/>
      <c r="CJ49" s="664"/>
      <c r="CK49" s="664"/>
      <c r="CL49" s="664"/>
      <c r="CM49" s="664"/>
      <c r="CN49" s="664"/>
      <c r="CO49" s="664"/>
      <c r="CP49" s="664"/>
      <c r="CQ49" s="665"/>
      <c r="CR49" s="666">
        <v>6600209</v>
      </c>
      <c r="CS49" s="667"/>
      <c r="CT49" s="667"/>
      <c r="CU49" s="667"/>
      <c r="CV49" s="667"/>
      <c r="CW49" s="667"/>
      <c r="CX49" s="667"/>
      <c r="CY49" s="668"/>
      <c r="CZ49" s="669">
        <v>100</v>
      </c>
      <c r="DA49" s="670"/>
      <c r="DB49" s="670"/>
      <c r="DC49" s="671"/>
      <c r="DD49" s="672">
        <v>4158383</v>
      </c>
      <c r="DE49" s="667"/>
      <c r="DF49" s="667"/>
      <c r="DG49" s="667"/>
      <c r="DH49" s="667"/>
      <c r="DI49" s="667"/>
      <c r="DJ49" s="667"/>
      <c r="DK49" s="668"/>
      <c r="DL49" s="673"/>
      <c r="DM49" s="674"/>
      <c r="DN49" s="674"/>
      <c r="DO49" s="674"/>
      <c r="DP49" s="674"/>
      <c r="DQ49" s="674"/>
      <c r="DR49" s="674"/>
      <c r="DS49" s="674"/>
      <c r="DT49" s="674"/>
      <c r="DU49" s="674"/>
      <c r="DV49" s="675"/>
      <c r="DW49" s="676"/>
      <c r="DX49" s="677"/>
      <c r="DY49" s="677"/>
      <c r="DZ49" s="677"/>
      <c r="EA49" s="677"/>
      <c r="EB49" s="677"/>
      <c r="EC49" s="678"/>
    </row>
  </sheetData>
  <sheetProtection algorithmName="SHA-512" hashValue="VMfb6czfDhyDtokk/RnWEn/9o2QNE1UOkJ/1GMTrHsxnxcWOT366yjwxWjFZEnycJag21WXko2lGzMb/K/7GaQ==" saltValue="glayc1o3yWs3SYijSPAE9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Q33" sqref="Q33:U3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368</v>
      </c>
      <c r="DK2" s="1207"/>
      <c r="DL2" s="1207"/>
      <c r="DM2" s="1207"/>
      <c r="DN2" s="1207"/>
      <c r="DO2" s="1208"/>
      <c r="DP2" s="251"/>
      <c r="DQ2" s="1206" t="s">
        <v>369</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370</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2" t="s">
        <v>372</v>
      </c>
      <c r="B5" s="1093"/>
      <c r="C5" s="1093"/>
      <c r="D5" s="1093"/>
      <c r="E5" s="1093"/>
      <c r="F5" s="1093"/>
      <c r="G5" s="1093"/>
      <c r="H5" s="1093"/>
      <c r="I5" s="1093"/>
      <c r="J5" s="1093"/>
      <c r="K5" s="1093"/>
      <c r="L5" s="1093"/>
      <c r="M5" s="1093"/>
      <c r="N5" s="1093"/>
      <c r="O5" s="1093"/>
      <c r="P5" s="1094"/>
      <c r="Q5" s="1098" t="s">
        <v>373</v>
      </c>
      <c r="R5" s="1099"/>
      <c r="S5" s="1099"/>
      <c r="T5" s="1099"/>
      <c r="U5" s="1100"/>
      <c r="V5" s="1098" t="s">
        <v>374</v>
      </c>
      <c r="W5" s="1099"/>
      <c r="X5" s="1099"/>
      <c r="Y5" s="1099"/>
      <c r="Z5" s="1100"/>
      <c r="AA5" s="1098" t="s">
        <v>375</v>
      </c>
      <c r="AB5" s="1099"/>
      <c r="AC5" s="1099"/>
      <c r="AD5" s="1099"/>
      <c r="AE5" s="1099"/>
      <c r="AF5" s="1209" t="s">
        <v>376</v>
      </c>
      <c r="AG5" s="1099"/>
      <c r="AH5" s="1099"/>
      <c r="AI5" s="1099"/>
      <c r="AJ5" s="1114"/>
      <c r="AK5" s="1099" t="s">
        <v>377</v>
      </c>
      <c r="AL5" s="1099"/>
      <c r="AM5" s="1099"/>
      <c r="AN5" s="1099"/>
      <c r="AO5" s="1100"/>
      <c r="AP5" s="1098" t="s">
        <v>378</v>
      </c>
      <c r="AQ5" s="1099"/>
      <c r="AR5" s="1099"/>
      <c r="AS5" s="1099"/>
      <c r="AT5" s="1100"/>
      <c r="AU5" s="1098" t="s">
        <v>379</v>
      </c>
      <c r="AV5" s="1099"/>
      <c r="AW5" s="1099"/>
      <c r="AX5" s="1099"/>
      <c r="AY5" s="1114"/>
      <c r="AZ5" s="258"/>
      <c r="BA5" s="258"/>
      <c r="BB5" s="258"/>
      <c r="BC5" s="258"/>
      <c r="BD5" s="258"/>
      <c r="BE5" s="259"/>
      <c r="BF5" s="259"/>
      <c r="BG5" s="259"/>
      <c r="BH5" s="259"/>
      <c r="BI5" s="259"/>
      <c r="BJ5" s="259"/>
      <c r="BK5" s="259"/>
      <c r="BL5" s="259"/>
      <c r="BM5" s="259"/>
      <c r="BN5" s="259"/>
      <c r="BO5" s="259"/>
      <c r="BP5" s="259"/>
      <c r="BQ5" s="1092" t="s">
        <v>380</v>
      </c>
      <c r="BR5" s="1093"/>
      <c r="BS5" s="1093"/>
      <c r="BT5" s="1093"/>
      <c r="BU5" s="1093"/>
      <c r="BV5" s="1093"/>
      <c r="BW5" s="1093"/>
      <c r="BX5" s="1093"/>
      <c r="BY5" s="1093"/>
      <c r="BZ5" s="1093"/>
      <c r="CA5" s="1093"/>
      <c r="CB5" s="1093"/>
      <c r="CC5" s="1093"/>
      <c r="CD5" s="1093"/>
      <c r="CE5" s="1093"/>
      <c r="CF5" s="1093"/>
      <c r="CG5" s="1094"/>
      <c r="CH5" s="1098" t="s">
        <v>381</v>
      </c>
      <c r="CI5" s="1099"/>
      <c r="CJ5" s="1099"/>
      <c r="CK5" s="1099"/>
      <c r="CL5" s="1100"/>
      <c r="CM5" s="1098" t="s">
        <v>382</v>
      </c>
      <c r="CN5" s="1099"/>
      <c r="CO5" s="1099"/>
      <c r="CP5" s="1099"/>
      <c r="CQ5" s="1100"/>
      <c r="CR5" s="1098" t="s">
        <v>383</v>
      </c>
      <c r="CS5" s="1099"/>
      <c r="CT5" s="1099"/>
      <c r="CU5" s="1099"/>
      <c r="CV5" s="1100"/>
      <c r="CW5" s="1098" t="s">
        <v>384</v>
      </c>
      <c r="CX5" s="1099"/>
      <c r="CY5" s="1099"/>
      <c r="CZ5" s="1099"/>
      <c r="DA5" s="1100"/>
      <c r="DB5" s="1098" t="s">
        <v>385</v>
      </c>
      <c r="DC5" s="1099"/>
      <c r="DD5" s="1099"/>
      <c r="DE5" s="1099"/>
      <c r="DF5" s="1100"/>
      <c r="DG5" s="1194" t="s">
        <v>386</v>
      </c>
      <c r="DH5" s="1195"/>
      <c r="DI5" s="1195"/>
      <c r="DJ5" s="1195"/>
      <c r="DK5" s="1196"/>
      <c r="DL5" s="1194" t="s">
        <v>387</v>
      </c>
      <c r="DM5" s="1195"/>
      <c r="DN5" s="1195"/>
      <c r="DO5" s="1195"/>
      <c r="DP5" s="1196"/>
      <c r="DQ5" s="1098" t="s">
        <v>388</v>
      </c>
      <c r="DR5" s="1099"/>
      <c r="DS5" s="1099"/>
      <c r="DT5" s="1099"/>
      <c r="DU5" s="1100"/>
      <c r="DV5" s="1098" t="s">
        <v>379</v>
      </c>
      <c r="DW5" s="1099"/>
      <c r="DX5" s="1099"/>
      <c r="DY5" s="1099"/>
      <c r="DZ5" s="1114"/>
      <c r="EA5" s="256"/>
    </row>
    <row r="6" spans="1:131" s="257"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0"/>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7"/>
      <c r="DH6" s="1198"/>
      <c r="DI6" s="1198"/>
      <c r="DJ6" s="1198"/>
      <c r="DK6" s="1199"/>
      <c r="DL6" s="1197"/>
      <c r="DM6" s="1198"/>
      <c r="DN6" s="1198"/>
      <c r="DO6" s="1198"/>
      <c r="DP6" s="1199"/>
      <c r="DQ6" s="1101"/>
      <c r="DR6" s="1102"/>
      <c r="DS6" s="1102"/>
      <c r="DT6" s="1102"/>
      <c r="DU6" s="1103"/>
      <c r="DV6" s="1101"/>
      <c r="DW6" s="1102"/>
      <c r="DX6" s="1102"/>
      <c r="DY6" s="1102"/>
      <c r="DZ6" s="1115"/>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200">
        <v>6862</v>
      </c>
      <c r="R7" s="1201"/>
      <c r="S7" s="1201"/>
      <c r="T7" s="1201"/>
      <c r="U7" s="1201"/>
      <c r="V7" s="1201">
        <v>6573</v>
      </c>
      <c r="W7" s="1201"/>
      <c r="X7" s="1201"/>
      <c r="Y7" s="1201"/>
      <c r="Z7" s="1201"/>
      <c r="AA7" s="1201">
        <v>289</v>
      </c>
      <c r="AB7" s="1201"/>
      <c r="AC7" s="1201"/>
      <c r="AD7" s="1201"/>
      <c r="AE7" s="1202"/>
      <c r="AF7" s="1203">
        <v>117</v>
      </c>
      <c r="AG7" s="1204"/>
      <c r="AH7" s="1204"/>
      <c r="AI7" s="1204"/>
      <c r="AJ7" s="1205"/>
      <c r="AK7" s="1187">
        <v>754</v>
      </c>
      <c r="AL7" s="1188"/>
      <c r="AM7" s="1188"/>
      <c r="AN7" s="1188"/>
      <c r="AO7" s="1188"/>
      <c r="AP7" s="1188">
        <v>6565</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588</v>
      </c>
      <c r="BT7" s="1192"/>
      <c r="BU7" s="1192"/>
      <c r="BV7" s="1192"/>
      <c r="BW7" s="1192"/>
      <c r="BX7" s="1192"/>
      <c r="BY7" s="1192"/>
      <c r="BZ7" s="1192"/>
      <c r="CA7" s="1192"/>
      <c r="CB7" s="1192"/>
      <c r="CC7" s="1192"/>
      <c r="CD7" s="1192"/>
      <c r="CE7" s="1192"/>
      <c r="CF7" s="1192"/>
      <c r="CG7" s="1193"/>
      <c r="CH7" s="1184">
        <v>-10</v>
      </c>
      <c r="CI7" s="1185"/>
      <c r="CJ7" s="1185"/>
      <c r="CK7" s="1185"/>
      <c r="CL7" s="1186"/>
      <c r="CM7" s="1184">
        <v>-10</v>
      </c>
      <c r="CN7" s="1185"/>
      <c r="CO7" s="1185"/>
      <c r="CP7" s="1185"/>
      <c r="CQ7" s="1186"/>
      <c r="CR7" s="1184">
        <v>15</v>
      </c>
      <c r="CS7" s="1185"/>
      <c r="CT7" s="1185"/>
      <c r="CU7" s="1185"/>
      <c r="CV7" s="1186"/>
      <c r="CW7" s="1184">
        <v>33</v>
      </c>
      <c r="CX7" s="1185"/>
      <c r="CY7" s="1185"/>
      <c r="CZ7" s="1185"/>
      <c r="DA7" s="1186"/>
      <c r="DB7" s="1184" t="s">
        <v>590</v>
      </c>
      <c r="DC7" s="1185"/>
      <c r="DD7" s="1185"/>
      <c r="DE7" s="1185"/>
      <c r="DF7" s="1186"/>
      <c r="DG7" s="1184" t="s">
        <v>590</v>
      </c>
      <c r="DH7" s="1185"/>
      <c r="DI7" s="1185"/>
      <c r="DJ7" s="1185"/>
      <c r="DK7" s="1186"/>
      <c r="DL7" s="1184" t="s">
        <v>590</v>
      </c>
      <c r="DM7" s="1185"/>
      <c r="DN7" s="1185"/>
      <c r="DO7" s="1185"/>
      <c r="DP7" s="1186"/>
      <c r="DQ7" s="1184" t="s">
        <v>590</v>
      </c>
      <c r="DR7" s="1185"/>
      <c r="DS7" s="1185"/>
      <c r="DT7" s="1185"/>
      <c r="DU7" s="1186"/>
      <c r="DV7" s="1211"/>
      <c r="DW7" s="1212"/>
      <c r="DX7" s="1212"/>
      <c r="DY7" s="1212"/>
      <c r="DZ7" s="1213"/>
      <c r="EA7" s="256"/>
    </row>
    <row r="8" spans="1:131" s="257" customFormat="1" ht="26.25" customHeight="1" x14ac:dyDescent="0.15">
      <c r="A8" s="263">
        <v>2</v>
      </c>
      <c r="B8" s="1134" t="s">
        <v>390</v>
      </c>
      <c r="C8" s="1135"/>
      <c r="D8" s="1135"/>
      <c r="E8" s="1135"/>
      <c r="F8" s="1135"/>
      <c r="G8" s="1135"/>
      <c r="H8" s="1135"/>
      <c r="I8" s="1135"/>
      <c r="J8" s="1135"/>
      <c r="K8" s="1135"/>
      <c r="L8" s="1135"/>
      <c r="M8" s="1135"/>
      <c r="N8" s="1135"/>
      <c r="O8" s="1135"/>
      <c r="P8" s="1136"/>
      <c r="Q8" s="1140">
        <v>86</v>
      </c>
      <c r="R8" s="1141"/>
      <c r="S8" s="1141"/>
      <c r="T8" s="1141"/>
      <c r="U8" s="1141"/>
      <c r="V8" s="1141">
        <v>86</v>
      </c>
      <c r="W8" s="1141"/>
      <c r="X8" s="1141"/>
      <c r="Y8" s="1141"/>
      <c r="Z8" s="1141"/>
      <c r="AA8" s="1141">
        <v>0</v>
      </c>
      <c r="AB8" s="1141"/>
      <c r="AC8" s="1141"/>
      <c r="AD8" s="1141"/>
      <c r="AE8" s="1142"/>
      <c r="AF8" s="1116">
        <v>0</v>
      </c>
      <c r="AG8" s="1117"/>
      <c r="AH8" s="1117"/>
      <c r="AI8" s="1117"/>
      <c r="AJ8" s="1118"/>
      <c r="AK8" s="1182">
        <v>62</v>
      </c>
      <c r="AL8" s="1183"/>
      <c r="AM8" s="1183"/>
      <c r="AN8" s="1183"/>
      <c r="AO8" s="1183"/>
      <c r="AP8" s="1183" t="s">
        <v>575</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6"/>
    </row>
    <row r="9" spans="1:131" s="257" customFormat="1" ht="26.25" customHeight="1" x14ac:dyDescent="0.15">
      <c r="A9" s="263">
        <v>3</v>
      </c>
      <c r="B9" s="1134"/>
      <c r="C9" s="1135"/>
      <c r="D9" s="1135"/>
      <c r="E9" s="1135"/>
      <c r="F9" s="1135"/>
      <c r="G9" s="1135"/>
      <c r="H9" s="1135"/>
      <c r="I9" s="1135"/>
      <c r="J9" s="1135"/>
      <c r="K9" s="1135"/>
      <c r="L9" s="1135"/>
      <c r="M9" s="1135"/>
      <c r="N9" s="1135"/>
      <c r="O9" s="1135"/>
      <c r="P9" s="1136"/>
      <c r="Q9" s="1140"/>
      <c r="R9" s="1141"/>
      <c r="S9" s="1141"/>
      <c r="T9" s="1141"/>
      <c r="U9" s="1141"/>
      <c r="V9" s="1141"/>
      <c r="W9" s="1141"/>
      <c r="X9" s="1141"/>
      <c r="Y9" s="1141"/>
      <c r="Z9" s="1141"/>
      <c r="AA9" s="1141"/>
      <c r="AB9" s="1141"/>
      <c r="AC9" s="1141"/>
      <c r="AD9" s="1141"/>
      <c r="AE9" s="1142"/>
      <c r="AF9" s="1116"/>
      <c r="AG9" s="1117"/>
      <c r="AH9" s="1117"/>
      <c r="AI9" s="1117"/>
      <c r="AJ9" s="1118"/>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6"/>
    </row>
    <row r="10" spans="1:131" s="257" customFormat="1" ht="26.25" customHeight="1" x14ac:dyDescent="0.15">
      <c r="A10" s="263">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6"/>
    </row>
    <row r="11" spans="1:131" s="257" customFormat="1" ht="26.25" customHeight="1" x14ac:dyDescent="0.15">
      <c r="A11" s="263">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x14ac:dyDescent="0.15">
      <c r="A12" s="263">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x14ac:dyDescent="0.15">
      <c r="A13" s="263">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x14ac:dyDescent="0.15">
      <c r="A14" s="263">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x14ac:dyDescent="0.15">
      <c r="A15" s="263">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x14ac:dyDescent="0.15">
      <c r="A16" s="263">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15">
      <c r="A17" s="263">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15">
      <c r="A18" s="263">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15">
      <c r="A19" s="263">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15">
      <c r="A20" s="263">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
      <c r="A21" s="263">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15">
      <c r="A22" s="263">
        <v>16</v>
      </c>
      <c r="B22" s="1134"/>
      <c r="C22" s="1135"/>
      <c r="D22" s="1135"/>
      <c r="E22" s="1135"/>
      <c r="F22" s="1135"/>
      <c r="G22" s="1135"/>
      <c r="H22" s="1135"/>
      <c r="I22" s="1135"/>
      <c r="J22" s="1135"/>
      <c r="K22" s="1135"/>
      <c r="L22" s="1135"/>
      <c r="M22" s="1135"/>
      <c r="N22" s="1135"/>
      <c r="O22" s="1135"/>
      <c r="P22" s="1136"/>
      <c r="Q22" s="1177"/>
      <c r="R22" s="1178"/>
      <c r="S22" s="1178"/>
      <c r="T22" s="1178"/>
      <c r="U22" s="1178"/>
      <c r="V22" s="1178"/>
      <c r="W22" s="1178"/>
      <c r="X22" s="1178"/>
      <c r="Y22" s="1178"/>
      <c r="Z22" s="1178"/>
      <c r="AA22" s="1178"/>
      <c r="AB22" s="1178"/>
      <c r="AC22" s="1178"/>
      <c r="AD22" s="1178"/>
      <c r="AE22" s="1179"/>
      <c r="AF22" s="1116"/>
      <c r="AG22" s="1117"/>
      <c r="AH22" s="1117"/>
      <c r="AI22" s="1117"/>
      <c r="AJ22" s="1118"/>
      <c r="AK22" s="1173"/>
      <c r="AL22" s="1174"/>
      <c r="AM22" s="1174"/>
      <c r="AN22" s="1174"/>
      <c r="AO22" s="1174"/>
      <c r="AP22" s="1174"/>
      <c r="AQ22" s="1174"/>
      <c r="AR22" s="1174"/>
      <c r="AS22" s="1174"/>
      <c r="AT22" s="1174"/>
      <c r="AU22" s="1175"/>
      <c r="AV22" s="1175"/>
      <c r="AW22" s="1175"/>
      <c r="AX22" s="1175"/>
      <c r="AY22" s="1176"/>
      <c r="AZ22" s="1132" t="s">
        <v>391</v>
      </c>
      <c r="BA22" s="1132"/>
      <c r="BB22" s="1132"/>
      <c r="BC22" s="1132"/>
      <c r="BD22" s="1133"/>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
      <c r="A23" s="266" t="s">
        <v>392</v>
      </c>
      <c r="B23" s="1041" t="s">
        <v>393</v>
      </c>
      <c r="C23" s="1042"/>
      <c r="D23" s="1042"/>
      <c r="E23" s="1042"/>
      <c r="F23" s="1042"/>
      <c r="G23" s="1042"/>
      <c r="H23" s="1042"/>
      <c r="I23" s="1042"/>
      <c r="J23" s="1042"/>
      <c r="K23" s="1042"/>
      <c r="L23" s="1042"/>
      <c r="M23" s="1042"/>
      <c r="N23" s="1042"/>
      <c r="O23" s="1042"/>
      <c r="P23" s="1043"/>
      <c r="Q23" s="1164">
        <v>6889</v>
      </c>
      <c r="R23" s="1165"/>
      <c r="S23" s="1165"/>
      <c r="T23" s="1165"/>
      <c r="U23" s="1165"/>
      <c r="V23" s="1165">
        <v>6600</v>
      </c>
      <c r="W23" s="1165"/>
      <c r="X23" s="1165"/>
      <c r="Y23" s="1165"/>
      <c r="Z23" s="1165"/>
      <c r="AA23" s="1165">
        <v>289</v>
      </c>
      <c r="AB23" s="1165"/>
      <c r="AC23" s="1165"/>
      <c r="AD23" s="1165"/>
      <c r="AE23" s="1166"/>
      <c r="AF23" s="1167">
        <v>117</v>
      </c>
      <c r="AG23" s="1165"/>
      <c r="AH23" s="1165"/>
      <c r="AI23" s="1165"/>
      <c r="AJ23" s="1168"/>
      <c r="AK23" s="1169"/>
      <c r="AL23" s="1170"/>
      <c r="AM23" s="1170"/>
      <c r="AN23" s="1170"/>
      <c r="AO23" s="1170"/>
      <c r="AP23" s="1165">
        <v>6565</v>
      </c>
      <c r="AQ23" s="1165"/>
      <c r="AR23" s="1165"/>
      <c r="AS23" s="1165"/>
      <c r="AT23" s="1165"/>
      <c r="AU23" s="1171"/>
      <c r="AV23" s="1171"/>
      <c r="AW23" s="1171"/>
      <c r="AX23" s="1171"/>
      <c r="AY23" s="1172"/>
      <c r="AZ23" s="1161" t="s">
        <v>394</v>
      </c>
      <c r="BA23" s="1162"/>
      <c r="BB23" s="1162"/>
      <c r="BC23" s="1162"/>
      <c r="BD23" s="1163"/>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15">
      <c r="A24" s="1160" t="s">
        <v>395</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
      <c r="A25" s="1159" t="s">
        <v>396</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15">
      <c r="A26" s="1092" t="s">
        <v>372</v>
      </c>
      <c r="B26" s="1093"/>
      <c r="C26" s="1093"/>
      <c r="D26" s="1093"/>
      <c r="E26" s="1093"/>
      <c r="F26" s="1093"/>
      <c r="G26" s="1093"/>
      <c r="H26" s="1093"/>
      <c r="I26" s="1093"/>
      <c r="J26" s="1093"/>
      <c r="K26" s="1093"/>
      <c r="L26" s="1093"/>
      <c r="M26" s="1093"/>
      <c r="N26" s="1093"/>
      <c r="O26" s="1093"/>
      <c r="P26" s="1094"/>
      <c r="Q26" s="1098" t="s">
        <v>397</v>
      </c>
      <c r="R26" s="1099"/>
      <c r="S26" s="1099"/>
      <c r="T26" s="1099"/>
      <c r="U26" s="1100"/>
      <c r="V26" s="1098" t="s">
        <v>398</v>
      </c>
      <c r="W26" s="1099"/>
      <c r="X26" s="1099"/>
      <c r="Y26" s="1099"/>
      <c r="Z26" s="1100"/>
      <c r="AA26" s="1098" t="s">
        <v>399</v>
      </c>
      <c r="AB26" s="1099"/>
      <c r="AC26" s="1099"/>
      <c r="AD26" s="1099"/>
      <c r="AE26" s="1099"/>
      <c r="AF26" s="1155" t="s">
        <v>400</v>
      </c>
      <c r="AG26" s="1105"/>
      <c r="AH26" s="1105"/>
      <c r="AI26" s="1105"/>
      <c r="AJ26" s="1156"/>
      <c r="AK26" s="1099" t="s">
        <v>401</v>
      </c>
      <c r="AL26" s="1099"/>
      <c r="AM26" s="1099"/>
      <c r="AN26" s="1099"/>
      <c r="AO26" s="1100"/>
      <c r="AP26" s="1098" t="s">
        <v>402</v>
      </c>
      <c r="AQ26" s="1099"/>
      <c r="AR26" s="1099"/>
      <c r="AS26" s="1099"/>
      <c r="AT26" s="1100"/>
      <c r="AU26" s="1098" t="s">
        <v>403</v>
      </c>
      <c r="AV26" s="1099"/>
      <c r="AW26" s="1099"/>
      <c r="AX26" s="1099"/>
      <c r="AY26" s="1100"/>
      <c r="AZ26" s="1098" t="s">
        <v>404</v>
      </c>
      <c r="BA26" s="1099"/>
      <c r="BB26" s="1099"/>
      <c r="BC26" s="1099"/>
      <c r="BD26" s="1100"/>
      <c r="BE26" s="1098" t="s">
        <v>379</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7"/>
      <c r="AG27" s="1108"/>
      <c r="AH27" s="1108"/>
      <c r="AI27" s="1108"/>
      <c r="AJ27" s="1158"/>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932</v>
      </c>
      <c r="R28" s="1149"/>
      <c r="S28" s="1149"/>
      <c r="T28" s="1149"/>
      <c r="U28" s="1149"/>
      <c r="V28" s="1149">
        <v>846</v>
      </c>
      <c r="W28" s="1149"/>
      <c r="X28" s="1149"/>
      <c r="Y28" s="1149"/>
      <c r="Z28" s="1149"/>
      <c r="AA28" s="1149">
        <v>86</v>
      </c>
      <c r="AB28" s="1149"/>
      <c r="AC28" s="1149"/>
      <c r="AD28" s="1149"/>
      <c r="AE28" s="1150"/>
      <c r="AF28" s="1151">
        <v>86</v>
      </c>
      <c r="AG28" s="1149"/>
      <c r="AH28" s="1149"/>
      <c r="AI28" s="1149"/>
      <c r="AJ28" s="1152"/>
      <c r="AK28" s="1153">
        <v>54</v>
      </c>
      <c r="AL28" s="1154"/>
      <c r="AM28" s="1154"/>
      <c r="AN28" s="1154"/>
      <c r="AO28" s="1154"/>
      <c r="AP28" s="1068" t="s">
        <v>575</v>
      </c>
      <c r="AQ28" s="1068"/>
      <c r="AR28" s="1068"/>
      <c r="AS28" s="1068"/>
      <c r="AT28" s="1068"/>
      <c r="AU28" s="1068" t="s">
        <v>575</v>
      </c>
      <c r="AV28" s="1068"/>
      <c r="AW28" s="1068"/>
      <c r="AX28" s="1068"/>
      <c r="AY28" s="1068"/>
      <c r="AZ28" s="1068" t="s">
        <v>575</v>
      </c>
      <c r="BA28" s="1068"/>
      <c r="BB28" s="1068"/>
      <c r="BC28" s="1068"/>
      <c r="BD28" s="1068"/>
      <c r="BE28" s="1143"/>
      <c r="BF28" s="1143"/>
      <c r="BG28" s="1143"/>
      <c r="BH28" s="1143"/>
      <c r="BI28" s="1144"/>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15">
      <c r="A29" s="268">
        <v>2</v>
      </c>
      <c r="B29" s="1134" t="s">
        <v>406</v>
      </c>
      <c r="C29" s="1135"/>
      <c r="D29" s="1135"/>
      <c r="E29" s="1135"/>
      <c r="F29" s="1135"/>
      <c r="G29" s="1135"/>
      <c r="H29" s="1135"/>
      <c r="I29" s="1135"/>
      <c r="J29" s="1135"/>
      <c r="K29" s="1135"/>
      <c r="L29" s="1135"/>
      <c r="M29" s="1135"/>
      <c r="N29" s="1135"/>
      <c r="O29" s="1135"/>
      <c r="P29" s="1136"/>
      <c r="Q29" s="1140">
        <v>951</v>
      </c>
      <c r="R29" s="1141"/>
      <c r="S29" s="1141"/>
      <c r="T29" s="1141"/>
      <c r="U29" s="1141"/>
      <c r="V29" s="1141">
        <v>936</v>
      </c>
      <c r="W29" s="1141"/>
      <c r="X29" s="1141"/>
      <c r="Y29" s="1141"/>
      <c r="Z29" s="1141"/>
      <c r="AA29" s="1141">
        <v>15</v>
      </c>
      <c r="AB29" s="1141"/>
      <c r="AC29" s="1141"/>
      <c r="AD29" s="1141"/>
      <c r="AE29" s="1142"/>
      <c r="AF29" s="1116">
        <v>15</v>
      </c>
      <c r="AG29" s="1117"/>
      <c r="AH29" s="1117"/>
      <c r="AI29" s="1117"/>
      <c r="AJ29" s="1118"/>
      <c r="AK29" s="1077">
        <v>127</v>
      </c>
      <c r="AL29" s="1068"/>
      <c r="AM29" s="1068"/>
      <c r="AN29" s="1068"/>
      <c r="AO29" s="1068"/>
      <c r="AP29" s="1068" t="s">
        <v>576</v>
      </c>
      <c r="AQ29" s="1068"/>
      <c r="AR29" s="1068"/>
      <c r="AS29" s="1068"/>
      <c r="AT29" s="1068"/>
      <c r="AU29" s="1068" t="s">
        <v>576</v>
      </c>
      <c r="AV29" s="1068"/>
      <c r="AW29" s="1068"/>
      <c r="AX29" s="1068"/>
      <c r="AY29" s="1068"/>
      <c r="AZ29" s="1068" t="s">
        <v>576</v>
      </c>
      <c r="BA29" s="1068"/>
      <c r="BB29" s="1068"/>
      <c r="BC29" s="1068"/>
      <c r="BD29" s="1068"/>
      <c r="BE29" s="1129"/>
      <c r="BF29" s="1129"/>
      <c r="BG29" s="1129"/>
      <c r="BH29" s="1129"/>
      <c r="BI29" s="1130"/>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15">
      <c r="A30" s="268">
        <v>3</v>
      </c>
      <c r="B30" s="1134" t="s">
        <v>407</v>
      </c>
      <c r="C30" s="1135"/>
      <c r="D30" s="1135"/>
      <c r="E30" s="1135"/>
      <c r="F30" s="1135"/>
      <c r="G30" s="1135"/>
      <c r="H30" s="1135"/>
      <c r="I30" s="1135"/>
      <c r="J30" s="1135"/>
      <c r="K30" s="1135"/>
      <c r="L30" s="1135"/>
      <c r="M30" s="1135"/>
      <c r="N30" s="1135"/>
      <c r="O30" s="1135"/>
      <c r="P30" s="1136"/>
      <c r="Q30" s="1140">
        <v>95</v>
      </c>
      <c r="R30" s="1141"/>
      <c r="S30" s="1141"/>
      <c r="T30" s="1141"/>
      <c r="U30" s="1141"/>
      <c r="V30" s="1141">
        <v>94</v>
      </c>
      <c r="W30" s="1141"/>
      <c r="X30" s="1141"/>
      <c r="Y30" s="1141"/>
      <c r="Z30" s="1141"/>
      <c r="AA30" s="1141">
        <v>1</v>
      </c>
      <c r="AB30" s="1141"/>
      <c r="AC30" s="1141"/>
      <c r="AD30" s="1141"/>
      <c r="AE30" s="1142"/>
      <c r="AF30" s="1116">
        <v>1</v>
      </c>
      <c r="AG30" s="1117"/>
      <c r="AH30" s="1117"/>
      <c r="AI30" s="1117"/>
      <c r="AJ30" s="1118"/>
      <c r="AK30" s="1077">
        <v>31</v>
      </c>
      <c r="AL30" s="1068"/>
      <c r="AM30" s="1068"/>
      <c r="AN30" s="1068"/>
      <c r="AO30" s="1068"/>
      <c r="AP30" s="1068" t="s">
        <v>576</v>
      </c>
      <c r="AQ30" s="1068"/>
      <c r="AR30" s="1068"/>
      <c r="AS30" s="1068"/>
      <c r="AT30" s="1068"/>
      <c r="AU30" s="1068" t="s">
        <v>575</v>
      </c>
      <c r="AV30" s="1068"/>
      <c r="AW30" s="1068"/>
      <c r="AX30" s="1068"/>
      <c r="AY30" s="1068"/>
      <c r="AZ30" s="1068" t="s">
        <v>576</v>
      </c>
      <c r="BA30" s="1068"/>
      <c r="BB30" s="1068"/>
      <c r="BC30" s="1068"/>
      <c r="BD30" s="1068"/>
      <c r="BE30" s="1129"/>
      <c r="BF30" s="1129"/>
      <c r="BG30" s="1129"/>
      <c r="BH30" s="1129"/>
      <c r="BI30" s="1130"/>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15">
      <c r="A31" s="268">
        <v>4</v>
      </c>
      <c r="B31" s="1134" t="s">
        <v>408</v>
      </c>
      <c r="C31" s="1135"/>
      <c r="D31" s="1135"/>
      <c r="E31" s="1135"/>
      <c r="F31" s="1135"/>
      <c r="G31" s="1135"/>
      <c r="H31" s="1135"/>
      <c r="I31" s="1135"/>
      <c r="J31" s="1135"/>
      <c r="K31" s="1135"/>
      <c r="L31" s="1135"/>
      <c r="M31" s="1135"/>
      <c r="N31" s="1135"/>
      <c r="O31" s="1135"/>
      <c r="P31" s="1136"/>
      <c r="Q31" s="1140">
        <v>6</v>
      </c>
      <c r="R31" s="1141"/>
      <c r="S31" s="1141"/>
      <c r="T31" s="1141"/>
      <c r="U31" s="1141"/>
      <c r="V31" s="1141">
        <v>6</v>
      </c>
      <c r="W31" s="1141"/>
      <c r="X31" s="1141"/>
      <c r="Y31" s="1141"/>
      <c r="Z31" s="1141"/>
      <c r="AA31" s="1141">
        <v>0</v>
      </c>
      <c r="AB31" s="1141"/>
      <c r="AC31" s="1141"/>
      <c r="AD31" s="1141"/>
      <c r="AE31" s="1142"/>
      <c r="AF31" s="1116">
        <v>0</v>
      </c>
      <c r="AG31" s="1117"/>
      <c r="AH31" s="1117"/>
      <c r="AI31" s="1117"/>
      <c r="AJ31" s="1118"/>
      <c r="AK31" s="1077">
        <v>4</v>
      </c>
      <c r="AL31" s="1068"/>
      <c r="AM31" s="1068"/>
      <c r="AN31" s="1068"/>
      <c r="AO31" s="1068"/>
      <c r="AP31" s="1068">
        <v>27</v>
      </c>
      <c r="AQ31" s="1068"/>
      <c r="AR31" s="1068"/>
      <c r="AS31" s="1068"/>
      <c r="AT31" s="1068"/>
      <c r="AU31" s="1068">
        <v>21</v>
      </c>
      <c r="AV31" s="1068"/>
      <c r="AW31" s="1068"/>
      <c r="AX31" s="1068"/>
      <c r="AY31" s="1068"/>
      <c r="AZ31" s="1068" t="s">
        <v>575</v>
      </c>
      <c r="BA31" s="1068"/>
      <c r="BB31" s="1068"/>
      <c r="BC31" s="1068"/>
      <c r="BD31" s="1068"/>
      <c r="BE31" s="1129" t="s">
        <v>409</v>
      </c>
      <c r="BF31" s="1129"/>
      <c r="BG31" s="1129"/>
      <c r="BH31" s="1129"/>
      <c r="BI31" s="1130"/>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15">
      <c r="A32" s="268">
        <v>5</v>
      </c>
      <c r="B32" s="1134" t="s">
        <v>410</v>
      </c>
      <c r="C32" s="1135"/>
      <c r="D32" s="1135"/>
      <c r="E32" s="1135"/>
      <c r="F32" s="1135"/>
      <c r="G32" s="1135"/>
      <c r="H32" s="1135"/>
      <c r="I32" s="1135"/>
      <c r="J32" s="1135"/>
      <c r="K32" s="1135"/>
      <c r="L32" s="1135"/>
      <c r="M32" s="1135"/>
      <c r="N32" s="1135"/>
      <c r="O32" s="1135"/>
      <c r="P32" s="1136"/>
      <c r="Q32" s="1140">
        <v>107</v>
      </c>
      <c r="R32" s="1141"/>
      <c r="S32" s="1141"/>
      <c r="T32" s="1141"/>
      <c r="U32" s="1141"/>
      <c r="V32" s="1141">
        <v>99</v>
      </c>
      <c r="W32" s="1141"/>
      <c r="X32" s="1141"/>
      <c r="Y32" s="1141"/>
      <c r="Z32" s="1141"/>
      <c r="AA32" s="1141">
        <v>9</v>
      </c>
      <c r="AB32" s="1141"/>
      <c r="AC32" s="1141"/>
      <c r="AD32" s="1141"/>
      <c r="AE32" s="1142"/>
      <c r="AF32" s="1116">
        <v>9</v>
      </c>
      <c r="AG32" s="1117"/>
      <c r="AH32" s="1117"/>
      <c r="AI32" s="1117"/>
      <c r="AJ32" s="1118"/>
      <c r="AK32" s="1077">
        <v>64</v>
      </c>
      <c r="AL32" s="1068"/>
      <c r="AM32" s="1068"/>
      <c r="AN32" s="1068"/>
      <c r="AO32" s="1068"/>
      <c r="AP32" s="1068">
        <v>272</v>
      </c>
      <c r="AQ32" s="1068"/>
      <c r="AR32" s="1068"/>
      <c r="AS32" s="1068"/>
      <c r="AT32" s="1068"/>
      <c r="AU32" s="1068">
        <v>249</v>
      </c>
      <c r="AV32" s="1068"/>
      <c r="AW32" s="1068"/>
      <c r="AX32" s="1068"/>
      <c r="AY32" s="1068"/>
      <c r="AZ32" s="1068" t="s">
        <v>576</v>
      </c>
      <c r="BA32" s="1068"/>
      <c r="BB32" s="1068"/>
      <c r="BC32" s="1068"/>
      <c r="BD32" s="1068"/>
      <c r="BE32" s="1129" t="s">
        <v>411</v>
      </c>
      <c r="BF32" s="1129"/>
      <c r="BG32" s="1129"/>
      <c r="BH32" s="1129"/>
      <c r="BI32" s="1130"/>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15">
      <c r="A33" s="268">
        <v>6</v>
      </c>
      <c r="B33" s="1134"/>
      <c r="C33" s="1135"/>
      <c r="D33" s="1135"/>
      <c r="E33" s="1135"/>
      <c r="F33" s="1135"/>
      <c r="G33" s="1135"/>
      <c r="H33" s="1135"/>
      <c r="I33" s="1135"/>
      <c r="J33" s="1135"/>
      <c r="K33" s="1135"/>
      <c r="L33" s="1135"/>
      <c r="M33" s="1135"/>
      <c r="N33" s="1135"/>
      <c r="O33" s="1135"/>
      <c r="P33" s="1136"/>
      <c r="Q33" s="1140"/>
      <c r="R33" s="1141"/>
      <c r="S33" s="1141"/>
      <c r="T33" s="1141"/>
      <c r="U33" s="1141"/>
      <c r="V33" s="1141"/>
      <c r="W33" s="1141"/>
      <c r="X33" s="1141"/>
      <c r="Y33" s="1141"/>
      <c r="Z33" s="1141"/>
      <c r="AA33" s="1141"/>
      <c r="AB33" s="1141"/>
      <c r="AC33" s="1141"/>
      <c r="AD33" s="1141"/>
      <c r="AE33" s="1142"/>
      <c r="AF33" s="1116"/>
      <c r="AG33" s="1117"/>
      <c r="AH33" s="1117"/>
      <c r="AI33" s="1117"/>
      <c r="AJ33" s="1118"/>
      <c r="AK33" s="1077"/>
      <c r="AL33" s="1068"/>
      <c r="AM33" s="1068"/>
      <c r="AN33" s="1068"/>
      <c r="AO33" s="1068"/>
      <c r="AP33" s="1068"/>
      <c r="AQ33" s="1068"/>
      <c r="AR33" s="1068"/>
      <c r="AS33" s="1068"/>
      <c r="AT33" s="1068"/>
      <c r="AU33" s="1068"/>
      <c r="AV33" s="1068"/>
      <c r="AW33" s="1068"/>
      <c r="AX33" s="1068"/>
      <c r="AY33" s="1068"/>
      <c r="AZ33" s="1139"/>
      <c r="BA33" s="1139"/>
      <c r="BB33" s="1139"/>
      <c r="BC33" s="1139"/>
      <c r="BD33" s="1139"/>
      <c r="BE33" s="1129"/>
      <c r="BF33" s="1129"/>
      <c r="BG33" s="1129"/>
      <c r="BH33" s="1129"/>
      <c r="BI33" s="1130"/>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15">
      <c r="A34" s="268">
        <v>7</v>
      </c>
      <c r="B34" s="1134"/>
      <c r="C34" s="1135"/>
      <c r="D34" s="1135"/>
      <c r="E34" s="1135"/>
      <c r="F34" s="1135"/>
      <c r="G34" s="1135"/>
      <c r="H34" s="1135"/>
      <c r="I34" s="1135"/>
      <c r="J34" s="1135"/>
      <c r="K34" s="1135"/>
      <c r="L34" s="1135"/>
      <c r="M34" s="1135"/>
      <c r="N34" s="1135"/>
      <c r="O34" s="1135"/>
      <c r="P34" s="1136"/>
      <c r="Q34" s="1140"/>
      <c r="R34" s="1141"/>
      <c r="S34" s="1141"/>
      <c r="T34" s="1141"/>
      <c r="U34" s="1141"/>
      <c r="V34" s="1141"/>
      <c r="W34" s="1141"/>
      <c r="X34" s="1141"/>
      <c r="Y34" s="1141"/>
      <c r="Z34" s="1141"/>
      <c r="AA34" s="1141"/>
      <c r="AB34" s="1141"/>
      <c r="AC34" s="1141"/>
      <c r="AD34" s="1141"/>
      <c r="AE34" s="1142"/>
      <c r="AF34" s="1116"/>
      <c r="AG34" s="1117"/>
      <c r="AH34" s="1117"/>
      <c r="AI34" s="1117"/>
      <c r="AJ34" s="1118"/>
      <c r="AK34" s="1077"/>
      <c r="AL34" s="1068"/>
      <c r="AM34" s="1068"/>
      <c r="AN34" s="1068"/>
      <c r="AO34" s="1068"/>
      <c r="AP34" s="1068"/>
      <c r="AQ34" s="1068"/>
      <c r="AR34" s="1068"/>
      <c r="AS34" s="1068"/>
      <c r="AT34" s="1068"/>
      <c r="AU34" s="1068"/>
      <c r="AV34" s="1068"/>
      <c r="AW34" s="1068"/>
      <c r="AX34" s="1068"/>
      <c r="AY34" s="1068"/>
      <c r="AZ34" s="1139"/>
      <c r="BA34" s="1139"/>
      <c r="BB34" s="1139"/>
      <c r="BC34" s="1139"/>
      <c r="BD34" s="1139"/>
      <c r="BE34" s="1129"/>
      <c r="BF34" s="1129"/>
      <c r="BG34" s="1129"/>
      <c r="BH34" s="1129"/>
      <c r="BI34" s="1130"/>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15">
      <c r="A35" s="268">
        <v>8</v>
      </c>
      <c r="B35" s="1134"/>
      <c r="C35" s="1135"/>
      <c r="D35" s="1135"/>
      <c r="E35" s="1135"/>
      <c r="F35" s="1135"/>
      <c r="G35" s="1135"/>
      <c r="H35" s="1135"/>
      <c r="I35" s="1135"/>
      <c r="J35" s="1135"/>
      <c r="K35" s="1135"/>
      <c r="L35" s="1135"/>
      <c r="M35" s="1135"/>
      <c r="N35" s="1135"/>
      <c r="O35" s="1135"/>
      <c r="P35" s="1136"/>
      <c r="Q35" s="1140"/>
      <c r="R35" s="1141"/>
      <c r="S35" s="1141"/>
      <c r="T35" s="1141"/>
      <c r="U35" s="1141"/>
      <c r="V35" s="1141"/>
      <c r="W35" s="1141"/>
      <c r="X35" s="1141"/>
      <c r="Y35" s="1141"/>
      <c r="Z35" s="1141"/>
      <c r="AA35" s="1141"/>
      <c r="AB35" s="1141"/>
      <c r="AC35" s="1141"/>
      <c r="AD35" s="1141"/>
      <c r="AE35" s="1142"/>
      <c r="AF35" s="1116"/>
      <c r="AG35" s="1117"/>
      <c r="AH35" s="1117"/>
      <c r="AI35" s="1117"/>
      <c r="AJ35" s="1118"/>
      <c r="AK35" s="1077"/>
      <c r="AL35" s="1068"/>
      <c r="AM35" s="1068"/>
      <c r="AN35" s="1068"/>
      <c r="AO35" s="1068"/>
      <c r="AP35" s="1068"/>
      <c r="AQ35" s="1068"/>
      <c r="AR35" s="1068"/>
      <c r="AS35" s="1068"/>
      <c r="AT35" s="1068"/>
      <c r="AU35" s="1068"/>
      <c r="AV35" s="1068"/>
      <c r="AW35" s="1068"/>
      <c r="AX35" s="1068"/>
      <c r="AY35" s="1068"/>
      <c r="AZ35" s="1139"/>
      <c r="BA35" s="1139"/>
      <c r="BB35" s="1139"/>
      <c r="BC35" s="1139"/>
      <c r="BD35" s="1139"/>
      <c r="BE35" s="1129"/>
      <c r="BF35" s="1129"/>
      <c r="BG35" s="1129"/>
      <c r="BH35" s="1129"/>
      <c r="BI35" s="1130"/>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15">
      <c r="A36" s="268">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6"/>
      <c r="AG36" s="1117"/>
      <c r="AH36" s="1117"/>
      <c r="AI36" s="1117"/>
      <c r="AJ36" s="1118"/>
      <c r="AK36" s="1077"/>
      <c r="AL36" s="1068"/>
      <c r="AM36" s="1068"/>
      <c r="AN36" s="1068"/>
      <c r="AO36" s="1068"/>
      <c r="AP36" s="1068"/>
      <c r="AQ36" s="1068"/>
      <c r="AR36" s="1068"/>
      <c r="AS36" s="1068"/>
      <c r="AT36" s="1068"/>
      <c r="AU36" s="1068"/>
      <c r="AV36" s="1068"/>
      <c r="AW36" s="1068"/>
      <c r="AX36" s="1068"/>
      <c r="AY36" s="1068"/>
      <c r="AZ36" s="1139"/>
      <c r="BA36" s="1139"/>
      <c r="BB36" s="1139"/>
      <c r="BC36" s="1139"/>
      <c r="BD36" s="1139"/>
      <c r="BE36" s="1129"/>
      <c r="BF36" s="1129"/>
      <c r="BG36" s="1129"/>
      <c r="BH36" s="1129"/>
      <c r="BI36" s="1130"/>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15">
      <c r="A37" s="268">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7"/>
      <c r="AL37" s="1068"/>
      <c r="AM37" s="1068"/>
      <c r="AN37" s="1068"/>
      <c r="AO37" s="1068"/>
      <c r="AP37" s="1068"/>
      <c r="AQ37" s="1068"/>
      <c r="AR37" s="1068"/>
      <c r="AS37" s="1068"/>
      <c r="AT37" s="1068"/>
      <c r="AU37" s="1068"/>
      <c r="AV37" s="1068"/>
      <c r="AW37" s="1068"/>
      <c r="AX37" s="1068"/>
      <c r="AY37" s="1068"/>
      <c r="AZ37" s="1139"/>
      <c r="BA37" s="1139"/>
      <c r="BB37" s="1139"/>
      <c r="BC37" s="1139"/>
      <c r="BD37" s="1139"/>
      <c r="BE37" s="1129"/>
      <c r="BF37" s="1129"/>
      <c r="BG37" s="1129"/>
      <c r="BH37" s="1129"/>
      <c r="BI37" s="1130"/>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15">
      <c r="A38" s="268">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7"/>
      <c r="AL38" s="1068"/>
      <c r="AM38" s="1068"/>
      <c r="AN38" s="1068"/>
      <c r="AO38" s="1068"/>
      <c r="AP38" s="1068"/>
      <c r="AQ38" s="1068"/>
      <c r="AR38" s="1068"/>
      <c r="AS38" s="1068"/>
      <c r="AT38" s="1068"/>
      <c r="AU38" s="1068"/>
      <c r="AV38" s="1068"/>
      <c r="AW38" s="1068"/>
      <c r="AX38" s="1068"/>
      <c r="AY38" s="1068"/>
      <c r="AZ38" s="1139"/>
      <c r="BA38" s="1139"/>
      <c r="BB38" s="1139"/>
      <c r="BC38" s="1139"/>
      <c r="BD38" s="1139"/>
      <c r="BE38" s="1129"/>
      <c r="BF38" s="1129"/>
      <c r="BG38" s="1129"/>
      <c r="BH38" s="1129"/>
      <c r="BI38" s="1130"/>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15">
      <c r="A39" s="268">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7"/>
      <c r="AL39" s="1068"/>
      <c r="AM39" s="1068"/>
      <c r="AN39" s="1068"/>
      <c r="AO39" s="1068"/>
      <c r="AP39" s="1068"/>
      <c r="AQ39" s="1068"/>
      <c r="AR39" s="1068"/>
      <c r="AS39" s="1068"/>
      <c r="AT39" s="1068"/>
      <c r="AU39" s="1068"/>
      <c r="AV39" s="1068"/>
      <c r="AW39" s="1068"/>
      <c r="AX39" s="1068"/>
      <c r="AY39" s="1068"/>
      <c r="AZ39" s="1139"/>
      <c r="BA39" s="1139"/>
      <c r="BB39" s="1139"/>
      <c r="BC39" s="1139"/>
      <c r="BD39" s="1139"/>
      <c r="BE39" s="1129"/>
      <c r="BF39" s="1129"/>
      <c r="BG39" s="1129"/>
      <c r="BH39" s="1129"/>
      <c r="BI39" s="1130"/>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15">
      <c r="A40" s="263">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7"/>
      <c r="AL40" s="1068"/>
      <c r="AM40" s="1068"/>
      <c r="AN40" s="1068"/>
      <c r="AO40" s="1068"/>
      <c r="AP40" s="1068"/>
      <c r="AQ40" s="1068"/>
      <c r="AR40" s="1068"/>
      <c r="AS40" s="1068"/>
      <c r="AT40" s="1068"/>
      <c r="AU40" s="1068"/>
      <c r="AV40" s="1068"/>
      <c r="AW40" s="1068"/>
      <c r="AX40" s="1068"/>
      <c r="AY40" s="1068"/>
      <c r="AZ40" s="1139"/>
      <c r="BA40" s="1139"/>
      <c r="BB40" s="1139"/>
      <c r="BC40" s="1139"/>
      <c r="BD40" s="1139"/>
      <c r="BE40" s="1129"/>
      <c r="BF40" s="1129"/>
      <c r="BG40" s="1129"/>
      <c r="BH40" s="1129"/>
      <c r="BI40" s="1130"/>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15">
      <c r="A41" s="263">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7"/>
      <c r="AL41" s="1068"/>
      <c r="AM41" s="1068"/>
      <c r="AN41" s="1068"/>
      <c r="AO41" s="1068"/>
      <c r="AP41" s="1068"/>
      <c r="AQ41" s="1068"/>
      <c r="AR41" s="1068"/>
      <c r="AS41" s="1068"/>
      <c r="AT41" s="1068"/>
      <c r="AU41" s="1068"/>
      <c r="AV41" s="1068"/>
      <c r="AW41" s="1068"/>
      <c r="AX41" s="1068"/>
      <c r="AY41" s="1068"/>
      <c r="AZ41" s="1139"/>
      <c r="BA41" s="1139"/>
      <c r="BB41" s="1139"/>
      <c r="BC41" s="1139"/>
      <c r="BD41" s="1139"/>
      <c r="BE41" s="1129"/>
      <c r="BF41" s="1129"/>
      <c r="BG41" s="1129"/>
      <c r="BH41" s="1129"/>
      <c r="BI41" s="1130"/>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15">
      <c r="A42" s="263">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7"/>
      <c r="AL42" s="1068"/>
      <c r="AM42" s="1068"/>
      <c r="AN42" s="1068"/>
      <c r="AO42" s="1068"/>
      <c r="AP42" s="1068"/>
      <c r="AQ42" s="1068"/>
      <c r="AR42" s="1068"/>
      <c r="AS42" s="1068"/>
      <c r="AT42" s="1068"/>
      <c r="AU42" s="1068"/>
      <c r="AV42" s="1068"/>
      <c r="AW42" s="1068"/>
      <c r="AX42" s="1068"/>
      <c r="AY42" s="1068"/>
      <c r="AZ42" s="1139"/>
      <c r="BA42" s="1139"/>
      <c r="BB42" s="1139"/>
      <c r="BC42" s="1139"/>
      <c r="BD42" s="1139"/>
      <c r="BE42" s="1129"/>
      <c r="BF42" s="1129"/>
      <c r="BG42" s="1129"/>
      <c r="BH42" s="1129"/>
      <c r="BI42" s="1130"/>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15">
      <c r="A43" s="263">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7"/>
      <c r="AL43" s="1068"/>
      <c r="AM43" s="1068"/>
      <c r="AN43" s="1068"/>
      <c r="AO43" s="1068"/>
      <c r="AP43" s="1068"/>
      <c r="AQ43" s="1068"/>
      <c r="AR43" s="1068"/>
      <c r="AS43" s="1068"/>
      <c r="AT43" s="1068"/>
      <c r="AU43" s="1068"/>
      <c r="AV43" s="1068"/>
      <c r="AW43" s="1068"/>
      <c r="AX43" s="1068"/>
      <c r="AY43" s="1068"/>
      <c r="AZ43" s="1139"/>
      <c r="BA43" s="1139"/>
      <c r="BB43" s="1139"/>
      <c r="BC43" s="1139"/>
      <c r="BD43" s="1139"/>
      <c r="BE43" s="1129"/>
      <c r="BF43" s="1129"/>
      <c r="BG43" s="1129"/>
      <c r="BH43" s="1129"/>
      <c r="BI43" s="1130"/>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15">
      <c r="A44" s="263">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7"/>
      <c r="AL44" s="1068"/>
      <c r="AM44" s="1068"/>
      <c r="AN44" s="1068"/>
      <c r="AO44" s="1068"/>
      <c r="AP44" s="1068"/>
      <c r="AQ44" s="1068"/>
      <c r="AR44" s="1068"/>
      <c r="AS44" s="1068"/>
      <c r="AT44" s="1068"/>
      <c r="AU44" s="1068"/>
      <c r="AV44" s="1068"/>
      <c r="AW44" s="1068"/>
      <c r="AX44" s="1068"/>
      <c r="AY44" s="1068"/>
      <c r="AZ44" s="1139"/>
      <c r="BA44" s="1139"/>
      <c r="BB44" s="1139"/>
      <c r="BC44" s="1139"/>
      <c r="BD44" s="1139"/>
      <c r="BE44" s="1129"/>
      <c r="BF44" s="1129"/>
      <c r="BG44" s="1129"/>
      <c r="BH44" s="1129"/>
      <c r="BI44" s="1130"/>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15">
      <c r="A45" s="263">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7"/>
      <c r="AL45" s="1068"/>
      <c r="AM45" s="1068"/>
      <c r="AN45" s="1068"/>
      <c r="AO45" s="1068"/>
      <c r="AP45" s="1068"/>
      <c r="AQ45" s="1068"/>
      <c r="AR45" s="1068"/>
      <c r="AS45" s="1068"/>
      <c r="AT45" s="1068"/>
      <c r="AU45" s="1068"/>
      <c r="AV45" s="1068"/>
      <c r="AW45" s="1068"/>
      <c r="AX45" s="1068"/>
      <c r="AY45" s="1068"/>
      <c r="AZ45" s="1139"/>
      <c r="BA45" s="1139"/>
      <c r="BB45" s="1139"/>
      <c r="BC45" s="1139"/>
      <c r="BD45" s="1139"/>
      <c r="BE45" s="1129"/>
      <c r="BF45" s="1129"/>
      <c r="BG45" s="1129"/>
      <c r="BH45" s="1129"/>
      <c r="BI45" s="1130"/>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15">
      <c r="A46" s="263">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7"/>
      <c r="AL46" s="1068"/>
      <c r="AM46" s="1068"/>
      <c r="AN46" s="1068"/>
      <c r="AO46" s="1068"/>
      <c r="AP46" s="1068"/>
      <c r="AQ46" s="1068"/>
      <c r="AR46" s="1068"/>
      <c r="AS46" s="1068"/>
      <c r="AT46" s="1068"/>
      <c r="AU46" s="1068"/>
      <c r="AV46" s="1068"/>
      <c r="AW46" s="1068"/>
      <c r="AX46" s="1068"/>
      <c r="AY46" s="1068"/>
      <c r="AZ46" s="1139"/>
      <c r="BA46" s="1139"/>
      <c r="BB46" s="1139"/>
      <c r="BC46" s="1139"/>
      <c r="BD46" s="1139"/>
      <c r="BE46" s="1129"/>
      <c r="BF46" s="1129"/>
      <c r="BG46" s="1129"/>
      <c r="BH46" s="1129"/>
      <c r="BI46" s="1130"/>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15">
      <c r="A47" s="263">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7"/>
      <c r="AL47" s="1068"/>
      <c r="AM47" s="1068"/>
      <c r="AN47" s="1068"/>
      <c r="AO47" s="1068"/>
      <c r="AP47" s="1068"/>
      <c r="AQ47" s="1068"/>
      <c r="AR47" s="1068"/>
      <c r="AS47" s="1068"/>
      <c r="AT47" s="1068"/>
      <c r="AU47" s="1068"/>
      <c r="AV47" s="1068"/>
      <c r="AW47" s="1068"/>
      <c r="AX47" s="1068"/>
      <c r="AY47" s="1068"/>
      <c r="AZ47" s="1139"/>
      <c r="BA47" s="1139"/>
      <c r="BB47" s="1139"/>
      <c r="BC47" s="1139"/>
      <c r="BD47" s="1139"/>
      <c r="BE47" s="1129"/>
      <c r="BF47" s="1129"/>
      <c r="BG47" s="1129"/>
      <c r="BH47" s="1129"/>
      <c r="BI47" s="1130"/>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15">
      <c r="A48" s="263">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7"/>
      <c r="AL48" s="1068"/>
      <c r="AM48" s="1068"/>
      <c r="AN48" s="1068"/>
      <c r="AO48" s="1068"/>
      <c r="AP48" s="1068"/>
      <c r="AQ48" s="1068"/>
      <c r="AR48" s="1068"/>
      <c r="AS48" s="1068"/>
      <c r="AT48" s="1068"/>
      <c r="AU48" s="1068"/>
      <c r="AV48" s="1068"/>
      <c r="AW48" s="1068"/>
      <c r="AX48" s="1068"/>
      <c r="AY48" s="1068"/>
      <c r="AZ48" s="1139"/>
      <c r="BA48" s="1139"/>
      <c r="BB48" s="1139"/>
      <c r="BC48" s="1139"/>
      <c r="BD48" s="1139"/>
      <c r="BE48" s="1129"/>
      <c r="BF48" s="1129"/>
      <c r="BG48" s="1129"/>
      <c r="BH48" s="1129"/>
      <c r="BI48" s="1130"/>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15">
      <c r="A49" s="263">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7"/>
      <c r="AL49" s="1068"/>
      <c r="AM49" s="1068"/>
      <c r="AN49" s="1068"/>
      <c r="AO49" s="1068"/>
      <c r="AP49" s="1068"/>
      <c r="AQ49" s="1068"/>
      <c r="AR49" s="1068"/>
      <c r="AS49" s="1068"/>
      <c r="AT49" s="1068"/>
      <c r="AU49" s="1068"/>
      <c r="AV49" s="1068"/>
      <c r="AW49" s="1068"/>
      <c r="AX49" s="1068"/>
      <c r="AY49" s="1068"/>
      <c r="AZ49" s="1139"/>
      <c r="BA49" s="1139"/>
      <c r="BB49" s="1139"/>
      <c r="BC49" s="1139"/>
      <c r="BD49" s="1139"/>
      <c r="BE49" s="1129"/>
      <c r="BF49" s="1129"/>
      <c r="BG49" s="1129"/>
      <c r="BH49" s="1129"/>
      <c r="BI49" s="1130"/>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15">
      <c r="A50" s="263">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15">
      <c r="A51" s="263">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15">
      <c r="A52" s="263">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15">
      <c r="A53" s="263">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15">
      <c r="A54" s="263">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15">
      <c r="A55" s="263">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15">
      <c r="A56" s="263">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15">
      <c r="A57" s="263">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15">
      <c r="A58" s="263">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15">
      <c r="A59" s="263">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15">
      <c r="A60" s="263">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
      <c r="A61" s="263">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15">
      <c r="A62" s="263">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412</v>
      </c>
      <c r="BK62" s="1132"/>
      <c r="BL62" s="1132"/>
      <c r="BM62" s="1132"/>
      <c r="BN62" s="1133"/>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
      <c r="A63" s="266" t="s">
        <v>392</v>
      </c>
      <c r="B63" s="1041" t="s">
        <v>413</v>
      </c>
      <c r="C63" s="1042"/>
      <c r="D63" s="1042"/>
      <c r="E63" s="1042"/>
      <c r="F63" s="1042"/>
      <c r="G63" s="1042"/>
      <c r="H63" s="1042"/>
      <c r="I63" s="1042"/>
      <c r="J63" s="1042"/>
      <c r="K63" s="1042"/>
      <c r="L63" s="1042"/>
      <c r="M63" s="1042"/>
      <c r="N63" s="1042"/>
      <c r="O63" s="1042"/>
      <c r="P63" s="1043"/>
      <c r="Q63" s="1059"/>
      <c r="R63" s="1060"/>
      <c r="S63" s="1060"/>
      <c r="T63" s="1060"/>
      <c r="U63" s="1060"/>
      <c r="V63" s="1060"/>
      <c r="W63" s="1060"/>
      <c r="X63" s="1060"/>
      <c r="Y63" s="1060"/>
      <c r="Z63" s="1060"/>
      <c r="AA63" s="1060"/>
      <c r="AB63" s="1060"/>
      <c r="AC63" s="1060"/>
      <c r="AD63" s="1060"/>
      <c r="AE63" s="1125"/>
      <c r="AF63" s="1126">
        <v>111</v>
      </c>
      <c r="AG63" s="1056"/>
      <c r="AH63" s="1056"/>
      <c r="AI63" s="1056"/>
      <c r="AJ63" s="1127"/>
      <c r="AK63" s="1128"/>
      <c r="AL63" s="1060"/>
      <c r="AM63" s="1060"/>
      <c r="AN63" s="1060"/>
      <c r="AO63" s="1060"/>
      <c r="AP63" s="1056">
        <v>299</v>
      </c>
      <c r="AQ63" s="1056"/>
      <c r="AR63" s="1056"/>
      <c r="AS63" s="1056"/>
      <c r="AT63" s="1056"/>
      <c r="AU63" s="1056">
        <v>270</v>
      </c>
      <c r="AV63" s="1056"/>
      <c r="AW63" s="1056"/>
      <c r="AX63" s="1056"/>
      <c r="AY63" s="1056"/>
      <c r="AZ63" s="1122"/>
      <c r="BA63" s="1122"/>
      <c r="BB63" s="1122"/>
      <c r="BC63" s="1122"/>
      <c r="BD63" s="1122"/>
      <c r="BE63" s="1057"/>
      <c r="BF63" s="1057"/>
      <c r="BG63" s="1057"/>
      <c r="BH63" s="1057"/>
      <c r="BI63" s="1058"/>
      <c r="BJ63" s="1123" t="s">
        <v>414</v>
      </c>
      <c r="BK63" s="1048"/>
      <c r="BL63" s="1048"/>
      <c r="BM63" s="1048"/>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15">
      <c r="A66" s="1092" t="s">
        <v>416</v>
      </c>
      <c r="B66" s="1093"/>
      <c r="C66" s="1093"/>
      <c r="D66" s="1093"/>
      <c r="E66" s="1093"/>
      <c r="F66" s="1093"/>
      <c r="G66" s="1093"/>
      <c r="H66" s="1093"/>
      <c r="I66" s="1093"/>
      <c r="J66" s="1093"/>
      <c r="K66" s="1093"/>
      <c r="L66" s="1093"/>
      <c r="M66" s="1093"/>
      <c r="N66" s="1093"/>
      <c r="O66" s="1093"/>
      <c r="P66" s="1094"/>
      <c r="Q66" s="1098" t="s">
        <v>397</v>
      </c>
      <c r="R66" s="1099"/>
      <c r="S66" s="1099"/>
      <c r="T66" s="1099"/>
      <c r="U66" s="1100"/>
      <c r="V66" s="1098" t="s">
        <v>417</v>
      </c>
      <c r="W66" s="1099"/>
      <c r="X66" s="1099"/>
      <c r="Y66" s="1099"/>
      <c r="Z66" s="1100"/>
      <c r="AA66" s="1098" t="s">
        <v>418</v>
      </c>
      <c r="AB66" s="1099"/>
      <c r="AC66" s="1099"/>
      <c r="AD66" s="1099"/>
      <c r="AE66" s="1100"/>
      <c r="AF66" s="1104" t="s">
        <v>400</v>
      </c>
      <c r="AG66" s="1105"/>
      <c r="AH66" s="1105"/>
      <c r="AI66" s="1105"/>
      <c r="AJ66" s="1106"/>
      <c r="AK66" s="1098" t="s">
        <v>401</v>
      </c>
      <c r="AL66" s="1093"/>
      <c r="AM66" s="1093"/>
      <c r="AN66" s="1093"/>
      <c r="AO66" s="1094"/>
      <c r="AP66" s="1098" t="s">
        <v>419</v>
      </c>
      <c r="AQ66" s="1099"/>
      <c r="AR66" s="1099"/>
      <c r="AS66" s="1099"/>
      <c r="AT66" s="1100"/>
      <c r="AU66" s="1098" t="s">
        <v>420</v>
      </c>
      <c r="AV66" s="1099"/>
      <c r="AW66" s="1099"/>
      <c r="AX66" s="1099"/>
      <c r="AY66" s="1100"/>
      <c r="AZ66" s="1098" t="s">
        <v>379</v>
      </c>
      <c r="BA66" s="1099"/>
      <c r="BB66" s="1099"/>
      <c r="BC66" s="1099"/>
      <c r="BD66" s="1114"/>
      <c r="BE66" s="267"/>
      <c r="BF66" s="267"/>
      <c r="BG66" s="267"/>
      <c r="BH66" s="267"/>
      <c r="BI66" s="267"/>
      <c r="BJ66" s="267"/>
      <c r="BK66" s="267"/>
      <c r="BL66" s="267"/>
      <c r="BM66" s="267"/>
      <c r="BN66" s="267"/>
      <c r="BO66" s="267"/>
      <c r="BP66" s="267"/>
      <c r="BQ66" s="264">
        <v>60</v>
      </c>
      <c r="BR66" s="269"/>
      <c r="BS66" s="1050"/>
      <c r="BT66" s="1051"/>
      <c r="BU66" s="1051"/>
      <c r="BV66" s="1051"/>
      <c r="BW66" s="1051"/>
      <c r="BX66" s="1051"/>
      <c r="BY66" s="1051"/>
      <c r="BZ66" s="1051"/>
      <c r="CA66" s="1051"/>
      <c r="CB66" s="1051"/>
      <c r="CC66" s="1051"/>
      <c r="CD66" s="1051"/>
      <c r="CE66" s="1051"/>
      <c r="CF66" s="1051"/>
      <c r="CG66" s="1052"/>
      <c r="CH66" s="1053"/>
      <c r="CI66" s="1054"/>
      <c r="CJ66" s="1054"/>
      <c r="CK66" s="1054"/>
      <c r="CL66" s="1055"/>
      <c r="CM66" s="1053"/>
      <c r="CN66" s="1054"/>
      <c r="CO66" s="1054"/>
      <c r="CP66" s="1054"/>
      <c r="CQ66" s="1055"/>
      <c r="CR66" s="1053"/>
      <c r="CS66" s="1054"/>
      <c r="CT66" s="1054"/>
      <c r="CU66" s="1054"/>
      <c r="CV66" s="1055"/>
      <c r="CW66" s="1053"/>
      <c r="CX66" s="1054"/>
      <c r="CY66" s="1054"/>
      <c r="CZ66" s="1054"/>
      <c r="DA66" s="1055"/>
      <c r="DB66" s="1053"/>
      <c r="DC66" s="1054"/>
      <c r="DD66" s="1054"/>
      <c r="DE66" s="1054"/>
      <c r="DF66" s="1055"/>
      <c r="DG66" s="1053"/>
      <c r="DH66" s="1054"/>
      <c r="DI66" s="1054"/>
      <c r="DJ66" s="1054"/>
      <c r="DK66" s="1055"/>
      <c r="DL66" s="1053"/>
      <c r="DM66" s="1054"/>
      <c r="DN66" s="1054"/>
      <c r="DO66" s="1054"/>
      <c r="DP66" s="1055"/>
      <c r="DQ66" s="1053"/>
      <c r="DR66" s="1054"/>
      <c r="DS66" s="1054"/>
      <c r="DT66" s="1054"/>
      <c r="DU66" s="1055"/>
      <c r="DV66" s="1038"/>
      <c r="DW66" s="1039"/>
      <c r="DX66" s="1039"/>
      <c r="DY66" s="1039"/>
      <c r="DZ66" s="1040"/>
      <c r="EA66" s="248"/>
    </row>
    <row r="67" spans="1:131" s="249"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50"/>
      <c r="BT67" s="1051"/>
      <c r="BU67" s="1051"/>
      <c r="BV67" s="1051"/>
      <c r="BW67" s="1051"/>
      <c r="BX67" s="1051"/>
      <c r="BY67" s="1051"/>
      <c r="BZ67" s="1051"/>
      <c r="CA67" s="1051"/>
      <c r="CB67" s="1051"/>
      <c r="CC67" s="1051"/>
      <c r="CD67" s="1051"/>
      <c r="CE67" s="1051"/>
      <c r="CF67" s="1051"/>
      <c r="CG67" s="1052"/>
      <c r="CH67" s="1053"/>
      <c r="CI67" s="1054"/>
      <c r="CJ67" s="1054"/>
      <c r="CK67" s="1054"/>
      <c r="CL67" s="1055"/>
      <c r="CM67" s="1053"/>
      <c r="CN67" s="1054"/>
      <c r="CO67" s="1054"/>
      <c r="CP67" s="1054"/>
      <c r="CQ67" s="1055"/>
      <c r="CR67" s="1053"/>
      <c r="CS67" s="1054"/>
      <c r="CT67" s="1054"/>
      <c r="CU67" s="1054"/>
      <c r="CV67" s="1055"/>
      <c r="CW67" s="1053"/>
      <c r="CX67" s="1054"/>
      <c r="CY67" s="1054"/>
      <c r="CZ67" s="1054"/>
      <c r="DA67" s="1055"/>
      <c r="DB67" s="1053"/>
      <c r="DC67" s="1054"/>
      <c r="DD67" s="1054"/>
      <c r="DE67" s="1054"/>
      <c r="DF67" s="1055"/>
      <c r="DG67" s="1053"/>
      <c r="DH67" s="1054"/>
      <c r="DI67" s="1054"/>
      <c r="DJ67" s="1054"/>
      <c r="DK67" s="1055"/>
      <c r="DL67" s="1053"/>
      <c r="DM67" s="1054"/>
      <c r="DN67" s="1054"/>
      <c r="DO67" s="1054"/>
      <c r="DP67" s="1055"/>
      <c r="DQ67" s="1053"/>
      <c r="DR67" s="1054"/>
      <c r="DS67" s="1054"/>
      <c r="DT67" s="1054"/>
      <c r="DU67" s="1055"/>
      <c r="DV67" s="1038"/>
      <c r="DW67" s="1039"/>
      <c r="DX67" s="1039"/>
      <c r="DY67" s="1039"/>
      <c r="DZ67" s="1040"/>
      <c r="EA67" s="248"/>
    </row>
    <row r="68" spans="1:131" s="249" customFormat="1" ht="26.25" customHeight="1" thickTop="1" x14ac:dyDescent="0.15">
      <c r="A68" s="260">
        <v>1</v>
      </c>
      <c r="B68" s="1082" t="s">
        <v>577</v>
      </c>
      <c r="C68" s="1083"/>
      <c r="D68" s="1083"/>
      <c r="E68" s="1083"/>
      <c r="F68" s="1083"/>
      <c r="G68" s="1083"/>
      <c r="H68" s="1083"/>
      <c r="I68" s="1083"/>
      <c r="J68" s="1083"/>
      <c r="K68" s="1083"/>
      <c r="L68" s="1083"/>
      <c r="M68" s="1083"/>
      <c r="N68" s="1083"/>
      <c r="O68" s="1083"/>
      <c r="P68" s="1084"/>
      <c r="Q68" s="1085">
        <v>1109</v>
      </c>
      <c r="R68" s="1079"/>
      <c r="S68" s="1079"/>
      <c r="T68" s="1079"/>
      <c r="U68" s="1079"/>
      <c r="V68" s="1079">
        <v>1105</v>
      </c>
      <c r="W68" s="1079"/>
      <c r="X68" s="1079"/>
      <c r="Y68" s="1079"/>
      <c r="Z68" s="1079"/>
      <c r="AA68" s="1079">
        <v>4</v>
      </c>
      <c r="AB68" s="1079"/>
      <c r="AC68" s="1079"/>
      <c r="AD68" s="1079"/>
      <c r="AE68" s="1079"/>
      <c r="AF68" s="1079">
        <v>4</v>
      </c>
      <c r="AG68" s="1079"/>
      <c r="AH68" s="1079"/>
      <c r="AI68" s="1079"/>
      <c r="AJ68" s="1079"/>
      <c r="AK68" s="1079" t="s">
        <v>575</v>
      </c>
      <c r="AL68" s="1079"/>
      <c r="AM68" s="1079"/>
      <c r="AN68" s="1079"/>
      <c r="AO68" s="1079"/>
      <c r="AP68" s="1079" t="s">
        <v>575</v>
      </c>
      <c r="AQ68" s="1079"/>
      <c r="AR68" s="1079"/>
      <c r="AS68" s="1079"/>
      <c r="AT68" s="1079"/>
      <c r="AU68" s="1079" t="s">
        <v>575</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50"/>
      <c r="BT68" s="1051"/>
      <c r="BU68" s="1051"/>
      <c r="BV68" s="1051"/>
      <c r="BW68" s="1051"/>
      <c r="BX68" s="1051"/>
      <c r="BY68" s="1051"/>
      <c r="BZ68" s="1051"/>
      <c r="CA68" s="1051"/>
      <c r="CB68" s="1051"/>
      <c r="CC68" s="1051"/>
      <c r="CD68" s="1051"/>
      <c r="CE68" s="1051"/>
      <c r="CF68" s="1051"/>
      <c r="CG68" s="1052"/>
      <c r="CH68" s="1053"/>
      <c r="CI68" s="1054"/>
      <c r="CJ68" s="1054"/>
      <c r="CK68" s="1054"/>
      <c r="CL68" s="1055"/>
      <c r="CM68" s="1053"/>
      <c r="CN68" s="1054"/>
      <c r="CO68" s="1054"/>
      <c r="CP68" s="1054"/>
      <c r="CQ68" s="1055"/>
      <c r="CR68" s="1053"/>
      <c r="CS68" s="1054"/>
      <c r="CT68" s="1054"/>
      <c r="CU68" s="1054"/>
      <c r="CV68" s="1055"/>
      <c r="CW68" s="1053"/>
      <c r="CX68" s="1054"/>
      <c r="CY68" s="1054"/>
      <c r="CZ68" s="1054"/>
      <c r="DA68" s="1055"/>
      <c r="DB68" s="1053"/>
      <c r="DC68" s="1054"/>
      <c r="DD68" s="1054"/>
      <c r="DE68" s="1054"/>
      <c r="DF68" s="1055"/>
      <c r="DG68" s="1053"/>
      <c r="DH68" s="1054"/>
      <c r="DI68" s="1054"/>
      <c r="DJ68" s="1054"/>
      <c r="DK68" s="1055"/>
      <c r="DL68" s="1053"/>
      <c r="DM68" s="1054"/>
      <c r="DN68" s="1054"/>
      <c r="DO68" s="1054"/>
      <c r="DP68" s="1055"/>
      <c r="DQ68" s="1053"/>
      <c r="DR68" s="1054"/>
      <c r="DS68" s="1054"/>
      <c r="DT68" s="1054"/>
      <c r="DU68" s="1055"/>
      <c r="DV68" s="1038"/>
      <c r="DW68" s="1039"/>
      <c r="DX68" s="1039"/>
      <c r="DY68" s="1039"/>
      <c r="DZ68" s="1040"/>
      <c r="EA68" s="248"/>
    </row>
    <row r="69" spans="1:131" s="249" customFormat="1" ht="26.25" customHeight="1" x14ac:dyDescent="0.15">
      <c r="A69" s="263">
        <v>2</v>
      </c>
      <c r="B69" s="1071" t="s">
        <v>578</v>
      </c>
      <c r="C69" s="1072"/>
      <c r="D69" s="1072"/>
      <c r="E69" s="1072"/>
      <c r="F69" s="1072"/>
      <c r="G69" s="1072"/>
      <c r="H69" s="1072"/>
      <c r="I69" s="1072"/>
      <c r="J69" s="1072"/>
      <c r="K69" s="1072"/>
      <c r="L69" s="1072"/>
      <c r="M69" s="1072"/>
      <c r="N69" s="1072"/>
      <c r="O69" s="1072"/>
      <c r="P69" s="1073"/>
      <c r="Q69" s="1074">
        <v>86</v>
      </c>
      <c r="R69" s="1068"/>
      <c r="S69" s="1068"/>
      <c r="T69" s="1068"/>
      <c r="U69" s="1068"/>
      <c r="V69" s="1068">
        <v>70</v>
      </c>
      <c r="W69" s="1068"/>
      <c r="X69" s="1068"/>
      <c r="Y69" s="1068"/>
      <c r="Z69" s="1068"/>
      <c r="AA69" s="1068">
        <v>17</v>
      </c>
      <c r="AB69" s="1068"/>
      <c r="AC69" s="1068"/>
      <c r="AD69" s="1068"/>
      <c r="AE69" s="1068"/>
      <c r="AF69" s="1068">
        <v>17</v>
      </c>
      <c r="AG69" s="1068"/>
      <c r="AH69" s="1068"/>
      <c r="AI69" s="1068"/>
      <c r="AJ69" s="1068"/>
      <c r="AK69" s="1068" t="s">
        <v>575</v>
      </c>
      <c r="AL69" s="1068"/>
      <c r="AM69" s="1068"/>
      <c r="AN69" s="1068"/>
      <c r="AO69" s="1068"/>
      <c r="AP69" s="1068" t="s">
        <v>575</v>
      </c>
      <c r="AQ69" s="1068"/>
      <c r="AR69" s="1068"/>
      <c r="AS69" s="1068"/>
      <c r="AT69" s="1068"/>
      <c r="AU69" s="1068" t="s">
        <v>575</v>
      </c>
      <c r="AV69" s="1068"/>
      <c r="AW69" s="1068"/>
      <c r="AX69" s="1068"/>
      <c r="AY69" s="1068"/>
      <c r="AZ69" s="1069"/>
      <c r="BA69" s="1069"/>
      <c r="BB69" s="1069"/>
      <c r="BC69" s="1069"/>
      <c r="BD69" s="1070"/>
      <c r="BE69" s="267"/>
      <c r="BF69" s="267"/>
      <c r="BG69" s="267"/>
      <c r="BH69" s="267"/>
      <c r="BI69" s="267"/>
      <c r="BJ69" s="267"/>
      <c r="BK69" s="267"/>
      <c r="BL69" s="267"/>
      <c r="BM69" s="267"/>
      <c r="BN69" s="267"/>
      <c r="BO69" s="267"/>
      <c r="BP69" s="267"/>
      <c r="BQ69" s="264">
        <v>63</v>
      </c>
      <c r="BR69" s="269"/>
      <c r="BS69" s="1050"/>
      <c r="BT69" s="1051"/>
      <c r="BU69" s="1051"/>
      <c r="BV69" s="1051"/>
      <c r="BW69" s="1051"/>
      <c r="BX69" s="1051"/>
      <c r="BY69" s="1051"/>
      <c r="BZ69" s="1051"/>
      <c r="CA69" s="1051"/>
      <c r="CB69" s="1051"/>
      <c r="CC69" s="1051"/>
      <c r="CD69" s="1051"/>
      <c r="CE69" s="1051"/>
      <c r="CF69" s="1051"/>
      <c r="CG69" s="1052"/>
      <c r="CH69" s="1053"/>
      <c r="CI69" s="1054"/>
      <c r="CJ69" s="1054"/>
      <c r="CK69" s="1054"/>
      <c r="CL69" s="1055"/>
      <c r="CM69" s="1053"/>
      <c r="CN69" s="1054"/>
      <c r="CO69" s="1054"/>
      <c r="CP69" s="1054"/>
      <c r="CQ69" s="1055"/>
      <c r="CR69" s="1053"/>
      <c r="CS69" s="1054"/>
      <c r="CT69" s="1054"/>
      <c r="CU69" s="1054"/>
      <c r="CV69" s="1055"/>
      <c r="CW69" s="1053"/>
      <c r="CX69" s="1054"/>
      <c r="CY69" s="1054"/>
      <c r="CZ69" s="1054"/>
      <c r="DA69" s="1055"/>
      <c r="DB69" s="1053"/>
      <c r="DC69" s="1054"/>
      <c r="DD69" s="1054"/>
      <c r="DE69" s="1054"/>
      <c r="DF69" s="1055"/>
      <c r="DG69" s="1053"/>
      <c r="DH69" s="1054"/>
      <c r="DI69" s="1054"/>
      <c r="DJ69" s="1054"/>
      <c r="DK69" s="1055"/>
      <c r="DL69" s="1053"/>
      <c r="DM69" s="1054"/>
      <c r="DN69" s="1054"/>
      <c r="DO69" s="1054"/>
      <c r="DP69" s="1055"/>
      <c r="DQ69" s="1053"/>
      <c r="DR69" s="1054"/>
      <c r="DS69" s="1054"/>
      <c r="DT69" s="1054"/>
      <c r="DU69" s="1055"/>
      <c r="DV69" s="1038"/>
      <c r="DW69" s="1039"/>
      <c r="DX69" s="1039"/>
      <c r="DY69" s="1039"/>
      <c r="DZ69" s="1040"/>
      <c r="EA69" s="248"/>
    </row>
    <row r="70" spans="1:131" s="249" customFormat="1" ht="26.25" customHeight="1" x14ac:dyDescent="0.15">
      <c r="A70" s="263">
        <v>3</v>
      </c>
      <c r="B70" s="1071" t="s">
        <v>579</v>
      </c>
      <c r="C70" s="1072"/>
      <c r="D70" s="1072"/>
      <c r="E70" s="1072"/>
      <c r="F70" s="1072"/>
      <c r="G70" s="1072"/>
      <c r="H70" s="1072"/>
      <c r="I70" s="1072"/>
      <c r="J70" s="1072"/>
      <c r="K70" s="1072"/>
      <c r="L70" s="1072"/>
      <c r="M70" s="1072"/>
      <c r="N70" s="1072"/>
      <c r="O70" s="1072"/>
      <c r="P70" s="1073"/>
      <c r="Q70" s="1074">
        <v>7102</v>
      </c>
      <c r="R70" s="1068"/>
      <c r="S70" s="1068"/>
      <c r="T70" s="1068"/>
      <c r="U70" s="1068"/>
      <c r="V70" s="1068">
        <v>6921</v>
      </c>
      <c r="W70" s="1068"/>
      <c r="X70" s="1068"/>
      <c r="Y70" s="1068"/>
      <c r="Z70" s="1068"/>
      <c r="AA70" s="1068">
        <v>181</v>
      </c>
      <c r="AB70" s="1068"/>
      <c r="AC70" s="1068"/>
      <c r="AD70" s="1068"/>
      <c r="AE70" s="1068"/>
      <c r="AF70" s="1068">
        <v>181</v>
      </c>
      <c r="AG70" s="1068"/>
      <c r="AH70" s="1068"/>
      <c r="AI70" s="1068"/>
      <c r="AJ70" s="1068"/>
      <c r="AK70" s="1068" t="s">
        <v>575</v>
      </c>
      <c r="AL70" s="1068"/>
      <c r="AM70" s="1068"/>
      <c r="AN70" s="1068"/>
      <c r="AO70" s="1068"/>
      <c r="AP70" s="1068" t="s">
        <v>575</v>
      </c>
      <c r="AQ70" s="1068"/>
      <c r="AR70" s="1068"/>
      <c r="AS70" s="1068"/>
      <c r="AT70" s="1068"/>
      <c r="AU70" s="1068" t="s">
        <v>575</v>
      </c>
      <c r="AV70" s="1068"/>
      <c r="AW70" s="1068"/>
      <c r="AX70" s="1068"/>
      <c r="AY70" s="1068"/>
      <c r="AZ70" s="1069"/>
      <c r="BA70" s="1069"/>
      <c r="BB70" s="1069"/>
      <c r="BC70" s="1069"/>
      <c r="BD70" s="1070"/>
      <c r="BE70" s="267"/>
      <c r="BF70" s="267"/>
      <c r="BG70" s="267"/>
      <c r="BH70" s="267"/>
      <c r="BI70" s="267"/>
      <c r="BJ70" s="267"/>
      <c r="BK70" s="267"/>
      <c r="BL70" s="267"/>
      <c r="BM70" s="267"/>
      <c r="BN70" s="267"/>
      <c r="BO70" s="267"/>
      <c r="BP70" s="267"/>
      <c r="BQ70" s="264">
        <v>64</v>
      </c>
      <c r="BR70" s="269"/>
      <c r="BS70" s="1050"/>
      <c r="BT70" s="1051"/>
      <c r="BU70" s="1051"/>
      <c r="BV70" s="1051"/>
      <c r="BW70" s="1051"/>
      <c r="BX70" s="1051"/>
      <c r="BY70" s="1051"/>
      <c r="BZ70" s="1051"/>
      <c r="CA70" s="1051"/>
      <c r="CB70" s="1051"/>
      <c r="CC70" s="1051"/>
      <c r="CD70" s="1051"/>
      <c r="CE70" s="1051"/>
      <c r="CF70" s="1051"/>
      <c r="CG70" s="1052"/>
      <c r="CH70" s="1053"/>
      <c r="CI70" s="1054"/>
      <c r="CJ70" s="1054"/>
      <c r="CK70" s="1054"/>
      <c r="CL70" s="1055"/>
      <c r="CM70" s="1053"/>
      <c r="CN70" s="1054"/>
      <c r="CO70" s="1054"/>
      <c r="CP70" s="1054"/>
      <c r="CQ70" s="1055"/>
      <c r="CR70" s="1053"/>
      <c r="CS70" s="1054"/>
      <c r="CT70" s="1054"/>
      <c r="CU70" s="1054"/>
      <c r="CV70" s="1055"/>
      <c r="CW70" s="1053"/>
      <c r="CX70" s="1054"/>
      <c r="CY70" s="1054"/>
      <c r="CZ70" s="1054"/>
      <c r="DA70" s="1055"/>
      <c r="DB70" s="1053"/>
      <c r="DC70" s="1054"/>
      <c r="DD70" s="1054"/>
      <c r="DE70" s="1054"/>
      <c r="DF70" s="1055"/>
      <c r="DG70" s="1053"/>
      <c r="DH70" s="1054"/>
      <c r="DI70" s="1054"/>
      <c r="DJ70" s="1054"/>
      <c r="DK70" s="1055"/>
      <c r="DL70" s="1053"/>
      <c r="DM70" s="1054"/>
      <c r="DN70" s="1054"/>
      <c r="DO70" s="1054"/>
      <c r="DP70" s="1055"/>
      <c r="DQ70" s="1053"/>
      <c r="DR70" s="1054"/>
      <c r="DS70" s="1054"/>
      <c r="DT70" s="1054"/>
      <c r="DU70" s="1055"/>
      <c r="DV70" s="1038"/>
      <c r="DW70" s="1039"/>
      <c r="DX70" s="1039"/>
      <c r="DY70" s="1039"/>
      <c r="DZ70" s="1040"/>
      <c r="EA70" s="248"/>
    </row>
    <row r="71" spans="1:131" s="249" customFormat="1" ht="26.25" customHeight="1" x14ac:dyDescent="0.15">
      <c r="A71" s="263">
        <v>4</v>
      </c>
      <c r="B71" s="1071" t="s">
        <v>580</v>
      </c>
      <c r="C71" s="1072"/>
      <c r="D71" s="1072"/>
      <c r="E71" s="1072"/>
      <c r="F71" s="1072"/>
      <c r="G71" s="1072"/>
      <c r="H71" s="1072"/>
      <c r="I71" s="1072"/>
      <c r="J71" s="1072"/>
      <c r="K71" s="1072"/>
      <c r="L71" s="1072"/>
      <c r="M71" s="1072"/>
      <c r="N71" s="1072"/>
      <c r="O71" s="1072"/>
      <c r="P71" s="1073"/>
      <c r="Q71" s="1074">
        <v>99</v>
      </c>
      <c r="R71" s="1068"/>
      <c r="S71" s="1068"/>
      <c r="T71" s="1068"/>
      <c r="U71" s="1068"/>
      <c r="V71" s="1068">
        <v>89</v>
      </c>
      <c r="W71" s="1068"/>
      <c r="X71" s="1068"/>
      <c r="Y71" s="1068"/>
      <c r="Z71" s="1068"/>
      <c r="AA71" s="1068">
        <v>11</v>
      </c>
      <c r="AB71" s="1068"/>
      <c r="AC71" s="1068"/>
      <c r="AD71" s="1068"/>
      <c r="AE71" s="1068"/>
      <c r="AF71" s="1068">
        <v>11</v>
      </c>
      <c r="AG71" s="1068"/>
      <c r="AH71" s="1068"/>
      <c r="AI71" s="1068"/>
      <c r="AJ71" s="1068"/>
      <c r="AK71" s="1068">
        <v>1</v>
      </c>
      <c r="AL71" s="1068"/>
      <c r="AM71" s="1068"/>
      <c r="AN71" s="1068"/>
      <c r="AO71" s="1068"/>
      <c r="AP71" s="1068" t="s">
        <v>575</v>
      </c>
      <c r="AQ71" s="1068"/>
      <c r="AR71" s="1068"/>
      <c r="AS71" s="1068"/>
      <c r="AT71" s="1068"/>
      <c r="AU71" s="1068" t="s">
        <v>575</v>
      </c>
      <c r="AV71" s="1068"/>
      <c r="AW71" s="1068"/>
      <c r="AX71" s="1068"/>
      <c r="AY71" s="1068"/>
      <c r="AZ71" s="1069"/>
      <c r="BA71" s="1069"/>
      <c r="BB71" s="1069"/>
      <c r="BC71" s="1069"/>
      <c r="BD71" s="1070"/>
      <c r="BE71" s="267"/>
      <c r="BF71" s="267"/>
      <c r="BG71" s="267"/>
      <c r="BH71" s="267"/>
      <c r="BI71" s="267"/>
      <c r="BJ71" s="267"/>
      <c r="BK71" s="267"/>
      <c r="BL71" s="267"/>
      <c r="BM71" s="267"/>
      <c r="BN71" s="267"/>
      <c r="BO71" s="267"/>
      <c r="BP71" s="267"/>
      <c r="BQ71" s="264">
        <v>65</v>
      </c>
      <c r="BR71" s="269"/>
      <c r="BS71" s="1050"/>
      <c r="BT71" s="1051"/>
      <c r="BU71" s="1051"/>
      <c r="BV71" s="1051"/>
      <c r="BW71" s="1051"/>
      <c r="BX71" s="1051"/>
      <c r="BY71" s="1051"/>
      <c r="BZ71" s="1051"/>
      <c r="CA71" s="1051"/>
      <c r="CB71" s="1051"/>
      <c r="CC71" s="1051"/>
      <c r="CD71" s="1051"/>
      <c r="CE71" s="1051"/>
      <c r="CF71" s="1051"/>
      <c r="CG71" s="1052"/>
      <c r="CH71" s="1053"/>
      <c r="CI71" s="1054"/>
      <c r="CJ71" s="1054"/>
      <c r="CK71" s="1054"/>
      <c r="CL71" s="1055"/>
      <c r="CM71" s="1053"/>
      <c r="CN71" s="1054"/>
      <c r="CO71" s="1054"/>
      <c r="CP71" s="1054"/>
      <c r="CQ71" s="1055"/>
      <c r="CR71" s="1053"/>
      <c r="CS71" s="1054"/>
      <c r="CT71" s="1054"/>
      <c r="CU71" s="1054"/>
      <c r="CV71" s="1055"/>
      <c r="CW71" s="1053"/>
      <c r="CX71" s="1054"/>
      <c r="CY71" s="1054"/>
      <c r="CZ71" s="1054"/>
      <c r="DA71" s="1055"/>
      <c r="DB71" s="1053"/>
      <c r="DC71" s="1054"/>
      <c r="DD71" s="1054"/>
      <c r="DE71" s="1054"/>
      <c r="DF71" s="1055"/>
      <c r="DG71" s="1053"/>
      <c r="DH71" s="1054"/>
      <c r="DI71" s="1054"/>
      <c r="DJ71" s="1054"/>
      <c r="DK71" s="1055"/>
      <c r="DL71" s="1053"/>
      <c r="DM71" s="1054"/>
      <c r="DN71" s="1054"/>
      <c r="DO71" s="1054"/>
      <c r="DP71" s="1055"/>
      <c r="DQ71" s="1053"/>
      <c r="DR71" s="1054"/>
      <c r="DS71" s="1054"/>
      <c r="DT71" s="1054"/>
      <c r="DU71" s="1055"/>
      <c r="DV71" s="1038"/>
      <c r="DW71" s="1039"/>
      <c r="DX71" s="1039"/>
      <c r="DY71" s="1039"/>
      <c r="DZ71" s="1040"/>
      <c r="EA71" s="248"/>
    </row>
    <row r="72" spans="1:131" s="249" customFormat="1" ht="26.25" customHeight="1" x14ac:dyDescent="0.15">
      <c r="A72" s="263">
        <v>5</v>
      </c>
      <c r="B72" s="1071" t="s">
        <v>581</v>
      </c>
      <c r="C72" s="1072"/>
      <c r="D72" s="1072"/>
      <c r="E72" s="1072"/>
      <c r="F72" s="1072"/>
      <c r="G72" s="1072"/>
      <c r="H72" s="1072"/>
      <c r="I72" s="1072"/>
      <c r="J72" s="1072"/>
      <c r="K72" s="1072"/>
      <c r="L72" s="1072"/>
      <c r="M72" s="1072"/>
      <c r="N72" s="1072"/>
      <c r="O72" s="1072"/>
      <c r="P72" s="1073"/>
      <c r="Q72" s="1074">
        <v>342</v>
      </c>
      <c r="R72" s="1068"/>
      <c r="S72" s="1068"/>
      <c r="T72" s="1068"/>
      <c r="U72" s="1068"/>
      <c r="V72" s="1068">
        <v>286</v>
      </c>
      <c r="W72" s="1068"/>
      <c r="X72" s="1068"/>
      <c r="Y72" s="1068"/>
      <c r="Z72" s="1068"/>
      <c r="AA72" s="1068">
        <v>56</v>
      </c>
      <c r="AB72" s="1068"/>
      <c r="AC72" s="1068"/>
      <c r="AD72" s="1068"/>
      <c r="AE72" s="1068"/>
      <c r="AF72" s="1068">
        <v>56</v>
      </c>
      <c r="AG72" s="1068"/>
      <c r="AH72" s="1068"/>
      <c r="AI72" s="1068"/>
      <c r="AJ72" s="1068"/>
      <c r="AK72" s="1068" t="s">
        <v>575</v>
      </c>
      <c r="AL72" s="1068"/>
      <c r="AM72" s="1068"/>
      <c r="AN72" s="1068"/>
      <c r="AO72" s="1068"/>
      <c r="AP72" s="1068" t="s">
        <v>575</v>
      </c>
      <c r="AQ72" s="1068"/>
      <c r="AR72" s="1068"/>
      <c r="AS72" s="1068"/>
      <c r="AT72" s="1068"/>
      <c r="AU72" s="1068" t="s">
        <v>575</v>
      </c>
      <c r="AV72" s="1068"/>
      <c r="AW72" s="1068"/>
      <c r="AX72" s="1068"/>
      <c r="AY72" s="1068"/>
      <c r="AZ72" s="1069"/>
      <c r="BA72" s="1069"/>
      <c r="BB72" s="1069"/>
      <c r="BC72" s="1069"/>
      <c r="BD72" s="1070"/>
      <c r="BE72" s="267"/>
      <c r="BF72" s="267"/>
      <c r="BG72" s="267"/>
      <c r="BH72" s="267"/>
      <c r="BI72" s="267"/>
      <c r="BJ72" s="267"/>
      <c r="BK72" s="267"/>
      <c r="BL72" s="267"/>
      <c r="BM72" s="267"/>
      <c r="BN72" s="267"/>
      <c r="BO72" s="267"/>
      <c r="BP72" s="267"/>
      <c r="BQ72" s="264">
        <v>66</v>
      </c>
      <c r="BR72" s="269"/>
      <c r="BS72" s="1050"/>
      <c r="BT72" s="1051"/>
      <c r="BU72" s="1051"/>
      <c r="BV72" s="1051"/>
      <c r="BW72" s="1051"/>
      <c r="BX72" s="1051"/>
      <c r="BY72" s="1051"/>
      <c r="BZ72" s="1051"/>
      <c r="CA72" s="1051"/>
      <c r="CB72" s="1051"/>
      <c r="CC72" s="1051"/>
      <c r="CD72" s="1051"/>
      <c r="CE72" s="1051"/>
      <c r="CF72" s="1051"/>
      <c r="CG72" s="1052"/>
      <c r="CH72" s="1053"/>
      <c r="CI72" s="1054"/>
      <c r="CJ72" s="1054"/>
      <c r="CK72" s="1054"/>
      <c r="CL72" s="1055"/>
      <c r="CM72" s="1053"/>
      <c r="CN72" s="1054"/>
      <c r="CO72" s="1054"/>
      <c r="CP72" s="1054"/>
      <c r="CQ72" s="1055"/>
      <c r="CR72" s="1053"/>
      <c r="CS72" s="1054"/>
      <c r="CT72" s="1054"/>
      <c r="CU72" s="1054"/>
      <c r="CV72" s="1055"/>
      <c r="CW72" s="1053"/>
      <c r="CX72" s="1054"/>
      <c r="CY72" s="1054"/>
      <c r="CZ72" s="1054"/>
      <c r="DA72" s="1055"/>
      <c r="DB72" s="1053"/>
      <c r="DC72" s="1054"/>
      <c r="DD72" s="1054"/>
      <c r="DE72" s="1054"/>
      <c r="DF72" s="1055"/>
      <c r="DG72" s="1053"/>
      <c r="DH72" s="1054"/>
      <c r="DI72" s="1054"/>
      <c r="DJ72" s="1054"/>
      <c r="DK72" s="1055"/>
      <c r="DL72" s="1053"/>
      <c r="DM72" s="1054"/>
      <c r="DN72" s="1054"/>
      <c r="DO72" s="1054"/>
      <c r="DP72" s="1055"/>
      <c r="DQ72" s="1053"/>
      <c r="DR72" s="1054"/>
      <c r="DS72" s="1054"/>
      <c r="DT72" s="1054"/>
      <c r="DU72" s="1055"/>
      <c r="DV72" s="1038"/>
      <c r="DW72" s="1039"/>
      <c r="DX72" s="1039"/>
      <c r="DY72" s="1039"/>
      <c r="DZ72" s="1040"/>
      <c r="EA72" s="248"/>
    </row>
    <row r="73" spans="1:131" s="249" customFormat="1" ht="26.25" customHeight="1" x14ac:dyDescent="0.15">
      <c r="A73" s="263">
        <v>6</v>
      </c>
      <c r="B73" s="1071" t="s">
        <v>582</v>
      </c>
      <c r="C73" s="1072"/>
      <c r="D73" s="1072"/>
      <c r="E73" s="1072"/>
      <c r="F73" s="1072"/>
      <c r="G73" s="1072"/>
      <c r="H73" s="1072"/>
      <c r="I73" s="1072"/>
      <c r="J73" s="1072"/>
      <c r="K73" s="1072"/>
      <c r="L73" s="1072"/>
      <c r="M73" s="1072"/>
      <c r="N73" s="1072"/>
      <c r="O73" s="1072"/>
      <c r="P73" s="1073"/>
      <c r="Q73" s="1074">
        <v>157056</v>
      </c>
      <c r="R73" s="1068"/>
      <c r="S73" s="1068"/>
      <c r="T73" s="1068"/>
      <c r="U73" s="1068"/>
      <c r="V73" s="1068">
        <v>149362</v>
      </c>
      <c r="W73" s="1068"/>
      <c r="X73" s="1068"/>
      <c r="Y73" s="1068"/>
      <c r="Z73" s="1068"/>
      <c r="AA73" s="1068">
        <v>7694</v>
      </c>
      <c r="AB73" s="1068"/>
      <c r="AC73" s="1068"/>
      <c r="AD73" s="1068"/>
      <c r="AE73" s="1068"/>
      <c r="AF73" s="1068">
        <v>7694</v>
      </c>
      <c r="AG73" s="1068"/>
      <c r="AH73" s="1068"/>
      <c r="AI73" s="1068"/>
      <c r="AJ73" s="1068"/>
      <c r="AK73" s="1068">
        <v>1365</v>
      </c>
      <c r="AL73" s="1068"/>
      <c r="AM73" s="1068"/>
      <c r="AN73" s="1068"/>
      <c r="AO73" s="1068"/>
      <c r="AP73" s="1068" t="s">
        <v>575</v>
      </c>
      <c r="AQ73" s="1068"/>
      <c r="AR73" s="1068"/>
      <c r="AS73" s="1068"/>
      <c r="AT73" s="1068"/>
      <c r="AU73" s="1068" t="s">
        <v>575</v>
      </c>
      <c r="AV73" s="1068"/>
      <c r="AW73" s="1068"/>
      <c r="AX73" s="1068"/>
      <c r="AY73" s="1068"/>
      <c r="AZ73" s="1069"/>
      <c r="BA73" s="1069"/>
      <c r="BB73" s="1069"/>
      <c r="BC73" s="1069"/>
      <c r="BD73" s="1070"/>
      <c r="BE73" s="267"/>
      <c r="BF73" s="267"/>
      <c r="BG73" s="267"/>
      <c r="BH73" s="267"/>
      <c r="BI73" s="267"/>
      <c r="BJ73" s="267"/>
      <c r="BK73" s="267"/>
      <c r="BL73" s="267"/>
      <c r="BM73" s="267"/>
      <c r="BN73" s="267"/>
      <c r="BO73" s="267"/>
      <c r="BP73" s="267"/>
      <c r="BQ73" s="264">
        <v>67</v>
      </c>
      <c r="BR73" s="269"/>
      <c r="BS73" s="1050"/>
      <c r="BT73" s="1051"/>
      <c r="BU73" s="1051"/>
      <c r="BV73" s="1051"/>
      <c r="BW73" s="1051"/>
      <c r="BX73" s="1051"/>
      <c r="BY73" s="1051"/>
      <c r="BZ73" s="1051"/>
      <c r="CA73" s="1051"/>
      <c r="CB73" s="1051"/>
      <c r="CC73" s="1051"/>
      <c r="CD73" s="1051"/>
      <c r="CE73" s="1051"/>
      <c r="CF73" s="1051"/>
      <c r="CG73" s="1052"/>
      <c r="CH73" s="1053"/>
      <c r="CI73" s="1054"/>
      <c r="CJ73" s="1054"/>
      <c r="CK73" s="1054"/>
      <c r="CL73" s="1055"/>
      <c r="CM73" s="1053"/>
      <c r="CN73" s="1054"/>
      <c r="CO73" s="1054"/>
      <c r="CP73" s="1054"/>
      <c r="CQ73" s="1055"/>
      <c r="CR73" s="1053"/>
      <c r="CS73" s="1054"/>
      <c r="CT73" s="1054"/>
      <c r="CU73" s="1054"/>
      <c r="CV73" s="1055"/>
      <c r="CW73" s="1053"/>
      <c r="CX73" s="1054"/>
      <c r="CY73" s="1054"/>
      <c r="CZ73" s="1054"/>
      <c r="DA73" s="1055"/>
      <c r="DB73" s="1053"/>
      <c r="DC73" s="1054"/>
      <c r="DD73" s="1054"/>
      <c r="DE73" s="1054"/>
      <c r="DF73" s="1055"/>
      <c r="DG73" s="1053"/>
      <c r="DH73" s="1054"/>
      <c r="DI73" s="1054"/>
      <c r="DJ73" s="1054"/>
      <c r="DK73" s="1055"/>
      <c r="DL73" s="1053"/>
      <c r="DM73" s="1054"/>
      <c r="DN73" s="1054"/>
      <c r="DO73" s="1054"/>
      <c r="DP73" s="1055"/>
      <c r="DQ73" s="1053"/>
      <c r="DR73" s="1054"/>
      <c r="DS73" s="1054"/>
      <c r="DT73" s="1054"/>
      <c r="DU73" s="1055"/>
      <c r="DV73" s="1038"/>
      <c r="DW73" s="1039"/>
      <c r="DX73" s="1039"/>
      <c r="DY73" s="1039"/>
      <c r="DZ73" s="1040"/>
      <c r="EA73" s="248"/>
    </row>
    <row r="74" spans="1:131" s="249" customFormat="1" ht="26.25" customHeight="1" x14ac:dyDescent="0.15">
      <c r="A74" s="263">
        <v>7</v>
      </c>
      <c r="B74" s="1071" t="s">
        <v>583</v>
      </c>
      <c r="C74" s="1072"/>
      <c r="D74" s="1072"/>
      <c r="E74" s="1072"/>
      <c r="F74" s="1072"/>
      <c r="G74" s="1072"/>
      <c r="H74" s="1072"/>
      <c r="I74" s="1072"/>
      <c r="J74" s="1072"/>
      <c r="K74" s="1072"/>
      <c r="L74" s="1072"/>
      <c r="M74" s="1072"/>
      <c r="N74" s="1072"/>
      <c r="O74" s="1072"/>
      <c r="P74" s="1073"/>
      <c r="Q74" s="1074">
        <v>674</v>
      </c>
      <c r="R74" s="1068"/>
      <c r="S74" s="1068"/>
      <c r="T74" s="1068"/>
      <c r="U74" s="1068"/>
      <c r="V74" s="1068">
        <v>651</v>
      </c>
      <c r="W74" s="1068"/>
      <c r="X74" s="1068"/>
      <c r="Y74" s="1068"/>
      <c r="Z74" s="1068"/>
      <c r="AA74" s="1068">
        <v>22</v>
      </c>
      <c r="AB74" s="1068"/>
      <c r="AC74" s="1068"/>
      <c r="AD74" s="1068"/>
      <c r="AE74" s="1068"/>
      <c r="AF74" s="1068">
        <v>22</v>
      </c>
      <c r="AG74" s="1068"/>
      <c r="AH74" s="1068"/>
      <c r="AI74" s="1068"/>
      <c r="AJ74" s="1068"/>
      <c r="AK74" s="1068" t="s">
        <v>575</v>
      </c>
      <c r="AL74" s="1068"/>
      <c r="AM74" s="1068"/>
      <c r="AN74" s="1068"/>
      <c r="AO74" s="1068"/>
      <c r="AP74" s="1068">
        <v>919</v>
      </c>
      <c r="AQ74" s="1068"/>
      <c r="AR74" s="1068"/>
      <c r="AS74" s="1068"/>
      <c r="AT74" s="1068"/>
      <c r="AU74" s="1068">
        <v>186</v>
      </c>
      <c r="AV74" s="1068"/>
      <c r="AW74" s="1068"/>
      <c r="AX74" s="1068"/>
      <c r="AY74" s="1068"/>
      <c r="AZ74" s="1069"/>
      <c r="BA74" s="1069"/>
      <c r="BB74" s="1069"/>
      <c r="BC74" s="1069"/>
      <c r="BD74" s="1070"/>
      <c r="BE74" s="267"/>
      <c r="BF74" s="267"/>
      <c r="BG74" s="267"/>
      <c r="BH74" s="267"/>
      <c r="BI74" s="267"/>
      <c r="BJ74" s="267"/>
      <c r="BK74" s="267"/>
      <c r="BL74" s="267"/>
      <c r="BM74" s="267"/>
      <c r="BN74" s="267"/>
      <c r="BO74" s="267"/>
      <c r="BP74" s="267"/>
      <c r="BQ74" s="264">
        <v>68</v>
      </c>
      <c r="BR74" s="269"/>
      <c r="BS74" s="1050"/>
      <c r="BT74" s="1051"/>
      <c r="BU74" s="1051"/>
      <c r="BV74" s="1051"/>
      <c r="BW74" s="1051"/>
      <c r="BX74" s="1051"/>
      <c r="BY74" s="1051"/>
      <c r="BZ74" s="1051"/>
      <c r="CA74" s="1051"/>
      <c r="CB74" s="1051"/>
      <c r="CC74" s="1051"/>
      <c r="CD74" s="1051"/>
      <c r="CE74" s="1051"/>
      <c r="CF74" s="1051"/>
      <c r="CG74" s="1052"/>
      <c r="CH74" s="1053"/>
      <c r="CI74" s="1054"/>
      <c r="CJ74" s="1054"/>
      <c r="CK74" s="1054"/>
      <c r="CL74" s="1055"/>
      <c r="CM74" s="1053"/>
      <c r="CN74" s="1054"/>
      <c r="CO74" s="1054"/>
      <c r="CP74" s="1054"/>
      <c r="CQ74" s="1055"/>
      <c r="CR74" s="1053"/>
      <c r="CS74" s="1054"/>
      <c r="CT74" s="1054"/>
      <c r="CU74" s="1054"/>
      <c r="CV74" s="1055"/>
      <c r="CW74" s="1053"/>
      <c r="CX74" s="1054"/>
      <c r="CY74" s="1054"/>
      <c r="CZ74" s="1054"/>
      <c r="DA74" s="1055"/>
      <c r="DB74" s="1053"/>
      <c r="DC74" s="1054"/>
      <c r="DD74" s="1054"/>
      <c r="DE74" s="1054"/>
      <c r="DF74" s="1055"/>
      <c r="DG74" s="1053"/>
      <c r="DH74" s="1054"/>
      <c r="DI74" s="1054"/>
      <c r="DJ74" s="1054"/>
      <c r="DK74" s="1055"/>
      <c r="DL74" s="1053"/>
      <c r="DM74" s="1054"/>
      <c r="DN74" s="1054"/>
      <c r="DO74" s="1054"/>
      <c r="DP74" s="1055"/>
      <c r="DQ74" s="1053"/>
      <c r="DR74" s="1054"/>
      <c r="DS74" s="1054"/>
      <c r="DT74" s="1054"/>
      <c r="DU74" s="1055"/>
      <c r="DV74" s="1038"/>
      <c r="DW74" s="1039"/>
      <c r="DX74" s="1039"/>
      <c r="DY74" s="1039"/>
      <c r="DZ74" s="1040"/>
      <c r="EA74" s="248"/>
    </row>
    <row r="75" spans="1:131" s="249" customFormat="1" ht="26.25" customHeight="1" x14ac:dyDescent="0.15">
      <c r="A75" s="263">
        <v>8</v>
      </c>
      <c r="B75" s="1071" t="s">
        <v>584</v>
      </c>
      <c r="C75" s="1072"/>
      <c r="D75" s="1072"/>
      <c r="E75" s="1072"/>
      <c r="F75" s="1072"/>
      <c r="G75" s="1072"/>
      <c r="H75" s="1072"/>
      <c r="I75" s="1072"/>
      <c r="J75" s="1072"/>
      <c r="K75" s="1072"/>
      <c r="L75" s="1072"/>
      <c r="M75" s="1072"/>
      <c r="N75" s="1072"/>
      <c r="O75" s="1072"/>
      <c r="P75" s="1073"/>
      <c r="Q75" s="1075">
        <v>479</v>
      </c>
      <c r="R75" s="1076"/>
      <c r="S75" s="1076"/>
      <c r="T75" s="1076"/>
      <c r="U75" s="1077"/>
      <c r="V75" s="1078">
        <v>408</v>
      </c>
      <c r="W75" s="1076"/>
      <c r="X75" s="1076"/>
      <c r="Y75" s="1076"/>
      <c r="Z75" s="1077"/>
      <c r="AA75" s="1078">
        <v>72</v>
      </c>
      <c r="AB75" s="1076"/>
      <c r="AC75" s="1076"/>
      <c r="AD75" s="1076"/>
      <c r="AE75" s="1077"/>
      <c r="AF75" s="1078">
        <v>72</v>
      </c>
      <c r="AG75" s="1076"/>
      <c r="AH75" s="1076"/>
      <c r="AI75" s="1076"/>
      <c r="AJ75" s="1077"/>
      <c r="AK75" s="1078" t="s">
        <v>575</v>
      </c>
      <c r="AL75" s="1076"/>
      <c r="AM75" s="1076"/>
      <c r="AN75" s="1076"/>
      <c r="AO75" s="1077"/>
      <c r="AP75" s="1078">
        <v>1163</v>
      </c>
      <c r="AQ75" s="1076"/>
      <c r="AR75" s="1076"/>
      <c r="AS75" s="1076"/>
      <c r="AT75" s="1077"/>
      <c r="AU75" s="1078" t="s">
        <v>575</v>
      </c>
      <c r="AV75" s="1076"/>
      <c r="AW75" s="1076"/>
      <c r="AX75" s="1076"/>
      <c r="AY75" s="1077"/>
      <c r="AZ75" s="1069" t="s">
        <v>585</v>
      </c>
      <c r="BA75" s="1069"/>
      <c r="BB75" s="1069"/>
      <c r="BC75" s="1069"/>
      <c r="BD75" s="1070"/>
      <c r="BE75" s="267"/>
      <c r="BF75" s="267"/>
      <c r="BG75" s="267"/>
      <c r="BH75" s="267"/>
      <c r="BI75" s="267"/>
      <c r="BJ75" s="267"/>
      <c r="BK75" s="267"/>
      <c r="BL75" s="267"/>
      <c r="BM75" s="267"/>
      <c r="BN75" s="267"/>
      <c r="BO75" s="267"/>
      <c r="BP75" s="267"/>
      <c r="BQ75" s="264">
        <v>69</v>
      </c>
      <c r="BR75" s="269"/>
      <c r="BS75" s="1050"/>
      <c r="BT75" s="1051"/>
      <c r="BU75" s="1051"/>
      <c r="BV75" s="1051"/>
      <c r="BW75" s="1051"/>
      <c r="BX75" s="1051"/>
      <c r="BY75" s="1051"/>
      <c r="BZ75" s="1051"/>
      <c r="CA75" s="1051"/>
      <c r="CB75" s="1051"/>
      <c r="CC75" s="1051"/>
      <c r="CD75" s="1051"/>
      <c r="CE75" s="1051"/>
      <c r="CF75" s="1051"/>
      <c r="CG75" s="1052"/>
      <c r="CH75" s="1053"/>
      <c r="CI75" s="1054"/>
      <c r="CJ75" s="1054"/>
      <c r="CK75" s="1054"/>
      <c r="CL75" s="1055"/>
      <c r="CM75" s="1053"/>
      <c r="CN75" s="1054"/>
      <c r="CO75" s="1054"/>
      <c r="CP75" s="1054"/>
      <c r="CQ75" s="1055"/>
      <c r="CR75" s="1053"/>
      <c r="CS75" s="1054"/>
      <c r="CT75" s="1054"/>
      <c r="CU75" s="1054"/>
      <c r="CV75" s="1055"/>
      <c r="CW75" s="1053"/>
      <c r="CX75" s="1054"/>
      <c r="CY75" s="1054"/>
      <c r="CZ75" s="1054"/>
      <c r="DA75" s="1055"/>
      <c r="DB75" s="1053"/>
      <c r="DC75" s="1054"/>
      <c r="DD75" s="1054"/>
      <c r="DE75" s="1054"/>
      <c r="DF75" s="1055"/>
      <c r="DG75" s="1053"/>
      <c r="DH75" s="1054"/>
      <c r="DI75" s="1054"/>
      <c r="DJ75" s="1054"/>
      <c r="DK75" s="1055"/>
      <c r="DL75" s="1053"/>
      <c r="DM75" s="1054"/>
      <c r="DN75" s="1054"/>
      <c r="DO75" s="1054"/>
      <c r="DP75" s="1055"/>
      <c r="DQ75" s="1053"/>
      <c r="DR75" s="1054"/>
      <c r="DS75" s="1054"/>
      <c r="DT75" s="1054"/>
      <c r="DU75" s="1055"/>
      <c r="DV75" s="1038"/>
      <c r="DW75" s="1039"/>
      <c r="DX75" s="1039"/>
      <c r="DY75" s="1039"/>
      <c r="DZ75" s="1040"/>
      <c r="EA75" s="248"/>
    </row>
    <row r="76" spans="1:131" s="249" customFormat="1" ht="26.25" customHeight="1" x14ac:dyDescent="0.15">
      <c r="A76" s="263">
        <v>9</v>
      </c>
      <c r="B76" s="1071" t="s">
        <v>586</v>
      </c>
      <c r="C76" s="1072"/>
      <c r="D76" s="1072"/>
      <c r="E76" s="1072"/>
      <c r="F76" s="1072"/>
      <c r="G76" s="1072"/>
      <c r="H76" s="1072"/>
      <c r="I76" s="1072"/>
      <c r="J76" s="1072"/>
      <c r="K76" s="1072"/>
      <c r="L76" s="1072"/>
      <c r="M76" s="1072"/>
      <c r="N76" s="1072"/>
      <c r="O76" s="1072"/>
      <c r="P76" s="1073"/>
      <c r="Q76" s="1075">
        <v>551</v>
      </c>
      <c r="R76" s="1076"/>
      <c r="S76" s="1076"/>
      <c r="T76" s="1076"/>
      <c r="U76" s="1077"/>
      <c r="V76" s="1078">
        <v>552</v>
      </c>
      <c r="W76" s="1076"/>
      <c r="X76" s="1076"/>
      <c r="Y76" s="1076"/>
      <c r="Z76" s="1077"/>
      <c r="AA76" s="1078">
        <v>-1</v>
      </c>
      <c r="AB76" s="1076"/>
      <c r="AC76" s="1076"/>
      <c r="AD76" s="1076"/>
      <c r="AE76" s="1077"/>
      <c r="AF76" s="1078">
        <v>-1</v>
      </c>
      <c r="AG76" s="1076"/>
      <c r="AH76" s="1076"/>
      <c r="AI76" s="1076"/>
      <c r="AJ76" s="1077"/>
      <c r="AK76" s="1078" t="s">
        <v>575</v>
      </c>
      <c r="AL76" s="1076"/>
      <c r="AM76" s="1076"/>
      <c r="AN76" s="1076"/>
      <c r="AO76" s="1077"/>
      <c r="AP76" s="1078">
        <v>5079</v>
      </c>
      <c r="AQ76" s="1076"/>
      <c r="AR76" s="1076"/>
      <c r="AS76" s="1076"/>
      <c r="AT76" s="1077"/>
      <c r="AU76" s="1078">
        <v>1277</v>
      </c>
      <c r="AV76" s="1076"/>
      <c r="AW76" s="1076"/>
      <c r="AX76" s="1076"/>
      <c r="AY76" s="1077"/>
      <c r="AZ76" s="1069" t="s">
        <v>585</v>
      </c>
      <c r="BA76" s="1069"/>
      <c r="BB76" s="1069"/>
      <c r="BC76" s="1069"/>
      <c r="BD76" s="1070"/>
      <c r="BE76" s="267"/>
      <c r="BF76" s="267"/>
      <c r="BG76" s="267"/>
      <c r="BH76" s="267"/>
      <c r="BI76" s="267"/>
      <c r="BJ76" s="267"/>
      <c r="BK76" s="267"/>
      <c r="BL76" s="267"/>
      <c r="BM76" s="267"/>
      <c r="BN76" s="267"/>
      <c r="BO76" s="267"/>
      <c r="BP76" s="267"/>
      <c r="BQ76" s="264">
        <v>70</v>
      </c>
      <c r="BR76" s="269"/>
      <c r="BS76" s="1050"/>
      <c r="BT76" s="1051"/>
      <c r="BU76" s="1051"/>
      <c r="BV76" s="1051"/>
      <c r="BW76" s="1051"/>
      <c r="BX76" s="1051"/>
      <c r="BY76" s="1051"/>
      <c r="BZ76" s="1051"/>
      <c r="CA76" s="1051"/>
      <c r="CB76" s="1051"/>
      <c r="CC76" s="1051"/>
      <c r="CD76" s="1051"/>
      <c r="CE76" s="1051"/>
      <c r="CF76" s="1051"/>
      <c r="CG76" s="1052"/>
      <c r="CH76" s="1053"/>
      <c r="CI76" s="1054"/>
      <c r="CJ76" s="1054"/>
      <c r="CK76" s="1054"/>
      <c r="CL76" s="1055"/>
      <c r="CM76" s="1053"/>
      <c r="CN76" s="1054"/>
      <c r="CO76" s="1054"/>
      <c r="CP76" s="1054"/>
      <c r="CQ76" s="1055"/>
      <c r="CR76" s="1053"/>
      <c r="CS76" s="1054"/>
      <c r="CT76" s="1054"/>
      <c r="CU76" s="1054"/>
      <c r="CV76" s="1055"/>
      <c r="CW76" s="1053"/>
      <c r="CX76" s="1054"/>
      <c r="CY76" s="1054"/>
      <c r="CZ76" s="1054"/>
      <c r="DA76" s="1055"/>
      <c r="DB76" s="1053"/>
      <c r="DC76" s="1054"/>
      <c r="DD76" s="1054"/>
      <c r="DE76" s="1054"/>
      <c r="DF76" s="1055"/>
      <c r="DG76" s="1053"/>
      <c r="DH76" s="1054"/>
      <c r="DI76" s="1054"/>
      <c r="DJ76" s="1054"/>
      <c r="DK76" s="1055"/>
      <c r="DL76" s="1053"/>
      <c r="DM76" s="1054"/>
      <c r="DN76" s="1054"/>
      <c r="DO76" s="1054"/>
      <c r="DP76" s="1055"/>
      <c r="DQ76" s="1053"/>
      <c r="DR76" s="1054"/>
      <c r="DS76" s="1054"/>
      <c r="DT76" s="1054"/>
      <c r="DU76" s="1055"/>
      <c r="DV76" s="1038"/>
      <c r="DW76" s="1039"/>
      <c r="DX76" s="1039"/>
      <c r="DY76" s="1039"/>
      <c r="DZ76" s="1040"/>
      <c r="EA76" s="248"/>
    </row>
    <row r="77" spans="1:131" s="249" customFormat="1" ht="26.25" customHeight="1" x14ac:dyDescent="0.15">
      <c r="A77" s="263">
        <v>10</v>
      </c>
      <c r="B77" s="1071" t="s">
        <v>587</v>
      </c>
      <c r="C77" s="1072"/>
      <c r="D77" s="1072"/>
      <c r="E77" s="1072"/>
      <c r="F77" s="1072"/>
      <c r="G77" s="1072"/>
      <c r="H77" s="1072"/>
      <c r="I77" s="1072"/>
      <c r="J77" s="1072"/>
      <c r="K77" s="1072"/>
      <c r="L77" s="1072"/>
      <c r="M77" s="1072"/>
      <c r="N77" s="1072"/>
      <c r="O77" s="1072"/>
      <c r="P77" s="1073"/>
      <c r="Q77" s="1075">
        <v>5315</v>
      </c>
      <c r="R77" s="1076"/>
      <c r="S77" s="1076"/>
      <c r="T77" s="1076"/>
      <c r="U77" s="1077"/>
      <c r="V77" s="1078">
        <v>5497</v>
      </c>
      <c r="W77" s="1076"/>
      <c r="X77" s="1076"/>
      <c r="Y77" s="1076"/>
      <c r="Z77" s="1077"/>
      <c r="AA77" s="1078">
        <v>-182</v>
      </c>
      <c r="AB77" s="1076"/>
      <c r="AC77" s="1076"/>
      <c r="AD77" s="1076"/>
      <c r="AE77" s="1077"/>
      <c r="AF77" s="1078">
        <v>653</v>
      </c>
      <c r="AG77" s="1076"/>
      <c r="AH77" s="1076"/>
      <c r="AI77" s="1076"/>
      <c r="AJ77" s="1077"/>
      <c r="AK77" s="1078" t="s">
        <v>575</v>
      </c>
      <c r="AL77" s="1076"/>
      <c r="AM77" s="1076"/>
      <c r="AN77" s="1076"/>
      <c r="AO77" s="1077"/>
      <c r="AP77" s="1078">
        <v>1406</v>
      </c>
      <c r="AQ77" s="1076"/>
      <c r="AR77" s="1076"/>
      <c r="AS77" s="1076"/>
      <c r="AT77" s="1077"/>
      <c r="AU77" s="1078">
        <v>45</v>
      </c>
      <c r="AV77" s="1076"/>
      <c r="AW77" s="1076"/>
      <c r="AX77" s="1076"/>
      <c r="AY77" s="1077"/>
      <c r="AZ77" s="1069" t="s">
        <v>585</v>
      </c>
      <c r="BA77" s="1069"/>
      <c r="BB77" s="1069"/>
      <c r="BC77" s="1069"/>
      <c r="BD77" s="1070"/>
      <c r="BE77" s="267"/>
      <c r="BF77" s="267"/>
      <c r="BG77" s="267"/>
      <c r="BH77" s="267"/>
      <c r="BI77" s="267"/>
      <c r="BJ77" s="267"/>
      <c r="BK77" s="267"/>
      <c r="BL77" s="267"/>
      <c r="BM77" s="267"/>
      <c r="BN77" s="267"/>
      <c r="BO77" s="267"/>
      <c r="BP77" s="267"/>
      <c r="BQ77" s="264">
        <v>71</v>
      </c>
      <c r="BR77" s="269"/>
      <c r="BS77" s="1050"/>
      <c r="BT77" s="1051"/>
      <c r="BU77" s="1051"/>
      <c r="BV77" s="1051"/>
      <c r="BW77" s="1051"/>
      <c r="BX77" s="1051"/>
      <c r="BY77" s="1051"/>
      <c r="BZ77" s="1051"/>
      <c r="CA77" s="1051"/>
      <c r="CB77" s="1051"/>
      <c r="CC77" s="1051"/>
      <c r="CD77" s="1051"/>
      <c r="CE77" s="1051"/>
      <c r="CF77" s="1051"/>
      <c r="CG77" s="1052"/>
      <c r="CH77" s="1053"/>
      <c r="CI77" s="1054"/>
      <c r="CJ77" s="1054"/>
      <c r="CK77" s="1054"/>
      <c r="CL77" s="1055"/>
      <c r="CM77" s="1053"/>
      <c r="CN77" s="1054"/>
      <c r="CO77" s="1054"/>
      <c r="CP77" s="1054"/>
      <c r="CQ77" s="1055"/>
      <c r="CR77" s="1053"/>
      <c r="CS77" s="1054"/>
      <c r="CT77" s="1054"/>
      <c r="CU77" s="1054"/>
      <c r="CV77" s="1055"/>
      <c r="CW77" s="1053"/>
      <c r="CX77" s="1054"/>
      <c r="CY77" s="1054"/>
      <c r="CZ77" s="1054"/>
      <c r="DA77" s="1055"/>
      <c r="DB77" s="1053"/>
      <c r="DC77" s="1054"/>
      <c r="DD77" s="1054"/>
      <c r="DE77" s="1054"/>
      <c r="DF77" s="1055"/>
      <c r="DG77" s="1053"/>
      <c r="DH77" s="1054"/>
      <c r="DI77" s="1054"/>
      <c r="DJ77" s="1054"/>
      <c r="DK77" s="1055"/>
      <c r="DL77" s="1053"/>
      <c r="DM77" s="1054"/>
      <c r="DN77" s="1054"/>
      <c r="DO77" s="1054"/>
      <c r="DP77" s="1055"/>
      <c r="DQ77" s="1053"/>
      <c r="DR77" s="1054"/>
      <c r="DS77" s="1054"/>
      <c r="DT77" s="1054"/>
      <c r="DU77" s="1055"/>
      <c r="DV77" s="1038"/>
      <c r="DW77" s="1039"/>
      <c r="DX77" s="1039"/>
      <c r="DY77" s="1039"/>
      <c r="DZ77" s="1040"/>
      <c r="EA77" s="248"/>
    </row>
    <row r="78" spans="1:131" s="249" customFormat="1" ht="26.25" customHeight="1" x14ac:dyDescent="0.15">
      <c r="A78" s="263">
        <v>11</v>
      </c>
      <c r="B78" s="1071"/>
      <c r="C78" s="1072"/>
      <c r="D78" s="1072"/>
      <c r="E78" s="1072"/>
      <c r="F78" s="1072"/>
      <c r="G78" s="1072"/>
      <c r="H78" s="1072"/>
      <c r="I78" s="1072"/>
      <c r="J78" s="1072"/>
      <c r="K78" s="1072"/>
      <c r="L78" s="1072"/>
      <c r="M78" s="1072"/>
      <c r="N78" s="1072"/>
      <c r="O78" s="1072"/>
      <c r="P78" s="1073"/>
      <c r="Q78" s="1074"/>
      <c r="R78" s="1068"/>
      <c r="S78" s="1068"/>
      <c r="T78" s="1068"/>
      <c r="U78" s="1068"/>
      <c r="V78" s="1068"/>
      <c r="W78" s="1068"/>
      <c r="X78" s="1068"/>
      <c r="Y78" s="1068"/>
      <c r="Z78" s="1068"/>
      <c r="AA78" s="1068"/>
      <c r="AB78" s="1068"/>
      <c r="AC78" s="1068"/>
      <c r="AD78" s="1068"/>
      <c r="AE78" s="1068"/>
      <c r="AF78" s="1068"/>
      <c r="AG78" s="1068"/>
      <c r="AH78" s="1068"/>
      <c r="AI78" s="1068"/>
      <c r="AJ78" s="1068"/>
      <c r="AK78" s="1068"/>
      <c r="AL78" s="1068"/>
      <c r="AM78" s="1068"/>
      <c r="AN78" s="1068"/>
      <c r="AO78" s="1068"/>
      <c r="AP78" s="1068"/>
      <c r="AQ78" s="1068"/>
      <c r="AR78" s="1068"/>
      <c r="AS78" s="1068"/>
      <c r="AT78" s="1068"/>
      <c r="AU78" s="1068"/>
      <c r="AV78" s="1068"/>
      <c r="AW78" s="1068"/>
      <c r="AX78" s="1068"/>
      <c r="AY78" s="1068"/>
      <c r="AZ78" s="1069"/>
      <c r="BA78" s="1069"/>
      <c r="BB78" s="1069"/>
      <c r="BC78" s="1069"/>
      <c r="BD78" s="1070"/>
      <c r="BE78" s="267"/>
      <c r="BF78" s="267"/>
      <c r="BG78" s="267"/>
      <c r="BH78" s="267"/>
      <c r="BI78" s="267"/>
      <c r="BJ78" s="270"/>
      <c r="BK78" s="270"/>
      <c r="BL78" s="270"/>
      <c r="BM78" s="270"/>
      <c r="BN78" s="270"/>
      <c r="BO78" s="267"/>
      <c r="BP78" s="267"/>
      <c r="BQ78" s="264">
        <v>72</v>
      </c>
      <c r="BR78" s="269"/>
      <c r="BS78" s="1050"/>
      <c r="BT78" s="1051"/>
      <c r="BU78" s="1051"/>
      <c r="BV78" s="1051"/>
      <c r="BW78" s="1051"/>
      <c r="BX78" s="1051"/>
      <c r="BY78" s="1051"/>
      <c r="BZ78" s="1051"/>
      <c r="CA78" s="1051"/>
      <c r="CB78" s="1051"/>
      <c r="CC78" s="1051"/>
      <c r="CD78" s="1051"/>
      <c r="CE78" s="1051"/>
      <c r="CF78" s="1051"/>
      <c r="CG78" s="1052"/>
      <c r="CH78" s="1053"/>
      <c r="CI78" s="1054"/>
      <c r="CJ78" s="1054"/>
      <c r="CK78" s="1054"/>
      <c r="CL78" s="1055"/>
      <c r="CM78" s="1053"/>
      <c r="CN78" s="1054"/>
      <c r="CO78" s="1054"/>
      <c r="CP78" s="1054"/>
      <c r="CQ78" s="1055"/>
      <c r="CR78" s="1053"/>
      <c r="CS78" s="1054"/>
      <c r="CT78" s="1054"/>
      <c r="CU78" s="1054"/>
      <c r="CV78" s="1055"/>
      <c r="CW78" s="1053"/>
      <c r="CX78" s="1054"/>
      <c r="CY78" s="1054"/>
      <c r="CZ78" s="1054"/>
      <c r="DA78" s="1055"/>
      <c r="DB78" s="1053"/>
      <c r="DC78" s="1054"/>
      <c r="DD78" s="1054"/>
      <c r="DE78" s="1054"/>
      <c r="DF78" s="1055"/>
      <c r="DG78" s="1053"/>
      <c r="DH78" s="1054"/>
      <c r="DI78" s="1054"/>
      <c r="DJ78" s="1054"/>
      <c r="DK78" s="1055"/>
      <c r="DL78" s="1053"/>
      <c r="DM78" s="1054"/>
      <c r="DN78" s="1054"/>
      <c r="DO78" s="1054"/>
      <c r="DP78" s="1055"/>
      <c r="DQ78" s="1053"/>
      <c r="DR78" s="1054"/>
      <c r="DS78" s="1054"/>
      <c r="DT78" s="1054"/>
      <c r="DU78" s="1055"/>
      <c r="DV78" s="1038"/>
      <c r="DW78" s="1039"/>
      <c r="DX78" s="1039"/>
      <c r="DY78" s="1039"/>
      <c r="DZ78" s="1040"/>
      <c r="EA78" s="248"/>
    </row>
    <row r="79" spans="1:131" s="249" customFormat="1" ht="26.25" customHeight="1" x14ac:dyDescent="0.15">
      <c r="A79" s="263">
        <v>12</v>
      </c>
      <c r="B79" s="1071"/>
      <c r="C79" s="1072"/>
      <c r="D79" s="1072"/>
      <c r="E79" s="1072"/>
      <c r="F79" s="1072"/>
      <c r="G79" s="1072"/>
      <c r="H79" s="1072"/>
      <c r="I79" s="1072"/>
      <c r="J79" s="1072"/>
      <c r="K79" s="1072"/>
      <c r="L79" s="1072"/>
      <c r="M79" s="1072"/>
      <c r="N79" s="1072"/>
      <c r="O79" s="1072"/>
      <c r="P79" s="1073"/>
      <c r="Q79" s="1074"/>
      <c r="R79" s="1068"/>
      <c r="S79" s="1068"/>
      <c r="T79" s="1068"/>
      <c r="U79" s="1068"/>
      <c r="V79" s="1068"/>
      <c r="W79" s="1068"/>
      <c r="X79" s="1068"/>
      <c r="Y79" s="1068"/>
      <c r="Z79" s="1068"/>
      <c r="AA79" s="1068"/>
      <c r="AB79" s="1068"/>
      <c r="AC79" s="1068"/>
      <c r="AD79" s="1068"/>
      <c r="AE79" s="1068"/>
      <c r="AF79" s="1068"/>
      <c r="AG79" s="1068"/>
      <c r="AH79" s="1068"/>
      <c r="AI79" s="1068"/>
      <c r="AJ79" s="1068"/>
      <c r="AK79" s="1068"/>
      <c r="AL79" s="1068"/>
      <c r="AM79" s="1068"/>
      <c r="AN79" s="1068"/>
      <c r="AO79" s="1068"/>
      <c r="AP79" s="1068"/>
      <c r="AQ79" s="1068"/>
      <c r="AR79" s="1068"/>
      <c r="AS79" s="1068"/>
      <c r="AT79" s="1068"/>
      <c r="AU79" s="1068"/>
      <c r="AV79" s="1068"/>
      <c r="AW79" s="1068"/>
      <c r="AX79" s="1068"/>
      <c r="AY79" s="1068"/>
      <c r="AZ79" s="1069"/>
      <c r="BA79" s="1069"/>
      <c r="BB79" s="1069"/>
      <c r="BC79" s="1069"/>
      <c r="BD79" s="1070"/>
      <c r="BE79" s="267"/>
      <c r="BF79" s="267"/>
      <c r="BG79" s="267"/>
      <c r="BH79" s="267"/>
      <c r="BI79" s="267"/>
      <c r="BJ79" s="270"/>
      <c r="BK79" s="270"/>
      <c r="BL79" s="270"/>
      <c r="BM79" s="270"/>
      <c r="BN79" s="270"/>
      <c r="BO79" s="267"/>
      <c r="BP79" s="267"/>
      <c r="BQ79" s="264">
        <v>73</v>
      </c>
      <c r="BR79" s="269"/>
      <c r="BS79" s="1050"/>
      <c r="BT79" s="1051"/>
      <c r="BU79" s="1051"/>
      <c r="BV79" s="1051"/>
      <c r="BW79" s="1051"/>
      <c r="BX79" s="1051"/>
      <c r="BY79" s="1051"/>
      <c r="BZ79" s="1051"/>
      <c r="CA79" s="1051"/>
      <c r="CB79" s="1051"/>
      <c r="CC79" s="1051"/>
      <c r="CD79" s="1051"/>
      <c r="CE79" s="1051"/>
      <c r="CF79" s="1051"/>
      <c r="CG79" s="1052"/>
      <c r="CH79" s="1053"/>
      <c r="CI79" s="1054"/>
      <c r="CJ79" s="1054"/>
      <c r="CK79" s="1054"/>
      <c r="CL79" s="1055"/>
      <c r="CM79" s="1053"/>
      <c r="CN79" s="1054"/>
      <c r="CO79" s="1054"/>
      <c r="CP79" s="1054"/>
      <c r="CQ79" s="1055"/>
      <c r="CR79" s="1053"/>
      <c r="CS79" s="1054"/>
      <c r="CT79" s="1054"/>
      <c r="CU79" s="1054"/>
      <c r="CV79" s="1055"/>
      <c r="CW79" s="1053"/>
      <c r="CX79" s="1054"/>
      <c r="CY79" s="1054"/>
      <c r="CZ79" s="1054"/>
      <c r="DA79" s="1055"/>
      <c r="DB79" s="1053"/>
      <c r="DC79" s="1054"/>
      <c r="DD79" s="1054"/>
      <c r="DE79" s="1054"/>
      <c r="DF79" s="1055"/>
      <c r="DG79" s="1053"/>
      <c r="DH79" s="1054"/>
      <c r="DI79" s="1054"/>
      <c r="DJ79" s="1054"/>
      <c r="DK79" s="1055"/>
      <c r="DL79" s="1053"/>
      <c r="DM79" s="1054"/>
      <c r="DN79" s="1054"/>
      <c r="DO79" s="1054"/>
      <c r="DP79" s="1055"/>
      <c r="DQ79" s="1053"/>
      <c r="DR79" s="1054"/>
      <c r="DS79" s="1054"/>
      <c r="DT79" s="1054"/>
      <c r="DU79" s="1055"/>
      <c r="DV79" s="1038"/>
      <c r="DW79" s="1039"/>
      <c r="DX79" s="1039"/>
      <c r="DY79" s="1039"/>
      <c r="DZ79" s="1040"/>
      <c r="EA79" s="248"/>
    </row>
    <row r="80" spans="1:131" s="249" customFormat="1" ht="26.25" customHeight="1" x14ac:dyDescent="0.15">
      <c r="A80" s="263">
        <v>13</v>
      </c>
      <c r="B80" s="1071"/>
      <c r="C80" s="1072"/>
      <c r="D80" s="1072"/>
      <c r="E80" s="1072"/>
      <c r="F80" s="1072"/>
      <c r="G80" s="1072"/>
      <c r="H80" s="1072"/>
      <c r="I80" s="1072"/>
      <c r="J80" s="1072"/>
      <c r="K80" s="1072"/>
      <c r="L80" s="1072"/>
      <c r="M80" s="1072"/>
      <c r="N80" s="1072"/>
      <c r="O80" s="1072"/>
      <c r="P80" s="1073"/>
      <c r="Q80" s="1074"/>
      <c r="R80" s="1068"/>
      <c r="S80" s="1068"/>
      <c r="T80" s="1068"/>
      <c r="U80" s="1068"/>
      <c r="V80" s="1068"/>
      <c r="W80" s="1068"/>
      <c r="X80" s="1068"/>
      <c r="Y80" s="1068"/>
      <c r="Z80" s="1068"/>
      <c r="AA80" s="1068"/>
      <c r="AB80" s="1068"/>
      <c r="AC80" s="1068"/>
      <c r="AD80" s="1068"/>
      <c r="AE80" s="1068"/>
      <c r="AF80" s="1068"/>
      <c r="AG80" s="1068"/>
      <c r="AH80" s="1068"/>
      <c r="AI80" s="1068"/>
      <c r="AJ80" s="1068"/>
      <c r="AK80" s="1068"/>
      <c r="AL80" s="1068"/>
      <c r="AM80" s="1068"/>
      <c r="AN80" s="1068"/>
      <c r="AO80" s="1068"/>
      <c r="AP80" s="1068"/>
      <c r="AQ80" s="1068"/>
      <c r="AR80" s="1068"/>
      <c r="AS80" s="1068"/>
      <c r="AT80" s="1068"/>
      <c r="AU80" s="1068"/>
      <c r="AV80" s="1068"/>
      <c r="AW80" s="1068"/>
      <c r="AX80" s="1068"/>
      <c r="AY80" s="1068"/>
      <c r="AZ80" s="1069"/>
      <c r="BA80" s="1069"/>
      <c r="BB80" s="1069"/>
      <c r="BC80" s="1069"/>
      <c r="BD80" s="1070"/>
      <c r="BE80" s="267"/>
      <c r="BF80" s="267"/>
      <c r="BG80" s="267"/>
      <c r="BH80" s="267"/>
      <c r="BI80" s="267"/>
      <c r="BJ80" s="267"/>
      <c r="BK80" s="267"/>
      <c r="BL80" s="267"/>
      <c r="BM80" s="267"/>
      <c r="BN80" s="267"/>
      <c r="BO80" s="267"/>
      <c r="BP80" s="267"/>
      <c r="BQ80" s="264">
        <v>74</v>
      </c>
      <c r="BR80" s="269"/>
      <c r="BS80" s="1050"/>
      <c r="BT80" s="1051"/>
      <c r="BU80" s="1051"/>
      <c r="BV80" s="1051"/>
      <c r="BW80" s="1051"/>
      <c r="BX80" s="1051"/>
      <c r="BY80" s="1051"/>
      <c r="BZ80" s="1051"/>
      <c r="CA80" s="1051"/>
      <c r="CB80" s="1051"/>
      <c r="CC80" s="1051"/>
      <c r="CD80" s="1051"/>
      <c r="CE80" s="1051"/>
      <c r="CF80" s="1051"/>
      <c r="CG80" s="1052"/>
      <c r="CH80" s="1053"/>
      <c r="CI80" s="1054"/>
      <c r="CJ80" s="1054"/>
      <c r="CK80" s="1054"/>
      <c r="CL80" s="1055"/>
      <c r="CM80" s="1053"/>
      <c r="CN80" s="1054"/>
      <c r="CO80" s="1054"/>
      <c r="CP80" s="1054"/>
      <c r="CQ80" s="1055"/>
      <c r="CR80" s="1053"/>
      <c r="CS80" s="1054"/>
      <c r="CT80" s="1054"/>
      <c r="CU80" s="1054"/>
      <c r="CV80" s="1055"/>
      <c r="CW80" s="1053"/>
      <c r="CX80" s="1054"/>
      <c r="CY80" s="1054"/>
      <c r="CZ80" s="1054"/>
      <c r="DA80" s="1055"/>
      <c r="DB80" s="1053"/>
      <c r="DC80" s="1054"/>
      <c r="DD80" s="1054"/>
      <c r="DE80" s="1054"/>
      <c r="DF80" s="1055"/>
      <c r="DG80" s="1053"/>
      <c r="DH80" s="1054"/>
      <c r="DI80" s="1054"/>
      <c r="DJ80" s="1054"/>
      <c r="DK80" s="1055"/>
      <c r="DL80" s="1053"/>
      <c r="DM80" s="1054"/>
      <c r="DN80" s="1054"/>
      <c r="DO80" s="1054"/>
      <c r="DP80" s="1055"/>
      <c r="DQ80" s="1053"/>
      <c r="DR80" s="1054"/>
      <c r="DS80" s="1054"/>
      <c r="DT80" s="1054"/>
      <c r="DU80" s="1055"/>
      <c r="DV80" s="1038"/>
      <c r="DW80" s="1039"/>
      <c r="DX80" s="1039"/>
      <c r="DY80" s="1039"/>
      <c r="DZ80" s="1040"/>
      <c r="EA80" s="248"/>
    </row>
    <row r="81" spans="1:131" s="249" customFormat="1" ht="26.25" customHeight="1" x14ac:dyDescent="0.15">
      <c r="A81" s="263">
        <v>14</v>
      </c>
      <c r="B81" s="1071"/>
      <c r="C81" s="1072"/>
      <c r="D81" s="1072"/>
      <c r="E81" s="1072"/>
      <c r="F81" s="1072"/>
      <c r="G81" s="1072"/>
      <c r="H81" s="1072"/>
      <c r="I81" s="1072"/>
      <c r="J81" s="1072"/>
      <c r="K81" s="1072"/>
      <c r="L81" s="1072"/>
      <c r="M81" s="1072"/>
      <c r="N81" s="1072"/>
      <c r="O81" s="1072"/>
      <c r="P81" s="1073"/>
      <c r="Q81" s="1074"/>
      <c r="R81" s="1068"/>
      <c r="S81" s="1068"/>
      <c r="T81" s="1068"/>
      <c r="U81" s="1068"/>
      <c r="V81" s="1068"/>
      <c r="W81" s="1068"/>
      <c r="X81" s="1068"/>
      <c r="Y81" s="1068"/>
      <c r="Z81" s="1068"/>
      <c r="AA81" s="1068"/>
      <c r="AB81" s="1068"/>
      <c r="AC81" s="1068"/>
      <c r="AD81" s="1068"/>
      <c r="AE81" s="1068"/>
      <c r="AF81" s="1068"/>
      <c r="AG81" s="1068"/>
      <c r="AH81" s="1068"/>
      <c r="AI81" s="1068"/>
      <c r="AJ81" s="1068"/>
      <c r="AK81" s="1068"/>
      <c r="AL81" s="1068"/>
      <c r="AM81" s="1068"/>
      <c r="AN81" s="1068"/>
      <c r="AO81" s="1068"/>
      <c r="AP81" s="1068"/>
      <c r="AQ81" s="1068"/>
      <c r="AR81" s="1068"/>
      <c r="AS81" s="1068"/>
      <c r="AT81" s="1068"/>
      <c r="AU81" s="1068"/>
      <c r="AV81" s="1068"/>
      <c r="AW81" s="1068"/>
      <c r="AX81" s="1068"/>
      <c r="AY81" s="1068"/>
      <c r="AZ81" s="1069"/>
      <c r="BA81" s="1069"/>
      <c r="BB81" s="1069"/>
      <c r="BC81" s="1069"/>
      <c r="BD81" s="1070"/>
      <c r="BE81" s="267"/>
      <c r="BF81" s="267"/>
      <c r="BG81" s="267"/>
      <c r="BH81" s="267"/>
      <c r="BI81" s="267"/>
      <c r="BJ81" s="267"/>
      <c r="BK81" s="267"/>
      <c r="BL81" s="267"/>
      <c r="BM81" s="267"/>
      <c r="BN81" s="267"/>
      <c r="BO81" s="267"/>
      <c r="BP81" s="267"/>
      <c r="BQ81" s="264">
        <v>75</v>
      </c>
      <c r="BR81" s="269"/>
      <c r="BS81" s="1050"/>
      <c r="BT81" s="1051"/>
      <c r="BU81" s="1051"/>
      <c r="BV81" s="1051"/>
      <c r="BW81" s="1051"/>
      <c r="BX81" s="1051"/>
      <c r="BY81" s="1051"/>
      <c r="BZ81" s="1051"/>
      <c r="CA81" s="1051"/>
      <c r="CB81" s="1051"/>
      <c r="CC81" s="1051"/>
      <c r="CD81" s="1051"/>
      <c r="CE81" s="1051"/>
      <c r="CF81" s="1051"/>
      <c r="CG81" s="1052"/>
      <c r="CH81" s="1053"/>
      <c r="CI81" s="1054"/>
      <c r="CJ81" s="1054"/>
      <c r="CK81" s="1054"/>
      <c r="CL81" s="1055"/>
      <c r="CM81" s="1053"/>
      <c r="CN81" s="1054"/>
      <c r="CO81" s="1054"/>
      <c r="CP81" s="1054"/>
      <c r="CQ81" s="1055"/>
      <c r="CR81" s="1053"/>
      <c r="CS81" s="1054"/>
      <c r="CT81" s="1054"/>
      <c r="CU81" s="1054"/>
      <c r="CV81" s="1055"/>
      <c r="CW81" s="1053"/>
      <c r="CX81" s="1054"/>
      <c r="CY81" s="1054"/>
      <c r="CZ81" s="1054"/>
      <c r="DA81" s="1055"/>
      <c r="DB81" s="1053"/>
      <c r="DC81" s="1054"/>
      <c r="DD81" s="1054"/>
      <c r="DE81" s="1054"/>
      <c r="DF81" s="1055"/>
      <c r="DG81" s="1053"/>
      <c r="DH81" s="1054"/>
      <c r="DI81" s="1054"/>
      <c r="DJ81" s="1054"/>
      <c r="DK81" s="1055"/>
      <c r="DL81" s="1053"/>
      <c r="DM81" s="1054"/>
      <c r="DN81" s="1054"/>
      <c r="DO81" s="1054"/>
      <c r="DP81" s="1055"/>
      <c r="DQ81" s="1053"/>
      <c r="DR81" s="1054"/>
      <c r="DS81" s="1054"/>
      <c r="DT81" s="1054"/>
      <c r="DU81" s="1055"/>
      <c r="DV81" s="1038"/>
      <c r="DW81" s="1039"/>
      <c r="DX81" s="1039"/>
      <c r="DY81" s="1039"/>
      <c r="DZ81" s="1040"/>
      <c r="EA81" s="248"/>
    </row>
    <row r="82" spans="1:131" s="249" customFormat="1" ht="26.25" customHeight="1" x14ac:dyDescent="0.15">
      <c r="A82" s="263">
        <v>15</v>
      </c>
      <c r="B82" s="1071"/>
      <c r="C82" s="1072"/>
      <c r="D82" s="1072"/>
      <c r="E82" s="1072"/>
      <c r="F82" s="1072"/>
      <c r="G82" s="1072"/>
      <c r="H82" s="1072"/>
      <c r="I82" s="1072"/>
      <c r="J82" s="1072"/>
      <c r="K82" s="1072"/>
      <c r="L82" s="1072"/>
      <c r="M82" s="1072"/>
      <c r="N82" s="1072"/>
      <c r="O82" s="1072"/>
      <c r="P82" s="1073"/>
      <c r="Q82" s="1074"/>
      <c r="R82" s="1068"/>
      <c r="S82" s="1068"/>
      <c r="T82" s="1068"/>
      <c r="U82" s="1068"/>
      <c r="V82" s="1068"/>
      <c r="W82" s="1068"/>
      <c r="X82" s="1068"/>
      <c r="Y82" s="1068"/>
      <c r="Z82" s="1068"/>
      <c r="AA82" s="1068"/>
      <c r="AB82" s="1068"/>
      <c r="AC82" s="1068"/>
      <c r="AD82" s="1068"/>
      <c r="AE82" s="1068"/>
      <c r="AF82" s="1068"/>
      <c r="AG82" s="1068"/>
      <c r="AH82" s="1068"/>
      <c r="AI82" s="1068"/>
      <c r="AJ82" s="1068"/>
      <c r="AK82" s="1068"/>
      <c r="AL82" s="1068"/>
      <c r="AM82" s="1068"/>
      <c r="AN82" s="1068"/>
      <c r="AO82" s="1068"/>
      <c r="AP82" s="1068"/>
      <c r="AQ82" s="1068"/>
      <c r="AR82" s="1068"/>
      <c r="AS82" s="1068"/>
      <c r="AT82" s="1068"/>
      <c r="AU82" s="1068"/>
      <c r="AV82" s="1068"/>
      <c r="AW82" s="1068"/>
      <c r="AX82" s="1068"/>
      <c r="AY82" s="1068"/>
      <c r="AZ82" s="1069"/>
      <c r="BA82" s="1069"/>
      <c r="BB82" s="1069"/>
      <c r="BC82" s="1069"/>
      <c r="BD82" s="1070"/>
      <c r="BE82" s="267"/>
      <c r="BF82" s="267"/>
      <c r="BG82" s="267"/>
      <c r="BH82" s="267"/>
      <c r="BI82" s="267"/>
      <c r="BJ82" s="267"/>
      <c r="BK82" s="267"/>
      <c r="BL82" s="267"/>
      <c r="BM82" s="267"/>
      <c r="BN82" s="267"/>
      <c r="BO82" s="267"/>
      <c r="BP82" s="267"/>
      <c r="BQ82" s="264">
        <v>76</v>
      </c>
      <c r="BR82" s="269"/>
      <c r="BS82" s="1050"/>
      <c r="BT82" s="1051"/>
      <c r="BU82" s="1051"/>
      <c r="BV82" s="1051"/>
      <c r="BW82" s="1051"/>
      <c r="BX82" s="1051"/>
      <c r="BY82" s="1051"/>
      <c r="BZ82" s="1051"/>
      <c r="CA82" s="1051"/>
      <c r="CB82" s="1051"/>
      <c r="CC82" s="1051"/>
      <c r="CD82" s="1051"/>
      <c r="CE82" s="1051"/>
      <c r="CF82" s="1051"/>
      <c r="CG82" s="1052"/>
      <c r="CH82" s="1053"/>
      <c r="CI82" s="1054"/>
      <c r="CJ82" s="1054"/>
      <c r="CK82" s="1054"/>
      <c r="CL82" s="1055"/>
      <c r="CM82" s="1053"/>
      <c r="CN82" s="1054"/>
      <c r="CO82" s="1054"/>
      <c r="CP82" s="1054"/>
      <c r="CQ82" s="1055"/>
      <c r="CR82" s="1053"/>
      <c r="CS82" s="1054"/>
      <c r="CT82" s="1054"/>
      <c r="CU82" s="1054"/>
      <c r="CV82" s="1055"/>
      <c r="CW82" s="1053"/>
      <c r="CX82" s="1054"/>
      <c r="CY82" s="1054"/>
      <c r="CZ82" s="1054"/>
      <c r="DA82" s="1055"/>
      <c r="DB82" s="1053"/>
      <c r="DC82" s="1054"/>
      <c r="DD82" s="1054"/>
      <c r="DE82" s="1054"/>
      <c r="DF82" s="1055"/>
      <c r="DG82" s="1053"/>
      <c r="DH82" s="1054"/>
      <c r="DI82" s="1054"/>
      <c r="DJ82" s="1054"/>
      <c r="DK82" s="1055"/>
      <c r="DL82" s="1053"/>
      <c r="DM82" s="1054"/>
      <c r="DN82" s="1054"/>
      <c r="DO82" s="1054"/>
      <c r="DP82" s="1055"/>
      <c r="DQ82" s="1053"/>
      <c r="DR82" s="1054"/>
      <c r="DS82" s="1054"/>
      <c r="DT82" s="1054"/>
      <c r="DU82" s="1055"/>
      <c r="DV82" s="1038"/>
      <c r="DW82" s="1039"/>
      <c r="DX82" s="1039"/>
      <c r="DY82" s="1039"/>
      <c r="DZ82" s="1040"/>
      <c r="EA82" s="248"/>
    </row>
    <row r="83" spans="1:131" s="249" customFormat="1" ht="26.25" customHeight="1" x14ac:dyDescent="0.15">
      <c r="A83" s="263">
        <v>16</v>
      </c>
      <c r="B83" s="1071"/>
      <c r="C83" s="1072"/>
      <c r="D83" s="1072"/>
      <c r="E83" s="1072"/>
      <c r="F83" s="1072"/>
      <c r="G83" s="1072"/>
      <c r="H83" s="1072"/>
      <c r="I83" s="1072"/>
      <c r="J83" s="1072"/>
      <c r="K83" s="1072"/>
      <c r="L83" s="1072"/>
      <c r="M83" s="1072"/>
      <c r="N83" s="1072"/>
      <c r="O83" s="1072"/>
      <c r="P83" s="1073"/>
      <c r="Q83" s="1074"/>
      <c r="R83" s="1068"/>
      <c r="S83" s="1068"/>
      <c r="T83" s="1068"/>
      <c r="U83" s="1068"/>
      <c r="V83" s="1068"/>
      <c r="W83" s="1068"/>
      <c r="X83" s="1068"/>
      <c r="Y83" s="1068"/>
      <c r="Z83" s="1068"/>
      <c r="AA83" s="1068"/>
      <c r="AB83" s="1068"/>
      <c r="AC83" s="1068"/>
      <c r="AD83" s="1068"/>
      <c r="AE83" s="1068"/>
      <c r="AF83" s="1068"/>
      <c r="AG83" s="1068"/>
      <c r="AH83" s="1068"/>
      <c r="AI83" s="1068"/>
      <c r="AJ83" s="1068"/>
      <c r="AK83" s="1068"/>
      <c r="AL83" s="1068"/>
      <c r="AM83" s="1068"/>
      <c r="AN83" s="1068"/>
      <c r="AO83" s="1068"/>
      <c r="AP83" s="1068"/>
      <c r="AQ83" s="1068"/>
      <c r="AR83" s="1068"/>
      <c r="AS83" s="1068"/>
      <c r="AT83" s="1068"/>
      <c r="AU83" s="1068"/>
      <c r="AV83" s="1068"/>
      <c r="AW83" s="1068"/>
      <c r="AX83" s="1068"/>
      <c r="AY83" s="1068"/>
      <c r="AZ83" s="1069"/>
      <c r="BA83" s="1069"/>
      <c r="BB83" s="1069"/>
      <c r="BC83" s="1069"/>
      <c r="BD83" s="1070"/>
      <c r="BE83" s="267"/>
      <c r="BF83" s="267"/>
      <c r="BG83" s="267"/>
      <c r="BH83" s="267"/>
      <c r="BI83" s="267"/>
      <c r="BJ83" s="267"/>
      <c r="BK83" s="267"/>
      <c r="BL83" s="267"/>
      <c r="BM83" s="267"/>
      <c r="BN83" s="267"/>
      <c r="BO83" s="267"/>
      <c r="BP83" s="267"/>
      <c r="BQ83" s="264">
        <v>77</v>
      </c>
      <c r="BR83" s="269"/>
      <c r="BS83" s="1050"/>
      <c r="BT83" s="1051"/>
      <c r="BU83" s="1051"/>
      <c r="BV83" s="1051"/>
      <c r="BW83" s="1051"/>
      <c r="BX83" s="1051"/>
      <c r="BY83" s="1051"/>
      <c r="BZ83" s="1051"/>
      <c r="CA83" s="1051"/>
      <c r="CB83" s="1051"/>
      <c r="CC83" s="1051"/>
      <c r="CD83" s="1051"/>
      <c r="CE83" s="1051"/>
      <c r="CF83" s="1051"/>
      <c r="CG83" s="1052"/>
      <c r="CH83" s="1053"/>
      <c r="CI83" s="1054"/>
      <c r="CJ83" s="1054"/>
      <c r="CK83" s="1054"/>
      <c r="CL83" s="1055"/>
      <c r="CM83" s="1053"/>
      <c r="CN83" s="1054"/>
      <c r="CO83" s="1054"/>
      <c r="CP83" s="1054"/>
      <c r="CQ83" s="1055"/>
      <c r="CR83" s="1053"/>
      <c r="CS83" s="1054"/>
      <c r="CT83" s="1054"/>
      <c r="CU83" s="1054"/>
      <c r="CV83" s="1055"/>
      <c r="CW83" s="1053"/>
      <c r="CX83" s="1054"/>
      <c r="CY83" s="1054"/>
      <c r="CZ83" s="1054"/>
      <c r="DA83" s="1055"/>
      <c r="DB83" s="1053"/>
      <c r="DC83" s="1054"/>
      <c r="DD83" s="1054"/>
      <c r="DE83" s="1054"/>
      <c r="DF83" s="1055"/>
      <c r="DG83" s="1053"/>
      <c r="DH83" s="1054"/>
      <c r="DI83" s="1054"/>
      <c r="DJ83" s="1054"/>
      <c r="DK83" s="1055"/>
      <c r="DL83" s="1053"/>
      <c r="DM83" s="1054"/>
      <c r="DN83" s="1054"/>
      <c r="DO83" s="1054"/>
      <c r="DP83" s="1055"/>
      <c r="DQ83" s="1053"/>
      <c r="DR83" s="1054"/>
      <c r="DS83" s="1054"/>
      <c r="DT83" s="1054"/>
      <c r="DU83" s="1055"/>
      <c r="DV83" s="1038"/>
      <c r="DW83" s="1039"/>
      <c r="DX83" s="1039"/>
      <c r="DY83" s="1039"/>
      <c r="DZ83" s="1040"/>
      <c r="EA83" s="248"/>
    </row>
    <row r="84" spans="1:131" s="249" customFormat="1" ht="26.25" customHeight="1" x14ac:dyDescent="0.15">
      <c r="A84" s="263">
        <v>17</v>
      </c>
      <c r="B84" s="1071"/>
      <c r="C84" s="1072"/>
      <c r="D84" s="1072"/>
      <c r="E84" s="1072"/>
      <c r="F84" s="1072"/>
      <c r="G84" s="1072"/>
      <c r="H84" s="1072"/>
      <c r="I84" s="1072"/>
      <c r="J84" s="1072"/>
      <c r="K84" s="1072"/>
      <c r="L84" s="1072"/>
      <c r="M84" s="1072"/>
      <c r="N84" s="1072"/>
      <c r="O84" s="1072"/>
      <c r="P84" s="1073"/>
      <c r="Q84" s="1074"/>
      <c r="R84" s="1068"/>
      <c r="S84" s="1068"/>
      <c r="T84" s="1068"/>
      <c r="U84" s="1068"/>
      <c r="V84" s="1068"/>
      <c r="W84" s="1068"/>
      <c r="X84" s="1068"/>
      <c r="Y84" s="1068"/>
      <c r="Z84" s="1068"/>
      <c r="AA84" s="1068"/>
      <c r="AB84" s="1068"/>
      <c r="AC84" s="1068"/>
      <c r="AD84" s="1068"/>
      <c r="AE84" s="1068"/>
      <c r="AF84" s="1068"/>
      <c r="AG84" s="1068"/>
      <c r="AH84" s="1068"/>
      <c r="AI84" s="1068"/>
      <c r="AJ84" s="1068"/>
      <c r="AK84" s="1068"/>
      <c r="AL84" s="1068"/>
      <c r="AM84" s="1068"/>
      <c r="AN84" s="1068"/>
      <c r="AO84" s="1068"/>
      <c r="AP84" s="1068"/>
      <c r="AQ84" s="1068"/>
      <c r="AR84" s="1068"/>
      <c r="AS84" s="1068"/>
      <c r="AT84" s="1068"/>
      <c r="AU84" s="1068"/>
      <c r="AV84" s="1068"/>
      <c r="AW84" s="1068"/>
      <c r="AX84" s="1068"/>
      <c r="AY84" s="1068"/>
      <c r="AZ84" s="1069"/>
      <c r="BA84" s="1069"/>
      <c r="BB84" s="1069"/>
      <c r="BC84" s="1069"/>
      <c r="BD84" s="1070"/>
      <c r="BE84" s="267"/>
      <c r="BF84" s="267"/>
      <c r="BG84" s="267"/>
      <c r="BH84" s="267"/>
      <c r="BI84" s="267"/>
      <c r="BJ84" s="267"/>
      <c r="BK84" s="267"/>
      <c r="BL84" s="267"/>
      <c r="BM84" s="267"/>
      <c r="BN84" s="267"/>
      <c r="BO84" s="267"/>
      <c r="BP84" s="267"/>
      <c r="BQ84" s="264">
        <v>78</v>
      </c>
      <c r="BR84" s="269"/>
      <c r="BS84" s="1050"/>
      <c r="BT84" s="1051"/>
      <c r="BU84" s="1051"/>
      <c r="BV84" s="1051"/>
      <c r="BW84" s="1051"/>
      <c r="BX84" s="1051"/>
      <c r="BY84" s="1051"/>
      <c r="BZ84" s="1051"/>
      <c r="CA84" s="1051"/>
      <c r="CB84" s="1051"/>
      <c r="CC84" s="1051"/>
      <c r="CD84" s="1051"/>
      <c r="CE84" s="1051"/>
      <c r="CF84" s="1051"/>
      <c r="CG84" s="1052"/>
      <c r="CH84" s="1053"/>
      <c r="CI84" s="1054"/>
      <c r="CJ84" s="1054"/>
      <c r="CK84" s="1054"/>
      <c r="CL84" s="1055"/>
      <c r="CM84" s="1053"/>
      <c r="CN84" s="1054"/>
      <c r="CO84" s="1054"/>
      <c r="CP84" s="1054"/>
      <c r="CQ84" s="1055"/>
      <c r="CR84" s="1053"/>
      <c r="CS84" s="1054"/>
      <c r="CT84" s="1054"/>
      <c r="CU84" s="1054"/>
      <c r="CV84" s="1055"/>
      <c r="CW84" s="1053"/>
      <c r="CX84" s="1054"/>
      <c r="CY84" s="1054"/>
      <c r="CZ84" s="1054"/>
      <c r="DA84" s="1055"/>
      <c r="DB84" s="1053"/>
      <c r="DC84" s="1054"/>
      <c r="DD84" s="1054"/>
      <c r="DE84" s="1054"/>
      <c r="DF84" s="1055"/>
      <c r="DG84" s="1053"/>
      <c r="DH84" s="1054"/>
      <c r="DI84" s="1054"/>
      <c r="DJ84" s="1054"/>
      <c r="DK84" s="1055"/>
      <c r="DL84" s="1053"/>
      <c r="DM84" s="1054"/>
      <c r="DN84" s="1054"/>
      <c r="DO84" s="1054"/>
      <c r="DP84" s="1055"/>
      <c r="DQ84" s="1053"/>
      <c r="DR84" s="1054"/>
      <c r="DS84" s="1054"/>
      <c r="DT84" s="1054"/>
      <c r="DU84" s="1055"/>
      <c r="DV84" s="1038"/>
      <c r="DW84" s="1039"/>
      <c r="DX84" s="1039"/>
      <c r="DY84" s="1039"/>
      <c r="DZ84" s="1040"/>
      <c r="EA84" s="248"/>
    </row>
    <row r="85" spans="1:131" s="249" customFormat="1" ht="26.25" customHeight="1" x14ac:dyDescent="0.15">
      <c r="A85" s="263">
        <v>18</v>
      </c>
      <c r="B85" s="1071"/>
      <c r="C85" s="1072"/>
      <c r="D85" s="1072"/>
      <c r="E85" s="1072"/>
      <c r="F85" s="1072"/>
      <c r="G85" s="1072"/>
      <c r="H85" s="1072"/>
      <c r="I85" s="1072"/>
      <c r="J85" s="1072"/>
      <c r="K85" s="1072"/>
      <c r="L85" s="1072"/>
      <c r="M85" s="1072"/>
      <c r="N85" s="1072"/>
      <c r="O85" s="1072"/>
      <c r="P85" s="1073"/>
      <c r="Q85" s="1074"/>
      <c r="R85" s="1068"/>
      <c r="S85" s="1068"/>
      <c r="T85" s="1068"/>
      <c r="U85" s="1068"/>
      <c r="V85" s="1068"/>
      <c r="W85" s="1068"/>
      <c r="X85" s="1068"/>
      <c r="Y85" s="1068"/>
      <c r="Z85" s="1068"/>
      <c r="AA85" s="1068"/>
      <c r="AB85" s="1068"/>
      <c r="AC85" s="1068"/>
      <c r="AD85" s="1068"/>
      <c r="AE85" s="1068"/>
      <c r="AF85" s="1068"/>
      <c r="AG85" s="1068"/>
      <c r="AH85" s="1068"/>
      <c r="AI85" s="1068"/>
      <c r="AJ85" s="1068"/>
      <c r="AK85" s="1068"/>
      <c r="AL85" s="1068"/>
      <c r="AM85" s="1068"/>
      <c r="AN85" s="1068"/>
      <c r="AO85" s="1068"/>
      <c r="AP85" s="1068"/>
      <c r="AQ85" s="1068"/>
      <c r="AR85" s="1068"/>
      <c r="AS85" s="1068"/>
      <c r="AT85" s="1068"/>
      <c r="AU85" s="1068"/>
      <c r="AV85" s="1068"/>
      <c r="AW85" s="1068"/>
      <c r="AX85" s="1068"/>
      <c r="AY85" s="1068"/>
      <c r="AZ85" s="1069"/>
      <c r="BA85" s="1069"/>
      <c r="BB85" s="1069"/>
      <c r="BC85" s="1069"/>
      <c r="BD85" s="1070"/>
      <c r="BE85" s="267"/>
      <c r="BF85" s="267"/>
      <c r="BG85" s="267"/>
      <c r="BH85" s="267"/>
      <c r="BI85" s="267"/>
      <c r="BJ85" s="267"/>
      <c r="BK85" s="267"/>
      <c r="BL85" s="267"/>
      <c r="BM85" s="267"/>
      <c r="BN85" s="267"/>
      <c r="BO85" s="267"/>
      <c r="BP85" s="267"/>
      <c r="BQ85" s="264">
        <v>79</v>
      </c>
      <c r="BR85" s="269"/>
      <c r="BS85" s="1050"/>
      <c r="BT85" s="1051"/>
      <c r="BU85" s="1051"/>
      <c r="BV85" s="1051"/>
      <c r="BW85" s="1051"/>
      <c r="BX85" s="1051"/>
      <c r="BY85" s="1051"/>
      <c r="BZ85" s="1051"/>
      <c r="CA85" s="1051"/>
      <c r="CB85" s="1051"/>
      <c r="CC85" s="1051"/>
      <c r="CD85" s="1051"/>
      <c r="CE85" s="1051"/>
      <c r="CF85" s="1051"/>
      <c r="CG85" s="1052"/>
      <c r="CH85" s="1053"/>
      <c r="CI85" s="1054"/>
      <c r="CJ85" s="1054"/>
      <c r="CK85" s="1054"/>
      <c r="CL85" s="1055"/>
      <c r="CM85" s="1053"/>
      <c r="CN85" s="1054"/>
      <c r="CO85" s="1054"/>
      <c r="CP85" s="1054"/>
      <c r="CQ85" s="1055"/>
      <c r="CR85" s="1053"/>
      <c r="CS85" s="1054"/>
      <c r="CT85" s="1054"/>
      <c r="CU85" s="1054"/>
      <c r="CV85" s="1055"/>
      <c r="CW85" s="1053"/>
      <c r="CX85" s="1054"/>
      <c r="CY85" s="1054"/>
      <c r="CZ85" s="1054"/>
      <c r="DA85" s="1055"/>
      <c r="DB85" s="1053"/>
      <c r="DC85" s="1054"/>
      <c r="DD85" s="1054"/>
      <c r="DE85" s="1054"/>
      <c r="DF85" s="1055"/>
      <c r="DG85" s="1053"/>
      <c r="DH85" s="1054"/>
      <c r="DI85" s="1054"/>
      <c r="DJ85" s="1054"/>
      <c r="DK85" s="1055"/>
      <c r="DL85" s="1053"/>
      <c r="DM85" s="1054"/>
      <c r="DN85" s="1054"/>
      <c r="DO85" s="1054"/>
      <c r="DP85" s="1055"/>
      <c r="DQ85" s="1053"/>
      <c r="DR85" s="1054"/>
      <c r="DS85" s="1054"/>
      <c r="DT85" s="1054"/>
      <c r="DU85" s="1055"/>
      <c r="DV85" s="1038"/>
      <c r="DW85" s="1039"/>
      <c r="DX85" s="1039"/>
      <c r="DY85" s="1039"/>
      <c r="DZ85" s="1040"/>
      <c r="EA85" s="248"/>
    </row>
    <row r="86" spans="1:131" s="249" customFormat="1" ht="26.25" customHeight="1" x14ac:dyDescent="0.15">
      <c r="A86" s="263">
        <v>19</v>
      </c>
      <c r="B86" s="1071"/>
      <c r="C86" s="1072"/>
      <c r="D86" s="1072"/>
      <c r="E86" s="1072"/>
      <c r="F86" s="1072"/>
      <c r="G86" s="1072"/>
      <c r="H86" s="1072"/>
      <c r="I86" s="1072"/>
      <c r="J86" s="1072"/>
      <c r="K86" s="1072"/>
      <c r="L86" s="1072"/>
      <c r="M86" s="1072"/>
      <c r="N86" s="1072"/>
      <c r="O86" s="1072"/>
      <c r="P86" s="1073"/>
      <c r="Q86" s="1074"/>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9"/>
      <c r="BA86" s="1069"/>
      <c r="BB86" s="1069"/>
      <c r="BC86" s="1069"/>
      <c r="BD86" s="1070"/>
      <c r="BE86" s="267"/>
      <c r="BF86" s="267"/>
      <c r="BG86" s="267"/>
      <c r="BH86" s="267"/>
      <c r="BI86" s="267"/>
      <c r="BJ86" s="267"/>
      <c r="BK86" s="267"/>
      <c r="BL86" s="267"/>
      <c r="BM86" s="267"/>
      <c r="BN86" s="267"/>
      <c r="BO86" s="267"/>
      <c r="BP86" s="267"/>
      <c r="BQ86" s="264">
        <v>80</v>
      </c>
      <c r="BR86" s="269"/>
      <c r="BS86" s="1050"/>
      <c r="BT86" s="1051"/>
      <c r="BU86" s="1051"/>
      <c r="BV86" s="1051"/>
      <c r="BW86" s="1051"/>
      <c r="BX86" s="1051"/>
      <c r="BY86" s="1051"/>
      <c r="BZ86" s="1051"/>
      <c r="CA86" s="1051"/>
      <c r="CB86" s="1051"/>
      <c r="CC86" s="1051"/>
      <c r="CD86" s="1051"/>
      <c r="CE86" s="1051"/>
      <c r="CF86" s="1051"/>
      <c r="CG86" s="1052"/>
      <c r="CH86" s="1053"/>
      <c r="CI86" s="1054"/>
      <c r="CJ86" s="1054"/>
      <c r="CK86" s="1054"/>
      <c r="CL86" s="1055"/>
      <c r="CM86" s="1053"/>
      <c r="CN86" s="1054"/>
      <c r="CO86" s="1054"/>
      <c r="CP86" s="1054"/>
      <c r="CQ86" s="1055"/>
      <c r="CR86" s="1053"/>
      <c r="CS86" s="1054"/>
      <c r="CT86" s="1054"/>
      <c r="CU86" s="1054"/>
      <c r="CV86" s="1055"/>
      <c r="CW86" s="1053"/>
      <c r="CX86" s="1054"/>
      <c r="CY86" s="1054"/>
      <c r="CZ86" s="1054"/>
      <c r="DA86" s="1055"/>
      <c r="DB86" s="1053"/>
      <c r="DC86" s="1054"/>
      <c r="DD86" s="1054"/>
      <c r="DE86" s="1054"/>
      <c r="DF86" s="1055"/>
      <c r="DG86" s="1053"/>
      <c r="DH86" s="1054"/>
      <c r="DI86" s="1054"/>
      <c r="DJ86" s="1054"/>
      <c r="DK86" s="1055"/>
      <c r="DL86" s="1053"/>
      <c r="DM86" s="1054"/>
      <c r="DN86" s="1054"/>
      <c r="DO86" s="1054"/>
      <c r="DP86" s="1055"/>
      <c r="DQ86" s="1053"/>
      <c r="DR86" s="1054"/>
      <c r="DS86" s="1054"/>
      <c r="DT86" s="1054"/>
      <c r="DU86" s="1055"/>
      <c r="DV86" s="1038"/>
      <c r="DW86" s="1039"/>
      <c r="DX86" s="1039"/>
      <c r="DY86" s="1039"/>
      <c r="DZ86" s="1040"/>
      <c r="EA86" s="248"/>
    </row>
    <row r="87" spans="1:131" s="249" customFormat="1" ht="26.25" customHeight="1" x14ac:dyDescent="0.15">
      <c r="A87" s="271">
        <v>20</v>
      </c>
      <c r="B87" s="1061"/>
      <c r="C87" s="1062"/>
      <c r="D87" s="1062"/>
      <c r="E87" s="1062"/>
      <c r="F87" s="1062"/>
      <c r="G87" s="1062"/>
      <c r="H87" s="1062"/>
      <c r="I87" s="1062"/>
      <c r="J87" s="1062"/>
      <c r="K87" s="1062"/>
      <c r="L87" s="1062"/>
      <c r="M87" s="1062"/>
      <c r="N87" s="1062"/>
      <c r="O87" s="1062"/>
      <c r="P87" s="1063"/>
      <c r="Q87" s="1064"/>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AP87" s="1065"/>
      <c r="AQ87" s="1065"/>
      <c r="AR87" s="1065"/>
      <c r="AS87" s="1065"/>
      <c r="AT87" s="1065"/>
      <c r="AU87" s="1065"/>
      <c r="AV87" s="1065"/>
      <c r="AW87" s="1065"/>
      <c r="AX87" s="1065"/>
      <c r="AY87" s="1065"/>
      <c r="AZ87" s="1066"/>
      <c r="BA87" s="1066"/>
      <c r="BB87" s="1066"/>
      <c r="BC87" s="1066"/>
      <c r="BD87" s="1067"/>
      <c r="BE87" s="267"/>
      <c r="BF87" s="267"/>
      <c r="BG87" s="267"/>
      <c r="BH87" s="267"/>
      <c r="BI87" s="267"/>
      <c r="BJ87" s="267"/>
      <c r="BK87" s="267"/>
      <c r="BL87" s="267"/>
      <c r="BM87" s="267"/>
      <c r="BN87" s="267"/>
      <c r="BO87" s="267"/>
      <c r="BP87" s="267"/>
      <c r="BQ87" s="264">
        <v>81</v>
      </c>
      <c r="BR87" s="269"/>
      <c r="BS87" s="1050"/>
      <c r="BT87" s="1051"/>
      <c r="BU87" s="1051"/>
      <c r="BV87" s="1051"/>
      <c r="BW87" s="1051"/>
      <c r="BX87" s="1051"/>
      <c r="BY87" s="1051"/>
      <c r="BZ87" s="1051"/>
      <c r="CA87" s="1051"/>
      <c r="CB87" s="1051"/>
      <c r="CC87" s="1051"/>
      <c r="CD87" s="1051"/>
      <c r="CE87" s="1051"/>
      <c r="CF87" s="1051"/>
      <c r="CG87" s="1052"/>
      <c r="CH87" s="1053"/>
      <c r="CI87" s="1054"/>
      <c r="CJ87" s="1054"/>
      <c r="CK87" s="1054"/>
      <c r="CL87" s="1055"/>
      <c r="CM87" s="1053"/>
      <c r="CN87" s="1054"/>
      <c r="CO87" s="1054"/>
      <c r="CP87" s="1054"/>
      <c r="CQ87" s="1055"/>
      <c r="CR87" s="1053"/>
      <c r="CS87" s="1054"/>
      <c r="CT87" s="1054"/>
      <c r="CU87" s="1054"/>
      <c r="CV87" s="1055"/>
      <c r="CW87" s="1053"/>
      <c r="CX87" s="1054"/>
      <c r="CY87" s="1054"/>
      <c r="CZ87" s="1054"/>
      <c r="DA87" s="1055"/>
      <c r="DB87" s="1053"/>
      <c r="DC87" s="1054"/>
      <c r="DD87" s="1054"/>
      <c r="DE87" s="1054"/>
      <c r="DF87" s="1055"/>
      <c r="DG87" s="1053"/>
      <c r="DH87" s="1054"/>
      <c r="DI87" s="1054"/>
      <c r="DJ87" s="1054"/>
      <c r="DK87" s="1055"/>
      <c r="DL87" s="1053"/>
      <c r="DM87" s="1054"/>
      <c r="DN87" s="1054"/>
      <c r="DO87" s="1054"/>
      <c r="DP87" s="1055"/>
      <c r="DQ87" s="1053"/>
      <c r="DR87" s="1054"/>
      <c r="DS87" s="1054"/>
      <c r="DT87" s="1054"/>
      <c r="DU87" s="1055"/>
      <c r="DV87" s="1038"/>
      <c r="DW87" s="1039"/>
      <c r="DX87" s="1039"/>
      <c r="DY87" s="1039"/>
      <c r="DZ87" s="1040"/>
      <c r="EA87" s="248"/>
    </row>
    <row r="88" spans="1:131" s="249" customFormat="1" ht="26.25" customHeight="1" thickBot="1" x14ac:dyDescent="0.2">
      <c r="A88" s="266" t="s">
        <v>392</v>
      </c>
      <c r="B88" s="1041" t="s">
        <v>421</v>
      </c>
      <c r="C88" s="1042"/>
      <c r="D88" s="1042"/>
      <c r="E88" s="1042"/>
      <c r="F88" s="1042"/>
      <c r="G88" s="1042"/>
      <c r="H88" s="1042"/>
      <c r="I88" s="1042"/>
      <c r="J88" s="1042"/>
      <c r="K88" s="1042"/>
      <c r="L88" s="1042"/>
      <c r="M88" s="1042"/>
      <c r="N88" s="1042"/>
      <c r="O88" s="1042"/>
      <c r="P88" s="1043"/>
      <c r="Q88" s="1059"/>
      <c r="R88" s="1060"/>
      <c r="S88" s="1060"/>
      <c r="T88" s="1060"/>
      <c r="U88" s="1060"/>
      <c r="V88" s="1060"/>
      <c r="W88" s="1060"/>
      <c r="X88" s="1060"/>
      <c r="Y88" s="1060"/>
      <c r="Z88" s="1060"/>
      <c r="AA88" s="1060"/>
      <c r="AB88" s="1060"/>
      <c r="AC88" s="1060"/>
      <c r="AD88" s="1060"/>
      <c r="AE88" s="1060"/>
      <c r="AF88" s="1056">
        <v>7873</v>
      </c>
      <c r="AG88" s="1056"/>
      <c r="AH88" s="1056"/>
      <c r="AI88" s="1056"/>
      <c r="AJ88" s="1056"/>
      <c r="AK88" s="1060"/>
      <c r="AL88" s="1060"/>
      <c r="AM88" s="1060"/>
      <c r="AN88" s="1060"/>
      <c r="AO88" s="1060"/>
      <c r="AP88" s="1056">
        <v>8567</v>
      </c>
      <c r="AQ88" s="1056"/>
      <c r="AR88" s="1056"/>
      <c r="AS88" s="1056"/>
      <c r="AT88" s="1056"/>
      <c r="AU88" s="1056">
        <v>1508</v>
      </c>
      <c r="AV88" s="1056"/>
      <c r="AW88" s="1056"/>
      <c r="AX88" s="1056"/>
      <c r="AY88" s="1056"/>
      <c r="AZ88" s="1057"/>
      <c r="BA88" s="1057"/>
      <c r="BB88" s="1057"/>
      <c r="BC88" s="1057"/>
      <c r="BD88" s="1058"/>
      <c r="BE88" s="267"/>
      <c r="BF88" s="267"/>
      <c r="BG88" s="267"/>
      <c r="BH88" s="267"/>
      <c r="BI88" s="267"/>
      <c r="BJ88" s="267"/>
      <c r="BK88" s="267"/>
      <c r="BL88" s="267"/>
      <c r="BM88" s="267"/>
      <c r="BN88" s="267"/>
      <c r="BO88" s="267"/>
      <c r="BP88" s="267"/>
      <c r="BQ88" s="264">
        <v>82</v>
      </c>
      <c r="BR88" s="269"/>
      <c r="BS88" s="1050"/>
      <c r="BT88" s="1051"/>
      <c r="BU88" s="1051"/>
      <c r="BV88" s="1051"/>
      <c r="BW88" s="1051"/>
      <c r="BX88" s="1051"/>
      <c r="BY88" s="1051"/>
      <c r="BZ88" s="1051"/>
      <c r="CA88" s="1051"/>
      <c r="CB88" s="1051"/>
      <c r="CC88" s="1051"/>
      <c r="CD88" s="1051"/>
      <c r="CE88" s="1051"/>
      <c r="CF88" s="1051"/>
      <c r="CG88" s="1052"/>
      <c r="CH88" s="1053"/>
      <c r="CI88" s="1054"/>
      <c r="CJ88" s="1054"/>
      <c r="CK88" s="1054"/>
      <c r="CL88" s="1055"/>
      <c r="CM88" s="1053"/>
      <c r="CN88" s="1054"/>
      <c r="CO88" s="1054"/>
      <c r="CP88" s="1054"/>
      <c r="CQ88" s="1055"/>
      <c r="CR88" s="1053"/>
      <c r="CS88" s="1054"/>
      <c r="CT88" s="1054"/>
      <c r="CU88" s="1054"/>
      <c r="CV88" s="1055"/>
      <c r="CW88" s="1053"/>
      <c r="CX88" s="1054"/>
      <c r="CY88" s="1054"/>
      <c r="CZ88" s="1054"/>
      <c r="DA88" s="1055"/>
      <c r="DB88" s="1053"/>
      <c r="DC88" s="1054"/>
      <c r="DD88" s="1054"/>
      <c r="DE88" s="1054"/>
      <c r="DF88" s="1055"/>
      <c r="DG88" s="1053"/>
      <c r="DH88" s="1054"/>
      <c r="DI88" s="1054"/>
      <c r="DJ88" s="1054"/>
      <c r="DK88" s="1055"/>
      <c r="DL88" s="1053"/>
      <c r="DM88" s="1054"/>
      <c r="DN88" s="1054"/>
      <c r="DO88" s="1054"/>
      <c r="DP88" s="1055"/>
      <c r="DQ88" s="1053"/>
      <c r="DR88" s="1054"/>
      <c r="DS88" s="1054"/>
      <c r="DT88" s="1054"/>
      <c r="DU88" s="1055"/>
      <c r="DV88" s="1038"/>
      <c r="DW88" s="1039"/>
      <c r="DX88" s="1039"/>
      <c r="DY88" s="1039"/>
      <c r="DZ88" s="104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0"/>
      <c r="BT89" s="1051"/>
      <c r="BU89" s="1051"/>
      <c r="BV89" s="1051"/>
      <c r="BW89" s="1051"/>
      <c r="BX89" s="1051"/>
      <c r="BY89" s="1051"/>
      <c r="BZ89" s="1051"/>
      <c r="CA89" s="1051"/>
      <c r="CB89" s="1051"/>
      <c r="CC89" s="1051"/>
      <c r="CD89" s="1051"/>
      <c r="CE89" s="1051"/>
      <c r="CF89" s="1051"/>
      <c r="CG89" s="1052"/>
      <c r="CH89" s="1053"/>
      <c r="CI89" s="1054"/>
      <c r="CJ89" s="1054"/>
      <c r="CK89" s="1054"/>
      <c r="CL89" s="1055"/>
      <c r="CM89" s="1053"/>
      <c r="CN89" s="1054"/>
      <c r="CO89" s="1054"/>
      <c r="CP89" s="1054"/>
      <c r="CQ89" s="1055"/>
      <c r="CR89" s="1053"/>
      <c r="CS89" s="1054"/>
      <c r="CT89" s="1054"/>
      <c r="CU89" s="1054"/>
      <c r="CV89" s="1055"/>
      <c r="CW89" s="1053"/>
      <c r="CX89" s="1054"/>
      <c r="CY89" s="1054"/>
      <c r="CZ89" s="1054"/>
      <c r="DA89" s="1055"/>
      <c r="DB89" s="1053"/>
      <c r="DC89" s="1054"/>
      <c r="DD89" s="1054"/>
      <c r="DE89" s="1054"/>
      <c r="DF89" s="1055"/>
      <c r="DG89" s="1053"/>
      <c r="DH89" s="1054"/>
      <c r="DI89" s="1054"/>
      <c r="DJ89" s="1054"/>
      <c r="DK89" s="1055"/>
      <c r="DL89" s="1053"/>
      <c r="DM89" s="1054"/>
      <c r="DN89" s="1054"/>
      <c r="DO89" s="1054"/>
      <c r="DP89" s="1055"/>
      <c r="DQ89" s="1053"/>
      <c r="DR89" s="1054"/>
      <c r="DS89" s="1054"/>
      <c r="DT89" s="1054"/>
      <c r="DU89" s="1055"/>
      <c r="DV89" s="1038"/>
      <c r="DW89" s="1039"/>
      <c r="DX89" s="1039"/>
      <c r="DY89" s="1039"/>
      <c r="DZ89" s="104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0"/>
      <c r="BT90" s="1051"/>
      <c r="BU90" s="1051"/>
      <c r="BV90" s="1051"/>
      <c r="BW90" s="1051"/>
      <c r="BX90" s="1051"/>
      <c r="BY90" s="1051"/>
      <c r="BZ90" s="1051"/>
      <c r="CA90" s="1051"/>
      <c r="CB90" s="1051"/>
      <c r="CC90" s="1051"/>
      <c r="CD90" s="1051"/>
      <c r="CE90" s="1051"/>
      <c r="CF90" s="1051"/>
      <c r="CG90" s="1052"/>
      <c r="CH90" s="1053"/>
      <c r="CI90" s="1054"/>
      <c r="CJ90" s="1054"/>
      <c r="CK90" s="1054"/>
      <c r="CL90" s="1055"/>
      <c r="CM90" s="1053"/>
      <c r="CN90" s="1054"/>
      <c r="CO90" s="1054"/>
      <c r="CP90" s="1054"/>
      <c r="CQ90" s="1055"/>
      <c r="CR90" s="1053"/>
      <c r="CS90" s="1054"/>
      <c r="CT90" s="1054"/>
      <c r="CU90" s="1054"/>
      <c r="CV90" s="1055"/>
      <c r="CW90" s="1053"/>
      <c r="CX90" s="1054"/>
      <c r="CY90" s="1054"/>
      <c r="CZ90" s="1054"/>
      <c r="DA90" s="1055"/>
      <c r="DB90" s="1053"/>
      <c r="DC90" s="1054"/>
      <c r="DD90" s="1054"/>
      <c r="DE90" s="1054"/>
      <c r="DF90" s="1055"/>
      <c r="DG90" s="1053"/>
      <c r="DH90" s="1054"/>
      <c r="DI90" s="1054"/>
      <c r="DJ90" s="1054"/>
      <c r="DK90" s="1055"/>
      <c r="DL90" s="1053"/>
      <c r="DM90" s="1054"/>
      <c r="DN90" s="1054"/>
      <c r="DO90" s="1054"/>
      <c r="DP90" s="1055"/>
      <c r="DQ90" s="1053"/>
      <c r="DR90" s="1054"/>
      <c r="DS90" s="1054"/>
      <c r="DT90" s="1054"/>
      <c r="DU90" s="1055"/>
      <c r="DV90" s="1038"/>
      <c r="DW90" s="1039"/>
      <c r="DX90" s="1039"/>
      <c r="DY90" s="1039"/>
      <c r="DZ90" s="104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0"/>
      <c r="BT91" s="1051"/>
      <c r="BU91" s="1051"/>
      <c r="BV91" s="1051"/>
      <c r="BW91" s="1051"/>
      <c r="BX91" s="1051"/>
      <c r="BY91" s="1051"/>
      <c r="BZ91" s="1051"/>
      <c r="CA91" s="1051"/>
      <c r="CB91" s="1051"/>
      <c r="CC91" s="1051"/>
      <c r="CD91" s="1051"/>
      <c r="CE91" s="1051"/>
      <c r="CF91" s="1051"/>
      <c r="CG91" s="1052"/>
      <c r="CH91" s="1053"/>
      <c r="CI91" s="1054"/>
      <c r="CJ91" s="1054"/>
      <c r="CK91" s="1054"/>
      <c r="CL91" s="1055"/>
      <c r="CM91" s="1053"/>
      <c r="CN91" s="1054"/>
      <c r="CO91" s="1054"/>
      <c r="CP91" s="1054"/>
      <c r="CQ91" s="1055"/>
      <c r="CR91" s="1053"/>
      <c r="CS91" s="1054"/>
      <c r="CT91" s="1054"/>
      <c r="CU91" s="1054"/>
      <c r="CV91" s="1055"/>
      <c r="CW91" s="1053"/>
      <c r="CX91" s="1054"/>
      <c r="CY91" s="1054"/>
      <c r="CZ91" s="1054"/>
      <c r="DA91" s="1055"/>
      <c r="DB91" s="1053"/>
      <c r="DC91" s="1054"/>
      <c r="DD91" s="1054"/>
      <c r="DE91" s="1054"/>
      <c r="DF91" s="1055"/>
      <c r="DG91" s="1053"/>
      <c r="DH91" s="1054"/>
      <c r="DI91" s="1054"/>
      <c r="DJ91" s="1054"/>
      <c r="DK91" s="1055"/>
      <c r="DL91" s="1053"/>
      <c r="DM91" s="1054"/>
      <c r="DN91" s="1054"/>
      <c r="DO91" s="1054"/>
      <c r="DP91" s="1055"/>
      <c r="DQ91" s="1053"/>
      <c r="DR91" s="1054"/>
      <c r="DS91" s="1054"/>
      <c r="DT91" s="1054"/>
      <c r="DU91" s="1055"/>
      <c r="DV91" s="1038"/>
      <c r="DW91" s="1039"/>
      <c r="DX91" s="1039"/>
      <c r="DY91" s="1039"/>
      <c r="DZ91" s="104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0"/>
      <c r="BT92" s="1051"/>
      <c r="BU92" s="1051"/>
      <c r="BV92" s="1051"/>
      <c r="BW92" s="1051"/>
      <c r="BX92" s="1051"/>
      <c r="BY92" s="1051"/>
      <c r="BZ92" s="1051"/>
      <c r="CA92" s="1051"/>
      <c r="CB92" s="1051"/>
      <c r="CC92" s="1051"/>
      <c r="CD92" s="1051"/>
      <c r="CE92" s="1051"/>
      <c r="CF92" s="1051"/>
      <c r="CG92" s="1052"/>
      <c r="CH92" s="1053"/>
      <c r="CI92" s="1054"/>
      <c r="CJ92" s="1054"/>
      <c r="CK92" s="1054"/>
      <c r="CL92" s="1055"/>
      <c r="CM92" s="1053"/>
      <c r="CN92" s="1054"/>
      <c r="CO92" s="1054"/>
      <c r="CP92" s="1054"/>
      <c r="CQ92" s="1055"/>
      <c r="CR92" s="1053"/>
      <c r="CS92" s="1054"/>
      <c r="CT92" s="1054"/>
      <c r="CU92" s="1054"/>
      <c r="CV92" s="1055"/>
      <c r="CW92" s="1053"/>
      <c r="CX92" s="1054"/>
      <c r="CY92" s="1054"/>
      <c r="CZ92" s="1054"/>
      <c r="DA92" s="1055"/>
      <c r="DB92" s="1053"/>
      <c r="DC92" s="1054"/>
      <c r="DD92" s="1054"/>
      <c r="DE92" s="1054"/>
      <c r="DF92" s="1055"/>
      <c r="DG92" s="1053"/>
      <c r="DH92" s="1054"/>
      <c r="DI92" s="1054"/>
      <c r="DJ92" s="1054"/>
      <c r="DK92" s="1055"/>
      <c r="DL92" s="1053"/>
      <c r="DM92" s="1054"/>
      <c r="DN92" s="1054"/>
      <c r="DO92" s="1054"/>
      <c r="DP92" s="1055"/>
      <c r="DQ92" s="1053"/>
      <c r="DR92" s="1054"/>
      <c r="DS92" s="1054"/>
      <c r="DT92" s="1054"/>
      <c r="DU92" s="1055"/>
      <c r="DV92" s="1038"/>
      <c r="DW92" s="1039"/>
      <c r="DX92" s="1039"/>
      <c r="DY92" s="1039"/>
      <c r="DZ92" s="104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0"/>
      <c r="BT93" s="1051"/>
      <c r="BU93" s="1051"/>
      <c r="BV93" s="1051"/>
      <c r="BW93" s="1051"/>
      <c r="BX93" s="1051"/>
      <c r="BY93" s="1051"/>
      <c r="BZ93" s="1051"/>
      <c r="CA93" s="1051"/>
      <c r="CB93" s="1051"/>
      <c r="CC93" s="1051"/>
      <c r="CD93" s="1051"/>
      <c r="CE93" s="1051"/>
      <c r="CF93" s="1051"/>
      <c r="CG93" s="1052"/>
      <c r="CH93" s="1053"/>
      <c r="CI93" s="1054"/>
      <c r="CJ93" s="1054"/>
      <c r="CK93" s="1054"/>
      <c r="CL93" s="1055"/>
      <c r="CM93" s="1053"/>
      <c r="CN93" s="1054"/>
      <c r="CO93" s="1054"/>
      <c r="CP93" s="1054"/>
      <c r="CQ93" s="1055"/>
      <c r="CR93" s="1053"/>
      <c r="CS93" s="1054"/>
      <c r="CT93" s="1054"/>
      <c r="CU93" s="1054"/>
      <c r="CV93" s="1055"/>
      <c r="CW93" s="1053"/>
      <c r="CX93" s="1054"/>
      <c r="CY93" s="1054"/>
      <c r="CZ93" s="1054"/>
      <c r="DA93" s="1055"/>
      <c r="DB93" s="1053"/>
      <c r="DC93" s="1054"/>
      <c r="DD93" s="1054"/>
      <c r="DE93" s="1054"/>
      <c r="DF93" s="1055"/>
      <c r="DG93" s="1053"/>
      <c r="DH93" s="1054"/>
      <c r="DI93" s="1054"/>
      <c r="DJ93" s="1054"/>
      <c r="DK93" s="1055"/>
      <c r="DL93" s="1053"/>
      <c r="DM93" s="1054"/>
      <c r="DN93" s="1054"/>
      <c r="DO93" s="1054"/>
      <c r="DP93" s="1055"/>
      <c r="DQ93" s="1053"/>
      <c r="DR93" s="1054"/>
      <c r="DS93" s="1054"/>
      <c r="DT93" s="1054"/>
      <c r="DU93" s="1055"/>
      <c r="DV93" s="1038"/>
      <c r="DW93" s="1039"/>
      <c r="DX93" s="1039"/>
      <c r="DY93" s="1039"/>
      <c r="DZ93" s="104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0"/>
      <c r="BT94" s="1051"/>
      <c r="BU94" s="1051"/>
      <c r="BV94" s="1051"/>
      <c r="BW94" s="1051"/>
      <c r="BX94" s="1051"/>
      <c r="BY94" s="1051"/>
      <c r="BZ94" s="1051"/>
      <c r="CA94" s="1051"/>
      <c r="CB94" s="1051"/>
      <c r="CC94" s="1051"/>
      <c r="CD94" s="1051"/>
      <c r="CE94" s="1051"/>
      <c r="CF94" s="1051"/>
      <c r="CG94" s="1052"/>
      <c r="CH94" s="1053"/>
      <c r="CI94" s="1054"/>
      <c r="CJ94" s="1054"/>
      <c r="CK94" s="1054"/>
      <c r="CL94" s="1055"/>
      <c r="CM94" s="1053"/>
      <c r="CN94" s="1054"/>
      <c r="CO94" s="1054"/>
      <c r="CP94" s="1054"/>
      <c r="CQ94" s="1055"/>
      <c r="CR94" s="1053"/>
      <c r="CS94" s="1054"/>
      <c r="CT94" s="1054"/>
      <c r="CU94" s="1054"/>
      <c r="CV94" s="1055"/>
      <c r="CW94" s="1053"/>
      <c r="CX94" s="1054"/>
      <c r="CY94" s="1054"/>
      <c r="CZ94" s="1054"/>
      <c r="DA94" s="1055"/>
      <c r="DB94" s="1053"/>
      <c r="DC94" s="1054"/>
      <c r="DD94" s="1054"/>
      <c r="DE94" s="1054"/>
      <c r="DF94" s="1055"/>
      <c r="DG94" s="1053"/>
      <c r="DH94" s="1054"/>
      <c r="DI94" s="1054"/>
      <c r="DJ94" s="1054"/>
      <c r="DK94" s="1055"/>
      <c r="DL94" s="1053"/>
      <c r="DM94" s="1054"/>
      <c r="DN94" s="1054"/>
      <c r="DO94" s="1054"/>
      <c r="DP94" s="1055"/>
      <c r="DQ94" s="1053"/>
      <c r="DR94" s="1054"/>
      <c r="DS94" s="1054"/>
      <c r="DT94" s="1054"/>
      <c r="DU94" s="1055"/>
      <c r="DV94" s="1038"/>
      <c r="DW94" s="1039"/>
      <c r="DX94" s="1039"/>
      <c r="DY94" s="1039"/>
      <c r="DZ94" s="104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0"/>
      <c r="BT95" s="1051"/>
      <c r="BU95" s="1051"/>
      <c r="BV95" s="1051"/>
      <c r="BW95" s="1051"/>
      <c r="BX95" s="1051"/>
      <c r="BY95" s="1051"/>
      <c r="BZ95" s="1051"/>
      <c r="CA95" s="1051"/>
      <c r="CB95" s="1051"/>
      <c r="CC95" s="1051"/>
      <c r="CD95" s="1051"/>
      <c r="CE95" s="1051"/>
      <c r="CF95" s="1051"/>
      <c r="CG95" s="1052"/>
      <c r="CH95" s="1053"/>
      <c r="CI95" s="1054"/>
      <c r="CJ95" s="1054"/>
      <c r="CK95" s="1054"/>
      <c r="CL95" s="1055"/>
      <c r="CM95" s="1053"/>
      <c r="CN95" s="1054"/>
      <c r="CO95" s="1054"/>
      <c r="CP95" s="1054"/>
      <c r="CQ95" s="1055"/>
      <c r="CR95" s="1053"/>
      <c r="CS95" s="1054"/>
      <c r="CT95" s="1054"/>
      <c r="CU95" s="1054"/>
      <c r="CV95" s="1055"/>
      <c r="CW95" s="1053"/>
      <c r="CX95" s="1054"/>
      <c r="CY95" s="1054"/>
      <c r="CZ95" s="1054"/>
      <c r="DA95" s="1055"/>
      <c r="DB95" s="1053"/>
      <c r="DC95" s="1054"/>
      <c r="DD95" s="1054"/>
      <c r="DE95" s="1054"/>
      <c r="DF95" s="1055"/>
      <c r="DG95" s="1053"/>
      <c r="DH95" s="1054"/>
      <c r="DI95" s="1054"/>
      <c r="DJ95" s="1054"/>
      <c r="DK95" s="1055"/>
      <c r="DL95" s="1053"/>
      <c r="DM95" s="1054"/>
      <c r="DN95" s="1054"/>
      <c r="DO95" s="1054"/>
      <c r="DP95" s="1055"/>
      <c r="DQ95" s="1053"/>
      <c r="DR95" s="1054"/>
      <c r="DS95" s="1054"/>
      <c r="DT95" s="1054"/>
      <c r="DU95" s="1055"/>
      <c r="DV95" s="1038"/>
      <c r="DW95" s="1039"/>
      <c r="DX95" s="1039"/>
      <c r="DY95" s="1039"/>
      <c r="DZ95" s="104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0"/>
      <c r="BT96" s="1051"/>
      <c r="BU96" s="1051"/>
      <c r="BV96" s="1051"/>
      <c r="BW96" s="1051"/>
      <c r="BX96" s="1051"/>
      <c r="BY96" s="1051"/>
      <c r="BZ96" s="1051"/>
      <c r="CA96" s="1051"/>
      <c r="CB96" s="1051"/>
      <c r="CC96" s="1051"/>
      <c r="CD96" s="1051"/>
      <c r="CE96" s="1051"/>
      <c r="CF96" s="1051"/>
      <c r="CG96" s="1052"/>
      <c r="CH96" s="1053"/>
      <c r="CI96" s="1054"/>
      <c r="CJ96" s="1054"/>
      <c r="CK96" s="1054"/>
      <c r="CL96" s="1055"/>
      <c r="CM96" s="1053"/>
      <c r="CN96" s="1054"/>
      <c r="CO96" s="1054"/>
      <c r="CP96" s="1054"/>
      <c r="CQ96" s="1055"/>
      <c r="CR96" s="1053"/>
      <c r="CS96" s="1054"/>
      <c r="CT96" s="1054"/>
      <c r="CU96" s="1054"/>
      <c r="CV96" s="1055"/>
      <c r="CW96" s="1053"/>
      <c r="CX96" s="1054"/>
      <c r="CY96" s="1054"/>
      <c r="CZ96" s="1054"/>
      <c r="DA96" s="1055"/>
      <c r="DB96" s="1053"/>
      <c r="DC96" s="1054"/>
      <c r="DD96" s="1054"/>
      <c r="DE96" s="1054"/>
      <c r="DF96" s="1055"/>
      <c r="DG96" s="1053"/>
      <c r="DH96" s="1054"/>
      <c r="DI96" s="1054"/>
      <c r="DJ96" s="1054"/>
      <c r="DK96" s="1055"/>
      <c r="DL96" s="1053"/>
      <c r="DM96" s="1054"/>
      <c r="DN96" s="1054"/>
      <c r="DO96" s="1054"/>
      <c r="DP96" s="1055"/>
      <c r="DQ96" s="1053"/>
      <c r="DR96" s="1054"/>
      <c r="DS96" s="1054"/>
      <c r="DT96" s="1054"/>
      <c r="DU96" s="1055"/>
      <c r="DV96" s="1038"/>
      <c r="DW96" s="1039"/>
      <c r="DX96" s="1039"/>
      <c r="DY96" s="1039"/>
      <c r="DZ96" s="104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0"/>
      <c r="BT97" s="1051"/>
      <c r="BU97" s="1051"/>
      <c r="BV97" s="1051"/>
      <c r="BW97" s="1051"/>
      <c r="BX97" s="1051"/>
      <c r="BY97" s="1051"/>
      <c r="BZ97" s="1051"/>
      <c r="CA97" s="1051"/>
      <c r="CB97" s="1051"/>
      <c r="CC97" s="1051"/>
      <c r="CD97" s="1051"/>
      <c r="CE97" s="1051"/>
      <c r="CF97" s="1051"/>
      <c r="CG97" s="1052"/>
      <c r="CH97" s="1053"/>
      <c r="CI97" s="1054"/>
      <c r="CJ97" s="1054"/>
      <c r="CK97" s="1054"/>
      <c r="CL97" s="1055"/>
      <c r="CM97" s="1053"/>
      <c r="CN97" s="1054"/>
      <c r="CO97" s="1054"/>
      <c r="CP97" s="1054"/>
      <c r="CQ97" s="1055"/>
      <c r="CR97" s="1053"/>
      <c r="CS97" s="1054"/>
      <c r="CT97" s="1054"/>
      <c r="CU97" s="1054"/>
      <c r="CV97" s="1055"/>
      <c r="CW97" s="1053"/>
      <c r="CX97" s="1054"/>
      <c r="CY97" s="1054"/>
      <c r="CZ97" s="1054"/>
      <c r="DA97" s="1055"/>
      <c r="DB97" s="1053"/>
      <c r="DC97" s="1054"/>
      <c r="DD97" s="1054"/>
      <c r="DE97" s="1054"/>
      <c r="DF97" s="1055"/>
      <c r="DG97" s="1053"/>
      <c r="DH97" s="1054"/>
      <c r="DI97" s="1054"/>
      <c r="DJ97" s="1054"/>
      <c r="DK97" s="1055"/>
      <c r="DL97" s="1053"/>
      <c r="DM97" s="1054"/>
      <c r="DN97" s="1054"/>
      <c r="DO97" s="1054"/>
      <c r="DP97" s="1055"/>
      <c r="DQ97" s="1053"/>
      <c r="DR97" s="1054"/>
      <c r="DS97" s="1054"/>
      <c r="DT97" s="1054"/>
      <c r="DU97" s="1055"/>
      <c r="DV97" s="1038"/>
      <c r="DW97" s="1039"/>
      <c r="DX97" s="1039"/>
      <c r="DY97" s="1039"/>
      <c r="DZ97" s="104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0"/>
      <c r="BT98" s="1051"/>
      <c r="BU98" s="1051"/>
      <c r="BV98" s="1051"/>
      <c r="BW98" s="1051"/>
      <c r="BX98" s="1051"/>
      <c r="BY98" s="1051"/>
      <c r="BZ98" s="1051"/>
      <c r="CA98" s="1051"/>
      <c r="CB98" s="1051"/>
      <c r="CC98" s="1051"/>
      <c r="CD98" s="1051"/>
      <c r="CE98" s="1051"/>
      <c r="CF98" s="1051"/>
      <c r="CG98" s="1052"/>
      <c r="CH98" s="1053"/>
      <c r="CI98" s="1054"/>
      <c r="CJ98" s="1054"/>
      <c r="CK98" s="1054"/>
      <c r="CL98" s="1055"/>
      <c r="CM98" s="1053"/>
      <c r="CN98" s="1054"/>
      <c r="CO98" s="1054"/>
      <c r="CP98" s="1054"/>
      <c r="CQ98" s="1055"/>
      <c r="CR98" s="1053"/>
      <c r="CS98" s="1054"/>
      <c r="CT98" s="1054"/>
      <c r="CU98" s="1054"/>
      <c r="CV98" s="1055"/>
      <c r="CW98" s="1053"/>
      <c r="CX98" s="1054"/>
      <c r="CY98" s="1054"/>
      <c r="CZ98" s="1054"/>
      <c r="DA98" s="1055"/>
      <c r="DB98" s="1053"/>
      <c r="DC98" s="1054"/>
      <c r="DD98" s="1054"/>
      <c r="DE98" s="1054"/>
      <c r="DF98" s="1055"/>
      <c r="DG98" s="1053"/>
      <c r="DH98" s="1054"/>
      <c r="DI98" s="1054"/>
      <c r="DJ98" s="1054"/>
      <c r="DK98" s="1055"/>
      <c r="DL98" s="1053"/>
      <c r="DM98" s="1054"/>
      <c r="DN98" s="1054"/>
      <c r="DO98" s="1054"/>
      <c r="DP98" s="1055"/>
      <c r="DQ98" s="1053"/>
      <c r="DR98" s="1054"/>
      <c r="DS98" s="1054"/>
      <c r="DT98" s="1054"/>
      <c r="DU98" s="1055"/>
      <c r="DV98" s="1038"/>
      <c r="DW98" s="1039"/>
      <c r="DX98" s="1039"/>
      <c r="DY98" s="1039"/>
      <c r="DZ98" s="104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0"/>
      <c r="BT99" s="1051"/>
      <c r="BU99" s="1051"/>
      <c r="BV99" s="1051"/>
      <c r="BW99" s="1051"/>
      <c r="BX99" s="1051"/>
      <c r="BY99" s="1051"/>
      <c r="BZ99" s="1051"/>
      <c r="CA99" s="1051"/>
      <c r="CB99" s="1051"/>
      <c r="CC99" s="1051"/>
      <c r="CD99" s="1051"/>
      <c r="CE99" s="1051"/>
      <c r="CF99" s="1051"/>
      <c r="CG99" s="1052"/>
      <c r="CH99" s="1053"/>
      <c r="CI99" s="1054"/>
      <c r="CJ99" s="1054"/>
      <c r="CK99" s="1054"/>
      <c r="CL99" s="1055"/>
      <c r="CM99" s="1053"/>
      <c r="CN99" s="1054"/>
      <c r="CO99" s="1054"/>
      <c r="CP99" s="1054"/>
      <c r="CQ99" s="1055"/>
      <c r="CR99" s="1053"/>
      <c r="CS99" s="1054"/>
      <c r="CT99" s="1054"/>
      <c r="CU99" s="1054"/>
      <c r="CV99" s="1055"/>
      <c r="CW99" s="1053"/>
      <c r="CX99" s="1054"/>
      <c r="CY99" s="1054"/>
      <c r="CZ99" s="1054"/>
      <c r="DA99" s="1055"/>
      <c r="DB99" s="1053"/>
      <c r="DC99" s="1054"/>
      <c r="DD99" s="1054"/>
      <c r="DE99" s="1054"/>
      <c r="DF99" s="1055"/>
      <c r="DG99" s="1053"/>
      <c r="DH99" s="1054"/>
      <c r="DI99" s="1054"/>
      <c r="DJ99" s="1054"/>
      <c r="DK99" s="1055"/>
      <c r="DL99" s="1053"/>
      <c r="DM99" s="1054"/>
      <c r="DN99" s="1054"/>
      <c r="DO99" s="1054"/>
      <c r="DP99" s="1055"/>
      <c r="DQ99" s="1053"/>
      <c r="DR99" s="1054"/>
      <c r="DS99" s="1054"/>
      <c r="DT99" s="1054"/>
      <c r="DU99" s="1055"/>
      <c r="DV99" s="1038"/>
      <c r="DW99" s="1039"/>
      <c r="DX99" s="1039"/>
      <c r="DY99" s="1039"/>
      <c r="DZ99" s="104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0"/>
      <c r="BT100" s="1051"/>
      <c r="BU100" s="1051"/>
      <c r="BV100" s="1051"/>
      <c r="BW100" s="1051"/>
      <c r="BX100" s="1051"/>
      <c r="BY100" s="1051"/>
      <c r="BZ100" s="1051"/>
      <c r="CA100" s="1051"/>
      <c r="CB100" s="1051"/>
      <c r="CC100" s="1051"/>
      <c r="CD100" s="1051"/>
      <c r="CE100" s="1051"/>
      <c r="CF100" s="1051"/>
      <c r="CG100" s="1052"/>
      <c r="CH100" s="1053"/>
      <c r="CI100" s="1054"/>
      <c r="CJ100" s="1054"/>
      <c r="CK100" s="1054"/>
      <c r="CL100" s="1055"/>
      <c r="CM100" s="1053"/>
      <c r="CN100" s="1054"/>
      <c r="CO100" s="1054"/>
      <c r="CP100" s="1054"/>
      <c r="CQ100" s="1055"/>
      <c r="CR100" s="1053"/>
      <c r="CS100" s="1054"/>
      <c r="CT100" s="1054"/>
      <c r="CU100" s="1054"/>
      <c r="CV100" s="1055"/>
      <c r="CW100" s="1053"/>
      <c r="CX100" s="1054"/>
      <c r="CY100" s="1054"/>
      <c r="CZ100" s="1054"/>
      <c r="DA100" s="1055"/>
      <c r="DB100" s="1053"/>
      <c r="DC100" s="1054"/>
      <c r="DD100" s="1054"/>
      <c r="DE100" s="1054"/>
      <c r="DF100" s="1055"/>
      <c r="DG100" s="1053"/>
      <c r="DH100" s="1054"/>
      <c r="DI100" s="1054"/>
      <c r="DJ100" s="1054"/>
      <c r="DK100" s="1055"/>
      <c r="DL100" s="1053"/>
      <c r="DM100" s="1054"/>
      <c r="DN100" s="1054"/>
      <c r="DO100" s="1054"/>
      <c r="DP100" s="1055"/>
      <c r="DQ100" s="1053"/>
      <c r="DR100" s="1054"/>
      <c r="DS100" s="1054"/>
      <c r="DT100" s="1054"/>
      <c r="DU100" s="1055"/>
      <c r="DV100" s="1038"/>
      <c r="DW100" s="1039"/>
      <c r="DX100" s="1039"/>
      <c r="DY100" s="1039"/>
      <c r="DZ100" s="104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0"/>
      <c r="BT101" s="1051"/>
      <c r="BU101" s="1051"/>
      <c r="BV101" s="1051"/>
      <c r="BW101" s="1051"/>
      <c r="BX101" s="1051"/>
      <c r="BY101" s="1051"/>
      <c r="BZ101" s="1051"/>
      <c r="CA101" s="1051"/>
      <c r="CB101" s="1051"/>
      <c r="CC101" s="1051"/>
      <c r="CD101" s="1051"/>
      <c r="CE101" s="1051"/>
      <c r="CF101" s="1051"/>
      <c r="CG101" s="1052"/>
      <c r="CH101" s="1053"/>
      <c r="CI101" s="1054"/>
      <c r="CJ101" s="1054"/>
      <c r="CK101" s="1054"/>
      <c r="CL101" s="1055"/>
      <c r="CM101" s="1053"/>
      <c r="CN101" s="1054"/>
      <c r="CO101" s="1054"/>
      <c r="CP101" s="1054"/>
      <c r="CQ101" s="1055"/>
      <c r="CR101" s="1053"/>
      <c r="CS101" s="1054"/>
      <c r="CT101" s="1054"/>
      <c r="CU101" s="1054"/>
      <c r="CV101" s="1055"/>
      <c r="CW101" s="1053"/>
      <c r="CX101" s="1054"/>
      <c r="CY101" s="1054"/>
      <c r="CZ101" s="1054"/>
      <c r="DA101" s="1055"/>
      <c r="DB101" s="1053"/>
      <c r="DC101" s="1054"/>
      <c r="DD101" s="1054"/>
      <c r="DE101" s="1054"/>
      <c r="DF101" s="1055"/>
      <c r="DG101" s="1053"/>
      <c r="DH101" s="1054"/>
      <c r="DI101" s="1054"/>
      <c r="DJ101" s="1054"/>
      <c r="DK101" s="1055"/>
      <c r="DL101" s="1053"/>
      <c r="DM101" s="1054"/>
      <c r="DN101" s="1054"/>
      <c r="DO101" s="1054"/>
      <c r="DP101" s="1055"/>
      <c r="DQ101" s="1053"/>
      <c r="DR101" s="1054"/>
      <c r="DS101" s="1054"/>
      <c r="DT101" s="1054"/>
      <c r="DU101" s="1055"/>
      <c r="DV101" s="1038"/>
      <c r="DW101" s="1039"/>
      <c r="DX101" s="1039"/>
      <c r="DY101" s="1039"/>
      <c r="DZ101" s="104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41" t="s">
        <v>422</v>
      </c>
      <c r="BS102" s="1042"/>
      <c r="BT102" s="1042"/>
      <c r="BU102" s="1042"/>
      <c r="BV102" s="1042"/>
      <c r="BW102" s="1042"/>
      <c r="BX102" s="1042"/>
      <c r="BY102" s="1042"/>
      <c r="BZ102" s="1042"/>
      <c r="CA102" s="1042"/>
      <c r="CB102" s="1042"/>
      <c r="CC102" s="1042"/>
      <c r="CD102" s="1042"/>
      <c r="CE102" s="1042"/>
      <c r="CF102" s="1042"/>
      <c r="CG102" s="1043"/>
      <c r="CH102" s="1044"/>
      <c r="CI102" s="1045"/>
      <c r="CJ102" s="1045"/>
      <c r="CK102" s="1045"/>
      <c r="CL102" s="1046"/>
      <c r="CM102" s="1044"/>
      <c r="CN102" s="1045"/>
      <c r="CO102" s="1045"/>
      <c r="CP102" s="1045"/>
      <c r="CQ102" s="1046"/>
      <c r="CR102" s="1047">
        <v>15</v>
      </c>
      <c r="CS102" s="1048"/>
      <c r="CT102" s="1048"/>
      <c r="CU102" s="1048"/>
      <c r="CV102" s="1049"/>
      <c r="CW102" s="1047">
        <v>33</v>
      </c>
      <c r="CX102" s="1048"/>
      <c r="CY102" s="1048"/>
      <c r="CZ102" s="1048"/>
      <c r="DA102" s="1049"/>
      <c r="DB102" s="1047"/>
      <c r="DC102" s="1048"/>
      <c r="DD102" s="1048"/>
      <c r="DE102" s="1048"/>
      <c r="DF102" s="1049"/>
      <c r="DG102" s="1047"/>
      <c r="DH102" s="1048"/>
      <c r="DI102" s="1048"/>
      <c r="DJ102" s="1048"/>
      <c r="DK102" s="1049"/>
      <c r="DL102" s="1047"/>
      <c r="DM102" s="1048"/>
      <c r="DN102" s="1048"/>
      <c r="DO102" s="1048"/>
      <c r="DP102" s="1049"/>
      <c r="DQ102" s="1047"/>
      <c r="DR102" s="1048"/>
      <c r="DS102" s="1048"/>
      <c r="DT102" s="1048"/>
      <c r="DU102" s="1049"/>
      <c r="DV102" s="1030"/>
      <c r="DW102" s="1031"/>
      <c r="DX102" s="1031"/>
      <c r="DY102" s="1031"/>
      <c r="DZ102" s="103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3" t="s">
        <v>423</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4" t="s">
        <v>424</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5" t="s">
        <v>427</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428</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48" customFormat="1" ht="26.25" customHeight="1" x14ac:dyDescent="0.15">
      <c r="A109" s="990" t="s">
        <v>429</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3" t="s">
        <v>430</v>
      </c>
      <c r="AB109" s="991"/>
      <c r="AC109" s="991"/>
      <c r="AD109" s="991"/>
      <c r="AE109" s="992"/>
      <c r="AF109" s="993" t="s">
        <v>431</v>
      </c>
      <c r="AG109" s="991"/>
      <c r="AH109" s="991"/>
      <c r="AI109" s="991"/>
      <c r="AJ109" s="992"/>
      <c r="AK109" s="993" t="s">
        <v>307</v>
      </c>
      <c r="AL109" s="991"/>
      <c r="AM109" s="991"/>
      <c r="AN109" s="991"/>
      <c r="AO109" s="992"/>
      <c r="AP109" s="993" t="s">
        <v>432</v>
      </c>
      <c r="AQ109" s="991"/>
      <c r="AR109" s="991"/>
      <c r="AS109" s="991"/>
      <c r="AT109" s="1022"/>
      <c r="AU109" s="990" t="s">
        <v>429</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3" t="s">
        <v>430</v>
      </c>
      <c r="BR109" s="991"/>
      <c r="BS109" s="991"/>
      <c r="BT109" s="991"/>
      <c r="BU109" s="992"/>
      <c r="BV109" s="993" t="s">
        <v>431</v>
      </c>
      <c r="BW109" s="991"/>
      <c r="BX109" s="991"/>
      <c r="BY109" s="991"/>
      <c r="BZ109" s="992"/>
      <c r="CA109" s="993" t="s">
        <v>307</v>
      </c>
      <c r="CB109" s="991"/>
      <c r="CC109" s="991"/>
      <c r="CD109" s="991"/>
      <c r="CE109" s="992"/>
      <c r="CF109" s="1029" t="s">
        <v>432</v>
      </c>
      <c r="CG109" s="1029"/>
      <c r="CH109" s="1029"/>
      <c r="CI109" s="1029"/>
      <c r="CJ109" s="1029"/>
      <c r="CK109" s="993" t="s">
        <v>433</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3" t="s">
        <v>430</v>
      </c>
      <c r="DH109" s="991"/>
      <c r="DI109" s="991"/>
      <c r="DJ109" s="991"/>
      <c r="DK109" s="992"/>
      <c r="DL109" s="993" t="s">
        <v>431</v>
      </c>
      <c r="DM109" s="991"/>
      <c r="DN109" s="991"/>
      <c r="DO109" s="991"/>
      <c r="DP109" s="992"/>
      <c r="DQ109" s="993" t="s">
        <v>307</v>
      </c>
      <c r="DR109" s="991"/>
      <c r="DS109" s="991"/>
      <c r="DT109" s="991"/>
      <c r="DU109" s="992"/>
      <c r="DV109" s="993" t="s">
        <v>432</v>
      </c>
      <c r="DW109" s="991"/>
      <c r="DX109" s="991"/>
      <c r="DY109" s="991"/>
      <c r="DZ109" s="1022"/>
    </row>
    <row r="110" spans="1:131" s="248" customFormat="1" ht="26.25" customHeight="1" x14ac:dyDescent="0.15">
      <c r="A110" s="893" t="s">
        <v>434</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3">
        <v>608253</v>
      </c>
      <c r="AB110" s="984"/>
      <c r="AC110" s="984"/>
      <c r="AD110" s="984"/>
      <c r="AE110" s="985"/>
      <c r="AF110" s="986">
        <v>602867</v>
      </c>
      <c r="AG110" s="984"/>
      <c r="AH110" s="984"/>
      <c r="AI110" s="984"/>
      <c r="AJ110" s="985"/>
      <c r="AK110" s="986">
        <v>669975</v>
      </c>
      <c r="AL110" s="984"/>
      <c r="AM110" s="984"/>
      <c r="AN110" s="984"/>
      <c r="AO110" s="985"/>
      <c r="AP110" s="987">
        <v>27.2</v>
      </c>
      <c r="AQ110" s="988"/>
      <c r="AR110" s="988"/>
      <c r="AS110" s="988"/>
      <c r="AT110" s="989"/>
      <c r="AU110" s="1023" t="s">
        <v>73</v>
      </c>
      <c r="AV110" s="1024"/>
      <c r="AW110" s="1024"/>
      <c r="AX110" s="1024"/>
      <c r="AY110" s="1024"/>
      <c r="AZ110" s="949" t="s">
        <v>435</v>
      </c>
      <c r="BA110" s="894"/>
      <c r="BB110" s="894"/>
      <c r="BC110" s="894"/>
      <c r="BD110" s="894"/>
      <c r="BE110" s="894"/>
      <c r="BF110" s="894"/>
      <c r="BG110" s="894"/>
      <c r="BH110" s="894"/>
      <c r="BI110" s="894"/>
      <c r="BJ110" s="894"/>
      <c r="BK110" s="894"/>
      <c r="BL110" s="894"/>
      <c r="BM110" s="894"/>
      <c r="BN110" s="894"/>
      <c r="BO110" s="894"/>
      <c r="BP110" s="895"/>
      <c r="BQ110" s="950">
        <v>6874912</v>
      </c>
      <c r="BR110" s="931"/>
      <c r="BS110" s="931"/>
      <c r="BT110" s="931"/>
      <c r="BU110" s="931"/>
      <c r="BV110" s="931">
        <v>6972620</v>
      </c>
      <c r="BW110" s="931"/>
      <c r="BX110" s="931"/>
      <c r="BY110" s="931"/>
      <c r="BZ110" s="931"/>
      <c r="CA110" s="931">
        <v>6564691</v>
      </c>
      <c r="CB110" s="931"/>
      <c r="CC110" s="931"/>
      <c r="CD110" s="931"/>
      <c r="CE110" s="931"/>
      <c r="CF110" s="955">
        <v>266.60000000000002</v>
      </c>
      <c r="CG110" s="956"/>
      <c r="CH110" s="956"/>
      <c r="CI110" s="956"/>
      <c r="CJ110" s="956"/>
      <c r="CK110" s="1019" t="s">
        <v>436</v>
      </c>
      <c r="CL110" s="905"/>
      <c r="CM110" s="980" t="s">
        <v>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50" t="s">
        <v>173</v>
      </c>
      <c r="DH110" s="931"/>
      <c r="DI110" s="931"/>
      <c r="DJ110" s="931"/>
      <c r="DK110" s="931"/>
      <c r="DL110" s="931" t="s">
        <v>173</v>
      </c>
      <c r="DM110" s="931"/>
      <c r="DN110" s="931"/>
      <c r="DO110" s="931"/>
      <c r="DP110" s="931"/>
      <c r="DQ110" s="931" t="s">
        <v>438</v>
      </c>
      <c r="DR110" s="931"/>
      <c r="DS110" s="931"/>
      <c r="DT110" s="931"/>
      <c r="DU110" s="931"/>
      <c r="DV110" s="932" t="s">
        <v>438</v>
      </c>
      <c r="DW110" s="932"/>
      <c r="DX110" s="932"/>
      <c r="DY110" s="932"/>
      <c r="DZ110" s="933"/>
    </row>
    <row r="111" spans="1:131" s="248" customFormat="1" ht="26.25" customHeight="1" x14ac:dyDescent="0.15">
      <c r="A111" s="860" t="s">
        <v>439</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1018"/>
      <c r="AA111" s="1011" t="s">
        <v>438</v>
      </c>
      <c r="AB111" s="1012"/>
      <c r="AC111" s="1012"/>
      <c r="AD111" s="1012"/>
      <c r="AE111" s="1013"/>
      <c r="AF111" s="1014" t="s">
        <v>414</v>
      </c>
      <c r="AG111" s="1012"/>
      <c r="AH111" s="1012"/>
      <c r="AI111" s="1012"/>
      <c r="AJ111" s="1013"/>
      <c r="AK111" s="1014" t="s">
        <v>438</v>
      </c>
      <c r="AL111" s="1012"/>
      <c r="AM111" s="1012"/>
      <c r="AN111" s="1012"/>
      <c r="AO111" s="1013"/>
      <c r="AP111" s="1015" t="s">
        <v>173</v>
      </c>
      <c r="AQ111" s="1016"/>
      <c r="AR111" s="1016"/>
      <c r="AS111" s="1016"/>
      <c r="AT111" s="1017"/>
      <c r="AU111" s="1025"/>
      <c r="AV111" s="1026"/>
      <c r="AW111" s="1026"/>
      <c r="AX111" s="1026"/>
      <c r="AY111" s="1026"/>
      <c r="AZ111" s="901" t="s">
        <v>440</v>
      </c>
      <c r="BA111" s="836"/>
      <c r="BB111" s="836"/>
      <c r="BC111" s="836"/>
      <c r="BD111" s="836"/>
      <c r="BE111" s="836"/>
      <c r="BF111" s="836"/>
      <c r="BG111" s="836"/>
      <c r="BH111" s="836"/>
      <c r="BI111" s="836"/>
      <c r="BJ111" s="836"/>
      <c r="BK111" s="836"/>
      <c r="BL111" s="836"/>
      <c r="BM111" s="836"/>
      <c r="BN111" s="836"/>
      <c r="BO111" s="836"/>
      <c r="BP111" s="837"/>
      <c r="BQ111" s="902" t="s">
        <v>438</v>
      </c>
      <c r="BR111" s="903"/>
      <c r="BS111" s="903"/>
      <c r="BT111" s="903"/>
      <c r="BU111" s="903"/>
      <c r="BV111" s="903" t="s">
        <v>394</v>
      </c>
      <c r="BW111" s="903"/>
      <c r="BX111" s="903"/>
      <c r="BY111" s="903"/>
      <c r="BZ111" s="903"/>
      <c r="CA111" s="903" t="s">
        <v>173</v>
      </c>
      <c r="CB111" s="903"/>
      <c r="CC111" s="903"/>
      <c r="CD111" s="903"/>
      <c r="CE111" s="903"/>
      <c r="CF111" s="964" t="s">
        <v>438</v>
      </c>
      <c r="CG111" s="965"/>
      <c r="CH111" s="965"/>
      <c r="CI111" s="965"/>
      <c r="CJ111" s="965"/>
      <c r="CK111" s="1020"/>
      <c r="CL111" s="907"/>
      <c r="CM111" s="910" t="s">
        <v>441</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02" t="s">
        <v>394</v>
      </c>
      <c r="DH111" s="903"/>
      <c r="DI111" s="903"/>
      <c r="DJ111" s="903"/>
      <c r="DK111" s="903"/>
      <c r="DL111" s="903" t="s">
        <v>173</v>
      </c>
      <c r="DM111" s="903"/>
      <c r="DN111" s="903"/>
      <c r="DO111" s="903"/>
      <c r="DP111" s="903"/>
      <c r="DQ111" s="903" t="s">
        <v>173</v>
      </c>
      <c r="DR111" s="903"/>
      <c r="DS111" s="903"/>
      <c r="DT111" s="903"/>
      <c r="DU111" s="903"/>
      <c r="DV111" s="880" t="s">
        <v>173</v>
      </c>
      <c r="DW111" s="880"/>
      <c r="DX111" s="880"/>
      <c r="DY111" s="880"/>
      <c r="DZ111" s="881"/>
    </row>
    <row r="112" spans="1:131" s="248" customFormat="1" ht="26.25" customHeight="1" x14ac:dyDescent="0.15">
      <c r="A112" s="1005" t="s">
        <v>442</v>
      </c>
      <c r="B112" s="1006"/>
      <c r="C112" s="836" t="s">
        <v>443</v>
      </c>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7"/>
      <c r="AA112" s="865" t="s">
        <v>173</v>
      </c>
      <c r="AB112" s="866"/>
      <c r="AC112" s="866"/>
      <c r="AD112" s="866"/>
      <c r="AE112" s="867"/>
      <c r="AF112" s="868" t="s">
        <v>394</v>
      </c>
      <c r="AG112" s="866"/>
      <c r="AH112" s="866"/>
      <c r="AI112" s="866"/>
      <c r="AJ112" s="867"/>
      <c r="AK112" s="868" t="s">
        <v>414</v>
      </c>
      <c r="AL112" s="866"/>
      <c r="AM112" s="866"/>
      <c r="AN112" s="866"/>
      <c r="AO112" s="867"/>
      <c r="AP112" s="913" t="s">
        <v>173</v>
      </c>
      <c r="AQ112" s="914"/>
      <c r="AR112" s="914"/>
      <c r="AS112" s="914"/>
      <c r="AT112" s="915"/>
      <c r="AU112" s="1025"/>
      <c r="AV112" s="1026"/>
      <c r="AW112" s="1026"/>
      <c r="AX112" s="1026"/>
      <c r="AY112" s="1026"/>
      <c r="AZ112" s="901" t="s">
        <v>444</v>
      </c>
      <c r="BA112" s="836"/>
      <c r="BB112" s="836"/>
      <c r="BC112" s="836"/>
      <c r="BD112" s="836"/>
      <c r="BE112" s="836"/>
      <c r="BF112" s="836"/>
      <c r="BG112" s="836"/>
      <c r="BH112" s="836"/>
      <c r="BI112" s="836"/>
      <c r="BJ112" s="836"/>
      <c r="BK112" s="836"/>
      <c r="BL112" s="836"/>
      <c r="BM112" s="836"/>
      <c r="BN112" s="836"/>
      <c r="BO112" s="836"/>
      <c r="BP112" s="837"/>
      <c r="BQ112" s="902">
        <v>361402</v>
      </c>
      <c r="BR112" s="903"/>
      <c r="BS112" s="903"/>
      <c r="BT112" s="903"/>
      <c r="BU112" s="903"/>
      <c r="BV112" s="903">
        <v>304667</v>
      </c>
      <c r="BW112" s="903"/>
      <c r="BX112" s="903"/>
      <c r="BY112" s="903"/>
      <c r="BZ112" s="903"/>
      <c r="CA112" s="903">
        <v>270484</v>
      </c>
      <c r="CB112" s="903"/>
      <c r="CC112" s="903"/>
      <c r="CD112" s="903"/>
      <c r="CE112" s="903"/>
      <c r="CF112" s="964">
        <v>11</v>
      </c>
      <c r="CG112" s="965"/>
      <c r="CH112" s="965"/>
      <c r="CI112" s="965"/>
      <c r="CJ112" s="965"/>
      <c r="CK112" s="1020"/>
      <c r="CL112" s="907"/>
      <c r="CM112" s="910" t="s">
        <v>445</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02" t="s">
        <v>173</v>
      </c>
      <c r="DH112" s="903"/>
      <c r="DI112" s="903"/>
      <c r="DJ112" s="903"/>
      <c r="DK112" s="903"/>
      <c r="DL112" s="903" t="s">
        <v>438</v>
      </c>
      <c r="DM112" s="903"/>
      <c r="DN112" s="903"/>
      <c r="DO112" s="903"/>
      <c r="DP112" s="903"/>
      <c r="DQ112" s="903" t="s">
        <v>394</v>
      </c>
      <c r="DR112" s="903"/>
      <c r="DS112" s="903"/>
      <c r="DT112" s="903"/>
      <c r="DU112" s="903"/>
      <c r="DV112" s="880" t="s">
        <v>414</v>
      </c>
      <c r="DW112" s="880"/>
      <c r="DX112" s="880"/>
      <c r="DY112" s="880"/>
      <c r="DZ112" s="881"/>
    </row>
    <row r="113" spans="1:130" s="248" customFormat="1" ht="26.25" customHeight="1" x14ac:dyDescent="0.15">
      <c r="A113" s="1007"/>
      <c r="B113" s="1008"/>
      <c r="C113" s="836" t="s">
        <v>446</v>
      </c>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7"/>
      <c r="AA113" s="1011">
        <v>58388</v>
      </c>
      <c r="AB113" s="1012"/>
      <c r="AC113" s="1012"/>
      <c r="AD113" s="1012"/>
      <c r="AE113" s="1013"/>
      <c r="AF113" s="1014">
        <v>54680</v>
      </c>
      <c r="AG113" s="1012"/>
      <c r="AH113" s="1012"/>
      <c r="AI113" s="1012"/>
      <c r="AJ113" s="1013"/>
      <c r="AK113" s="1014">
        <v>52486</v>
      </c>
      <c r="AL113" s="1012"/>
      <c r="AM113" s="1012"/>
      <c r="AN113" s="1012"/>
      <c r="AO113" s="1013"/>
      <c r="AP113" s="1015">
        <v>2.1</v>
      </c>
      <c r="AQ113" s="1016"/>
      <c r="AR113" s="1016"/>
      <c r="AS113" s="1016"/>
      <c r="AT113" s="1017"/>
      <c r="AU113" s="1025"/>
      <c r="AV113" s="1026"/>
      <c r="AW113" s="1026"/>
      <c r="AX113" s="1026"/>
      <c r="AY113" s="1026"/>
      <c r="AZ113" s="901" t="s">
        <v>447</v>
      </c>
      <c r="BA113" s="836"/>
      <c r="BB113" s="836"/>
      <c r="BC113" s="836"/>
      <c r="BD113" s="836"/>
      <c r="BE113" s="836"/>
      <c r="BF113" s="836"/>
      <c r="BG113" s="836"/>
      <c r="BH113" s="836"/>
      <c r="BI113" s="836"/>
      <c r="BJ113" s="836"/>
      <c r="BK113" s="836"/>
      <c r="BL113" s="836"/>
      <c r="BM113" s="836"/>
      <c r="BN113" s="836"/>
      <c r="BO113" s="836"/>
      <c r="BP113" s="837"/>
      <c r="BQ113" s="902">
        <v>1467387</v>
      </c>
      <c r="BR113" s="903"/>
      <c r="BS113" s="903"/>
      <c r="BT113" s="903"/>
      <c r="BU113" s="903"/>
      <c r="BV113" s="903">
        <v>1456200</v>
      </c>
      <c r="BW113" s="903"/>
      <c r="BX113" s="903"/>
      <c r="BY113" s="903"/>
      <c r="BZ113" s="903"/>
      <c r="CA113" s="903">
        <v>1508202</v>
      </c>
      <c r="CB113" s="903"/>
      <c r="CC113" s="903"/>
      <c r="CD113" s="903"/>
      <c r="CE113" s="903"/>
      <c r="CF113" s="964">
        <v>61.3</v>
      </c>
      <c r="CG113" s="965"/>
      <c r="CH113" s="965"/>
      <c r="CI113" s="965"/>
      <c r="CJ113" s="965"/>
      <c r="CK113" s="1020"/>
      <c r="CL113" s="907"/>
      <c r="CM113" s="910" t="s">
        <v>448</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865" t="s">
        <v>394</v>
      </c>
      <c r="DH113" s="866"/>
      <c r="DI113" s="866"/>
      <c r="DJ113" s="866"/>
      <c r="DK113" s="867"/>
      <c r="DL113" s="868" t="s">
        <v>438</v>
      </c>
      <c r="DM113" s="866"/>
      <c r="DN113" s="866"/>
      <c r="DO113" s="866"/>
      <c r="DP113" s="867"/>
      <c r="DQ113" s="868" t="s">
        <v>173</v>
      </c>
      <c r="DR113" s="866"/>
      <c r="DS113" s="866"/>
      <c r="DT113" s="866"/>
      <c r="DU113" s="867"/>
      <c r="DV113" s="913" t="s">
        <v>173</v>
      </c>
      <c r="DW113" s="914"/>
      <c r="DX113" s="914"/>
      <c r="DY113" s="914"/>
      <c r="DZ113" s="915"/>
    </row>
    <row r="114" spans="1:130" s="248" customFormat="1" ht="26.25" customHeight="1" x14ac:dyDescent="0.15">
      <c r="A114" s="1007"/>
      <c r="B114" s="1008"/>
      <c r="C114" s="836" t="s">
        <v>449</v>
      </c>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7"/>
      <c r="AA114" s="865">
        <v>63696</v>
      </c>
      <c r="AB114" s="866"/>
      <c r="AC114" s="866"/>
      <c r="AD114" s="866"/>
      <c r="AE114" s="867"/>
      <c r="AF114" s="868">
        <v>82174</v>
      </c>
      <c r="AG114" s="866"/>
      <c r="AH114" s="866"/>
      <c r="AI114" s="866"/>
      <c r="AJ114" s="867"/>
      <c r="AK114" s="868">
        <v>98288</v>
      </c>
      <c r="AL114" s="866"/>
      <c r="AM114" s="866"/>
      <c r="AN114" s="866"/>
      <c r="AO114" s="867"/>
      <c r="AP114" s="913">
        <v>4</v>
      </c>
      <c r="AQ114" s="914"/>
      <c r="AR114" s="914"/>
      <c r="AS114" s="914"/>
      <c r="AT114" s="915"/>
      <c r="AU114" s="1025"/>
      <c r="AV114" s="1026"/>
      <c r="AW114" s="1026"/>
      <c r="AX114" s="1026"/>
      <c r="AY114" s="1026"/>
      <c r="AZ114" s="901" t="s">
        <v>450</v>
      </c>
      <c r="BA114" s="836"/>
      <c r="BB114" s="836"/>
      <c r="BC114" s="836"/>
      <c r="BD114" s="836"/>
      <c r="BE114" s="836"/>
      <c r="BF114" s="836"/>
      <c r="BG114" s="836"/>
      <c r="BH114" s="836"/>
      <c r="BI114" s="836"/>
      <c r="BJ114" s="836"/>
      <c r="BK114" s="836"/>
      <c r="BL114" s="836"/>
      <c r="BM114" s="836"/>
      <c r="BN114" s="836"/>
      <c r="BO114" s="836"/>
      <c r="BP114" s="837"/>
      <c r="BQ114" s="902">
        <v>742329</v>
      </c>
      <c r="BR114" s="903"/>
      <c r="BS114" s="903"/>
      <c r="BT114" s="903"/>
      <c r="BU114" s="903"/>
      <c r="BV114" s="903">
        <v>727484</v>
      </c>
      <c r="BW114" s="903"/>
      <c r="BX114" s="903"/>
      <c r="BY114" s="903"/>
      <c r="BZ114" s="903"/>
      <c r="CA114" s="903">
        <v>683975</v>
      </c>
      <c r="CB114" s="903"/>
      <c r="CC114" s="903"/>
      <c r="CD114" s="903"/>
      <c r="CE114" s="903"/>
      <c r="CF114" s="964">
        <v>27.8</v>
      </c>
      <c r="CG114" s="965"/>
      <c r="CH114" s="965"/>
      <c r="CI114" s="965"/>
      <c r="CJ114" s="965"/>
      <c r="CK114" s="1020"/>
      <c r="CL114" s="907"/>
      <c r="CM114" s="910" t="s">
        <v>451</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865" t="s">
        <v>414</v>
      </c>
      <c r="DH114" s="866"/>
      <c r="DI114" s="866"/>
      <c r="DJ114" s="866"/>
      <c r="DK114" s="867"/>
      <c r="DL114" s="868" t="s">
        <v>173</v>
      </c>
      <c r="DM114" s="866"/>
      <c r="DN114" s="866"/>
      <c r="DO114" s="866"/>
      <c r="DP114" s="867"/>
      <c r="DQ114" s="868" t="s">
        <v>438</v>
      </c>
      <c r="DR114" s="866"/>
      <c r="DS114" s="866"/>
      <c r="DT114" s="866"/>
      <c r="DU114" s="867"/>
      <c r="DV114" s="913" t="s">
        <v>414</v>
      </c>
      <c r="DW114" s="914"/>
      <c r="DX114" s="914"/>
      <c r="DY114" s="914"/>
      <c r="DZ114" s="915"/>
    </row>
    <row r="115" spans="1:130" s="248" customFormat="1" ht="26.25" customHeight="1" x14ac:dyDescent="0.15">
      <c r="A115" s="1007"/>
      <c r="B115" s="1008"/>
      <c r="C115" s="836" t="s">
        <v>452</v>
      </c>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7"/>
      <c r="AA115" s="1011">
        <v>29</v>
      </c>
      <c r="AB115" s="1012"/>
      <c r="AC115" s="1012"/>
      <c r="AD115" s="1012"/>
      <c r="AE115" s="1013"/>
      <c r="AF115" s="1014">
        <v>15</v>
      </c>
      <c r="AG115" s="1012"/>
      <c r="AH115" s="1012"/>
      <c r="AI115" s="1012"/>
      <c r="AJ115" s="1013"/>
      <c r="AK115" s="1014">
        <v>5</v>
      </c>
      <c r="AL115" s="1012"/>
      <c r="AM115" s="1012"/>
      <c r="AN115" s="1012"/>
      <c r="AO115" s="1013"/>
      <c r="AP115" s="1015">
        <v>0</v>
      </c>
      <c r="AQ115" s="1016"/>
      <c r="AR115" s="1016"/>
      <c r="AS115" s="1016"/>
      <c r="AT115" s="1017"/>
      <c r="AU115" s="1025"/>
      <c r="AV115" s="1026"/>
      <c r="AW115" s="1026"/>
      <c r="AX115" s="1026"/>
      <c r="AY115" s="1026"/>
      <c r="AZ115" s="901" t="s">
        <v>453</v>
      </c>
      <c r="BA115" s="836"/>
      <c r="BB115" s="836"/>
      <c r="BC115" s="836"/>
      <c r="BD115" s="836"/>
      <c r="BE115" s="836"/>
      <c r="BF115" s="836"/>
      <c r="BG115" s="836"/>
      <c r="BH115" s="836"/>
      <c r="BI115" s="836"/>
      <c r="BJ115" s="836"/>
      <c r="BK115" s="836"/>
      <c r="BL115" s="836"/>
      <c r="BM115" s="836"/>
      <c r="BN115" s="836"/>
      <c r="BO115" s="836"/>
      <c r="BP115" s="837"/>
      <c r="BQ115" s="902" t="s">
        <v>414</v>
      </c>
      <c r="BR115" s="903"/>
      <c r="BS115" s="903"/>
      <c r="BT115" s="903"/>
      <c r="BU115" s="903"/>
      <c r="BV115" s="903" t="s">
        <v>173</v>
      </c>
      <c r="BW115" s="903"/>
      <c r="BX115" s="903"/>
      <c r="BY115" s="903"/>
      <c r="BZ115" s="903"/>
      <c r="CA115" s="903" t="s">
        <v>394</v>
      </c>
      <c r="CB115" s="903"/>
      <c r="CC115" s="903"/>
      <c r="CD115" s="903"/>
      <c r="CE115" s="903"/>
      <c r="CF115" s="964" t="s">
        <v>438</v>
      </c>
      <c r="CG115" s="965"/>
      <c r="CH115" s="965"/>
      <c r="CI115" s="965"/>
      <c r="CJ115" s="965"/>
      <c r="CK115" s="1020"/>
      <c r="CL115" s="907"/>
      <c r="CM115" s="901" t="s">
        <v>454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837"/>
      <c r="DG115" s="865" t="s">
        <v>414</v>
      </c>
      <c r="DH115" s="866"/>
      <c r="DI115" s="866"/>
      <c r="DJ115" s="866"/>
      <c r="DK115" s="867"/>
      <c r="DL115" s="868" t="s">
        <v>438</v>
      </c>
      <c r="DM115" s="866"/>
      <c r="DN115" s="866"/>
      <c r="DO115" s="866"/>
      <c r="DP115" s="867"/>
      <c r="DQ115" s="868" t="s">
        <v>414</v>
      </c>
      <c r="DR115" s="866"/>
      <c r="DS115" s="866"/>
      <c r="DT115" s="866"/>
      <c r="DU115" s="867"/>
      <c r="DV115" s="913" t="s">
        <v>438</v>
      </c>
      <c r="DW115" s="914"/>
      <c r="DX115" s="914"/>
      <c r="DY115" s="914"/>
      <c r="DZ115" s="915"/>
    </row>
    <row r="116" spans="1:130" s="248" customFormat="1" ht="26.25" customHeight="1" x14ac:dyDescent="0.15">
      <c r="A116" s="1009"/>
      <c r="B116" s="1010"/>
      <c r="C116" s="969" t="s">
        <v>455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865" t="s">
        <v>173</v>
      </c>
      <c r="AB116" s="866"/>
      <c r="AC116" s="866"/>
      <c r="AD116" s="866"/>
      <c r="AE116" s="867"/>
      <c r="AF116" s="868">
        <v>46</v>
      </c>
      <c r="AG116" s="866"/>
      <c r="AH116" s="866"/>
      <c r="AI116" s="866"/>
      <c r="AJ116" s="867"/>
      <c r="AK116" s="868">
        <v>20</v>
      </c>
      <c r="AL116" s="866"/>
      <c r="AM116" s="866"/>
      <c r="AN116" s="866"/>
      <c r="AO116" s="867"/>
      <c r="AP116" s="913">
        <v>0</v>
      </c>
      <c r="AQ116" s="914"/>
      <c r="AR116" s="914"/>
      <c r="AS116" s="914"/>
      <c r="AT116" s="915"/>
      <c r="AU116" s="1025"/>
      <c r="AV116" s="1026"/>
      <c r="AW116" s="1026"/>
      <c r="AX116" s="1026"/>
      <c r="AY116" s="1026"/>
      <c r="AZ116" s="952" t="s">
        <v>456</v>
      </c>
      <c r="BA116" s="953"/>
      <c r="BB116" s="953"/>
      <c r="BC116" s="953"/>
      <c r="BD116" s="953"/>
      <c r="BE116" s="953"/>
      <c r="BF116" s="953"/>
      <c r="BG116" s="953"/>
      <c r="BH116" s="953"/>
      <c r="BI116" s="953"/>
      <c r="BJ116" s="953"/>
      <c r="BK116" s="953"/>
      <c r="BL116" s="953"/>
      <c r="BM116" s="953"/>
      <c r="BN116" s="953"/>
      <c r="BO116" s="953"/>
      <c r="BP116" s="954"/>
      <c r="BQ116" s="902" t="s">
        <v>173</v>
      </c>
      <c r="BR116" s="903"/>
      <c r="BS116" s="903"/>
      <c r="BT116" s="903"/>
      <c r="BU116" s="903"/>
      <c r="BV116" s="903" t="s">
        <v>173</v>
      </c>
      <c r="BW116" s="903"/>
      <c r="BX116" s="903"/>
      <c r="BY116" s="903"/>
      <c r="BZ116" s="903"/>
      <c r="CA116" s="903" t="s">
        <v>414</v>
      </c>
      <c r="CB116" s="903"/>
      <c r="CC116" s="903"/>
      <c r="CD116" s="903"/>
      <c r="CE116" s="903"/>
      <c r="CF116" s="964" t="s">
        <v>414</v>
      </c>
      <c r="CG116" s="965"/>
      <c r="CH116" s="965"/>
      <c r="CI116" s="965"/>
      <c r="CJ116" s="965"/>
      <c r="CK116" s="1020"/>
      <c r="CL116" s="907"/>
      <c r="CM116" s="910" t="s">
        <v>457</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865" t="s">
        <v>173</v>
      </c>
      <c r="DH116" s="866"/>
      <c r="DI116" s="866"/>
      <c r="DJ116" s="866"/>
      <c r="DK116" s="867"/>
      <c r="DL116" s="868" t="s">
        <v>414</v>
      </c>
      <c r="DM116" s="866"/>
      <c r="DN116" s="866"/>
      <c r="DO116" s="866"/>
      <c r="DP116" s="867"/>
      <c r="DQ116" s="868" t="s">
        <v>414</v>
      </c>
      <c r="DR116" s="866"/>
      <c r="DS116" s="866"/>
      <c r="DT116" s="866"/>
      <c r="DU116" s="867"/>
      <c r="DV116" s="913" t="s">
        <v>173</v>
      </c>
      <c r="DW116" s="914"/>
      <c r="DX116" s="914"/>
      <c r="DY116" s="914"/>
      <c r="DZ116" s="915"/>
    </row>
    <row r="117" spans="1:130" s="248" customFormat="1" ht="26.25" customHeight="1" x14ac:dyDescent="0.15">
      <c r="A117" s="990" t="s">
        <v>187</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66" t="s">
        <v>458</v>
      </c>
      <c r="Z117" s="992"/>
      <c r="AA117" s="997">
        <v>730366</v>
      </c>
      <c r="AB117" s="998"/>
      <c r="AC117" s="998"/>
      <c r="AD117" s="998"/>
      <c r="AE117" s="999"/>
      <c r="AF117" s="1000">
        <v>739782</v>
      </c>
      <c r="AG117" s="998"/>
      <c r="AH117" s="998"/>
      <c r="AI117" s="998"/>
      <c r="AJ117" s="999"/>
      <c r="AK117" s="1000">
        <v>820774</v>
      </c>
      <c r="AL117" s="998"/>
      <c r="AM117" s="998"/>
      <c r="AN117" s="998"/>
      <c r="AO117" s="999"/>
      <c r="AP117" s="1001"/>
      <c r="AQ117" s="1002"/>
      <c r="AR117" s="1002"/>
      <c r="AS117" s="1002"/>
      <c r="AT117" s="1003"/>
      <c r="AU117" s="1025"/>
      <c r="AV117" s="1026"/>
      <c r="AW117" s="1026"/>
      <c r="AX117" s="1026"/>
      <c r="AY117" s="1026"/>
      <c r="AZ117" s="952" t="s">
        <v>459</v>
      </c>
      <c r="BA117" s="953"/>
      <c r="BB117" s="953"/>
      <c r="BC117" s="953"/>
      <c r="BD117" s="953"/>
      <c r="BE117" s="953"/>
      <c r="BF117" s="953"/>
      <c r="BG117" s="953"/>
      <c r="BH117" s="953"/>
      <c r="BI117" s="953"/>
      <c r="BJ117" s="953"/>
      <c r="BK117" s="953"/>
      <c r="BL117" s="953"/>
      <c r="BM117" s="953"/>
      <c r="BN117" s="953"/>
      <c r="BO117" s="953"/>
      <c r="BP117" s="954"/>
      <c r="BQ117" s="902" t="s">
        <v>414</v>
      </c>
      <c r="BR117" s="903"/>
      <c r="BS117" s="903"/>
      <c r="BT117" s="903"/>
      <c r="BU117" s="903"/>
      <c r="BV117" s="903" t="s">
        <v>414</v>
      </c>
      <c r="BW117" s="903"/>
      <c r="BX117" s="903"/>
      <c r="BY117" s="903"/>
      <c r="BZ117" s="903"/>
      <c r="CA117" s="903" t="s">
        <v>173</v>
      </c>
      <c r="CB117" s="903"/>
      <c r="CC117" s="903"/>
      <c r="CD117" s="903"/>
      <c r="CE117" s="903"/>
      <c r="CF117" s="964" t="s">
        <v>394</v>
      </c>
      <c r="CG117" s="965"/>
      <c r="CH117" s="965"/>
      <c r="CI117" s="965"/>
      <c r="CJ117" s="965"/>
      <c r="CK117" s="1020"/>
      <c r="CL117" s="907"/>
      <c r="CM117" s="910" t="s">
        <v>460</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865" t="s">
        <v>394</v>
      </c>
      <c r="DH117" s="866"/>
      <c r="DI117" s="866"/>
      <c r="DJ117" s="866"/>
      <c r="DK117" s="867"/>
      <c r="DL117" s="868" t="s">
        <v>414</v>
      </c>
      <c r="DM117" s="866"/>
      <c r="DN117" s="866"/>
      <c r="DO117" s="866"/>
      <c r="DP117" s="867"/>
      <c r="DQ117" s="868" t="s">
        <v>173</v>
      </c>
      <c r="DR117" s="866"/>
      <c r="DS117" s="866"/>
      <c r="DT117" s="866"/>
      <c r="DU117" s="867"/>
      <c r="DV117" s="913" t="s">
        <v>414</v>
      </c>
      <c r="DW117" s="914"/>
      <c r="DX117" s="914"/>
      <c r="DY117" s="914"/>
      <c r="DZ117" s="915"/>
    </row>
    <row r="118" spans="1:130" s="248" customFormat="1" ht="26.25" customHeight="1" x14ac:dyDescent="0.15">
      <c r="A118" s="990" t="s">
        <v>433</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3" t="s">
        <v>430</v>
      </c>
      <c r="AB118" s="991"/>
      <c r="AC118" s="991"/>
      <c r="AD118" s="991"/>
      <c r="AE118" s="992"/>
      <c r="AF118" s="993" t="s">
        <v>431</v>
      </c>
      <c r="AG118" s="991"/>
      <c r="AH118" s="991"/>
      <c r="AI118" s="991"/>
      <c r="AJ118" s="992"/>
      <c r="AK118" s="993" t="s">
        <v>307</v>
      </c>
      <c r="AL118" s="991"/>
      <c r="AM118" s="991"/>
      <c r="AN118" s="991"/>
      <c r="AO118" s="992"/>
      <c r="AP118" s="994" t="s">
        <v>432</v>
      </c>
      <c r="AQ118" s="995"/>
      <c r="AR118" s="995"/>
      <c r="AS118" s="995"/>
      <c r="AT118" s="996"/>
      <c r="AU118" s="1025"/>
      <c r="AV118" s="1026"/>
      <c r="AW118" s="1026"/>
      <c r="AX118" s="1026"/>
      <c r="AY118" s="1026"/>
      <c r="AZ118" s="968" t="s">
        <v>461</v>
      </c>
      <c r="BA118" s="969"/>
      <c r="BB118" s="969"/>
      <c r="BC118" s="969"/>
      <c r="BD118" s="969"/>
      <c r="BE118" s="969"/>
      <c r="BF118" s="969"/>
      <c r="BG118" s="969"/>
      <c r="BH118" s="969"/>
      <c r="BI118" s="969"/>
      <c r="BJ118" s="969"/>
      <c r="BK118" s="969"/>
      <c r="BL118" s="969"/>
      <c r="BM118" s="969"/>
      <c r="BN118" s="969"/>
      <c r="BO118" s="969"/>
      <c r="BP118" s="970"/>
      <c r="BQ118" s="971" t="s">
        <v>173</v>
      </c>
      <c r="BR118" s="934"/>
      <c r="BS118" s="934"/>
      <c r="BT118" s="934"/>
      <c r="BU118" s="934"/>
      <c r="BV118" s="934" t="s">
        <v>414</v>
      </c>
      <c r="BW118" s="934"/>
      <c r="BX118" s="934"/>
      <c r="BY118" s="934"/>
      <c r="BZ118" s="934"/>
      <c r="CA118" s="934" t="s">
        <v>414</v>
      </c>
      <c r="CB118" s="934"/>
      <c r="CC118" s="934"/>
      <c r="CD118" s="934"/>
      <c r="CE118" s="934"/>
      <c r="CF118" s="964" t="s">
        <v>173</v>
      </c>
      <c r="CG118" s="965"/>
      <c r="CH118" s="965"/>
      <c r="CI118" s="965"/>
      <c r="CJ118" s="965"/>
      <c r="CK118" s="1020"/>
      <c r="CL118" s="907"/>
      <c r="CM118" s="910" t="s">
        <v>462</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865" t="s">
        <v>414</v>
      </c>
      <c r="DH118" s="866"/>
      <c r="DI118" s="866"/>
      <c r="DJ118" s="866"/>
      <c r="DK118" s="867"/>
      <c r="DL118" s="868" t="s">
        <v>394</v>
      </c>
      <c r="DM118" s="866"/>
      <c r="DN118" s="866"/>
      <c r="DO118" s="866"/>
      <c r="DP118" s="867"/>
      <c r="DQ118" s="868" t="s">
        <v>173</v>
      </c>
      <c r="DR118" s="866"/>
      <c r="DS118" s="866"/>
      <c r="DT118" s="866"/>
      <c r="DU118" s="867"/>
      <c r="DV118" s="913" t="s">
        <v>173</v>
      </c>
      <c r="DW118" s="914"/>
      <c r="DX118" s="914"/>
      <c r="DY118" s="914"/>
      <c r="DZ118" s="915"/>
    </row>
    <row r="119" spans="1:130" s="248" customFormat="1" ht="26.25" customHeight="1" x14ac:dyDescent="0.15">
      <c r="A119" s="904" t="s">
        <v>436</v>
      </c>
      <c r="B119" s="905"/>
      <c r="C119" s="980" t="s">
        <v>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83" t="s">
        <v>414</v>
      </c>
      <c r="AB119" s="984"/>
      <c r="AC119" s="984"/>
      <c r="AD119" s="984"/>
      <c r="AE119" s="985"/>
      <c r="AF119" s="986" t="s">
        <v>414</v>
      </c>
      <c r="AG119" s="984"/>
      <c r="AH119" s="984"/>
      <c r="AI119" s="984"/>
      <c r="AJ119" s="985"/>
      <c r="AK119" s="986" t="s">
        <v>173</v>
      </c>
      <c r="AL119" s="984"/>
      <c r="AM119" s="984"/>
      <c r="AN119" s="984"/>
      <c r="AO119" s="985"/>
      <c r="AP119" s="987" t="s">
        <v>414</v>
      </c>
      <c r="AQ119" s="988"/>
      <c r="AR119" s="988"/>
      <c r="AS119" s="988"/>
      <c r="AT119" s="989"/>
      <c r="AU119" s="1027"/>
      <c r="AV119" s="1028"/>
      <c r="AW119" s="1028"/>
      <c r="AX119" s="1028"/>
      <c r="AY119" s="1028"/>
      <c r="AZ119" s="279" t="s">
        <v>187</v>
      </c>
      <c r="BA119" s="279"/>
      <c r="BB119" s="279"/>
      <c r="BC119" s="279"/>
      <c r="BD119" s="279"/>
      <c r="BE119" s="279"/>
      <c r="BF119" s="279"/>
      <c r="BG119" s="279"/>
      <c r="BH119" s="279"/>
      <c r="BI119" s="279"/>
      <c r="BJ119" s="279"/>
      <c r="BK119" s="279"/>
      <c r="BL119" s="279"/>
      <c r="BM119" s="279"/>
      <c r="BN119" s="279"/>
      <c r="BO119" s="966" t="s">
        <v>463</v>
      </c>
      <c r="BP119" s="967"/>
      <c r="BQ119" s="971">
        <v>9446030</v>
      </c>
      <c r="BR119" s="934"/>
      <c r="BS119" s="934"/>
      <c r="BT119" s="934"/>
      <c r="BU119" s="934"/>
      <c r="BV119" s="934">
        <v>9460971</v>
      </c>
      <c r="BW119" s="934"/>
      <c r="BX119" s="934"/>
      <c r="BY119" s="934"/>
      <c r="BZ119" s="934"/>
      <c r="CA119" s="934">
        <v>9027352</v>
      </c>
      <c r="CB119" s="934"/>
      <c r="CC119" s="934"/>
      <c r="CD119" s="934"/>
      <c r="CE119" s="934"/>
      <c r="CF119" s="832"/>
      <c r="CG119" s="833"/>
      <c r="CH119" s="833"/>
      <c r="CI119" s="833"/>
      <c r="CJ119" s="923"/>
      <c r="CK119" s="1021"/>
      <c r="CL119" s="909"/>
      <c r="CM119" s="927" t="s">
        <v>464</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848" t="s">
        <v>173</v>
      </c>
      <c r="DH119" s="849"/>
      <c r="DI119" s="849"/>
      <c r="DJ119" s="849"/>
      <c r="DK119" s="850"/>
      <c r="DL119" s="851" t="s">
        <v>173</v>
      </c>
      <c r="DM119" s="849"/>
      <c r="DN119" s="849"/>
      <c r="DO119" s="849"/>
      <c r="DP119" s="850"/>
      <c r="DQ119" s="851" t="s">
        <v>414</v>
      </c>
      <c r="DR119" s="849"/>
      <c r="DS119" s="849"/>
      <c r="DT119" s="849"/>
      <c r="DU119" s="850"/>
      <c r="DV119" s="937" t="s">
        <v>173</v>
      </c>
      <c r="DW119" s="938"/>
      <c r="DX119" s="938"/>
      <c r="DY119" s="938"/>
      <c r="DZ119" s="939"/>
    </row>
    <row r="120" spans="1:130" s="248" customFormat="1" ht="26.25" customHeight="1" x14ac:dyDescent="0.15">
      <c r="A120" s="906"/>
      <c r="B120" s="907"/>
      <c r="C120" s="910" t="s">
        <v>441</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865" t="s">
        <v>414</v>
      </c>
      <c r="AB120" s="866"/>
      <c r="AC120" s="866"/>
      <c r="AD120" s="866"/>
      <c r="AE120" s="867"/>
      <c r="AF120" s="868" t="s">
        <v>173</v>
      </c>
      <c r="AG120" s="866"/>
      <c r="AH120" s="866"/>
      <c r="AI120" s="866"/>
      <c r="AJ120" s="867"/>
      <c r="AK120" s="868" t="s">
        <v>414</v>
      </c>
      <c r="AL120" s="866"/>
      <c r="AM120" s="866"/>
      <c r="AN120" s="866"/>
      <c r="AO120" s="867"/>
      <c r="AP120" s="913" t="s">
        <v>173</v>
      </c>
      <c r="AQ120" s="914"/>
      <c r="AR120" s="914"/>
      <c r="AS120" s="914"/>
      <c r="AT120" s="915"/>
      <c r="AU120" s="972" t="s">
        <v>465</v>
      </c>
      <c r="AV120" s="973"/>
      <c r="AW120" s="973"/>
      <c r="AX120" s="973"/>
      <c r="AY120" s="974"/>
      <c r="AZ120" s="949" t="s">
        <v>466</v>
      </c>
      <c r="BA120" s="894"/>
      <c r="BB120" s="894"/>
      <c r="BC120" s="894"/>
      <c r="BD120" s="894"/>
      <c r="BE120" s="894"/>
      <c r="BF120" s="894"/>
      <c r="BG120" s="894"/>
      <c r="BH120" s="894"/>
      <c r="BI120" s="894"/>
      <c r="BJ120" s="894"/>
      <c r="BK120" s="894"/>
      <c r="BL120" s="894"/>
      <c r="BM120" s="894"/>
      <c r="BN120" s="894"/>
      <c r="BO120" s="894"/>
      <c r="BP120" s="895"/>
      <c r="BQ120" s="950">
        <v>1672334</v>
      </c>
      <c r="BR120" s="931"/>
      <c r="BS120" s="931"/>
      <c r="BT120" s="931"/>
      <c r="BU120" s="931"/>
      <c r="BV120" s="931">
        <v>1826424</v>
      </c>
      <c r="BW120" s="931"/>
      <c r="BX120" s="931"/>
      <c r="BY120" s="931"/>
      <c r="BZ120" s="931"/>
      <c r="CA120" s="931">
        <v>1992660</v>
      </c>
      <c r="CB120" s="931"/>
      <c r="CC120" s="931"/>
      <c r="CD120" s="931"/>
      <c r="CE120" s="931"/>
      <c r="CF120" s="955">
        <v>80.900000000000006</v>
      </c>
      <c r="CG120" s="956"/>
      <c r="CH120" s="956"/>
      <c r="CI120" s="956"/>
      <c r="CJ120" s="956"/>
      <c r="CK120" s="957" t="s">
        <v>467</v>
      </c>
      <c r="CL120" s="941"/>
      <c r="CM120" s="941"/>
      <c r="CN120" s="941"/>
      <c r="CO120" s="942"/>
      <c r="CP120" s="961" t="s">
        <v>468</v>
      </c>
      <c r="CQ120" s="962"/>
      <c r="CR120" s="962"/>
      <c r="CS120" s="962"/>
      <c r="CT120" s="962"/>
      <c r="CU120" s="962"/>
      <c r="CV120" s="962"/>
      <c r="CW120" s="962"/>
      <c r="CX120" s="962"/>
      <c r="CY120" s="962"/>
      <c r="CZ120" s="962"/>
      <c r="DA120" s="962"/>
      <c r="DB120" s="962"/>
      <c r="DC120" s="962"/>
      <c r="DD120" s="962"/>
      <c r="DE120" s="962"/>
      <c r="DF120" s="963"/>
      <c r="DG120" s="950">
        <v>336996</v>
      </c>
      <c r="DH120" s="931"/>
      <c r="DI120" s="931"/>
      <c r="DJ120" s="931"/>
      <c r="DK120" s="931"/>
      <c r="DL120" s="931">
        <v>281212</v>
      </c>
      <c r="DM120" s="931"/>
      <c r="DN120" s="931"/>
      <c r="DO120" s="931"/>
      <c r="DP120" s="931"/>
      <c r="DQ120" s="931">
        <v>248997</v>
      </c>
      <c r="DR120" s="931"/>
      <c r="DS120" s="931"/>
      <c r="DT120" s="931"/>
      <c r="DU120" s="931"/>
      <c r="DV120" s="932">
        <v>10.1</v>
      </c>
      <c r="DW120" s="932"/>
      <c r="DX120" s="932"/>
      <c r="DY120" s="932"/>
      <c r="DZ120" s="933"/>
    </row>
    <row r="121" spans="1:130" s="248" customFormat="1" ht="26.25" customHeight="1" x14ac:dyDescent="0.15">
      <c r="A121" s="906"/>
      <c r="B121" s="907"/>
      <c r="C121" s="952" t="s">
        <v>469</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865" t="s">
        <v>173</v>
      </c>
      <c r="AB121" s="866"/>
      <c r="AC121" s="866"/>
      <c r="AD121" s="866"/>
      <c r="AE121" s="867"/>
      <c r="AF121" s="868" t="s">
        <v>414</v>
      </c>
      <c r="AG121" s="866"/>
      <c r="AH121" s="866"/>
      <c r="AI121" s="866"/>
      <c r="AJ121" s="867"/>
      <c r="AK121" s="868" t="s">
        <v>394</v>
      </c>
      <c r="AL121" s="866"/>
      <c r="AM121" s="866"/>
      <c r="AN121" s="866"/>
      <c r="AO121" s="867"/>
      <c r="AP121" s="913" t="s">
        <v>173</v>
      </c>
      <c r="AQ121" s="914"/>
      <c r="AR121" s="914"/>
      <c r="AS121" s="914"/>
      <c r="AT121" s="915"/>
      <c r="AU121" s="975"/>
      <c r="AV121" s="976"/>
      <c r="AW121" s="976"/>
      <c r="AX121" s="976"/>
      <c r="AY121" s="977"/>
      <c r="AZ121" s="901" t="s">
        <v>470</v>
      </c>
      <c r="BA121" s="836"/>
      <c r="BB121" s="836"/>
      <c r="BC121" s="836"/>
      <c r="BD121" s="836"/>
      <c r="BE121" s="836"/>
      <c r="BF121" s="836"/>
      <c r="BG121" s="836"/>
      <c r="BH121" s="836"/>
      <c r="BI121" s="836"/>
      <c r="BJ121" s="836"/>
      <c r="BK121" s="836"/>
      <c r="BL121" s="836"/>
      <c r="BM121" s="836"/>
      <c r="BN121" s="836"/>
      <c r="BO121" s="836"/>
      <c r="BP121" s="837"/>
      <c r="BQ121" s="902">
        <v>46145</v>
      </c>
      <c r="BR121" s="903"/>
      <c r="BS121" s="903"/>
      <c r="BT121" s="903"/>
      <c r="BU121" s="903"/>
      <c r="BV121" s="903">
        <v>42902</v>
      </c>
      <c r="BW121" s="903"/>
      <c r="BX121" s="903"/>
      <c r="BY121" s="903"/>
      <c r="BZ121" s="903"/>
      <c r="CA121" s="903">
        <v>12681</v>
      </c>
      <c r="CB121" s="903"/>
      <c r="CC121" s="903"/>
      <c r="CD121" s="903"/>
      <c r="CE121" s="903"/>
      <c r="CF121" s="964">
        <v>0.5</v>
      </c>
      <c r="CG121" s="965"/>
      <c r="CH121" s="965"/>
      <c r="CI121" s="965"/>
      <c r="CJ121" s="965"/>
      <c r="CK121" s="958"/>
      <c r="CL121" s="944"/>
      <c r="CM121" s="944"/>
      <c r="CN121" s="944"/>
      <c r="CO121" s="945"/>
      <c r="CP121" s="924" t="s">
        <v>471</v>
      </c>
      <c r="CQ121" s="925"/>
      <c r="CR121" s="925"/>
      <c r="CS121" s="925"/>
      <c r="CT121" s="925"/>
      <c r="CU121" s="925"/>
      <c r="CV121" s="925"/>
      <c r="CW121" s="925"/>
      <c r="CX121" s="925"/>
      <c r="CY121" s="925"/>
      <c r="CZ121" s="925"/>
      <c r="DA121" s="925"/>
      <c r="DB121" s="925"/>
      <c r="DC121" s="925"/>
      <c r="DD121" s="925"/>
      <c r="DE121" s="925"/>
      <c r="DF121" s="926"/>
      <c r="DG121" s="902">
        <v>24406</v>
      </c>
      <c r="DH121" s="903"/>
      <c r="DI121" s="903"/>
      <c r="DJ121" s="903"/>
      <c r="DK121" s="903"/>
      <c r="DL121" s="903">
        <v>23455</v>
      </c>
      <c r="DM121" s="903"/>
      <c r="DN121" s="903"/>
      <c r="DO121" s="903"/>
      <c r="DP121" s="903"/>
      <c r="DQ121" s="903">
        <v>21487</v>
      </c>
      <c r="DR121" s="903"/>
      <c r="DS121" s="903"/>
      <c r="DT121" s="903"/>
      <c r="DU121" s="903"/>
      <c r="DV121" s="880">
        <v>0.9</v>
      </c>
      <c r="DW121" s="880"/>
      <c r="DX121" s="880"/>
      <c r="DY121" s="880"/>
      <c r="DZ121" s="881"/>
    </row>
    <row r="122" spans="1:130" s="248" customFormat="1" ht="26.25" customHeight="1" x14ac:dyDescent="0.15">
      <c r="A122" s="906"/>
      <c r="B122" s="907"/>
      <c r="C122" s="910" t="s">
        <v>451</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865" t="s">
        <v>414</v>
      </c>
      <c r="AB122" s="866"/>
      <c r="AC122" s="866"/>
      <c r="AD122" s="866"/>
      <c r="AE122" s="867"/>
      <c r="AF122" s="868" t="s">
        <v>394</v>
      </c>
      <c r="AG122" s="866"/>
      <c r="AH122" s="866"/>
      <c r="AI122" s="866"/>
      <c r="AJ122" s="867"/>
      <c r="AK122" s="868" t="s">
        <v>173</v>
      </c>
      <c r="AL122" s="866"/>
      <c r="AM122" s="866"/>
      <c r="AN122" s="866"/>
      <c r="AO122" s="867"/>
      <c r="AP122" s="913" t="s">
        <v>414</v>
      </c>
      <c r="AQ122" s="914"/>
      <c r="AR122" s="914"/>
      <c r="AS122" s="914"/>
      <c r="AT122" s="915"/>
      <c r="AU122" s="975"/>
      <c r="AV122" s="976"/>
      <c r="AW122" s="976"/>
      <c r="AX122" s="976"/>
      <c r="AY122" s="977"/>
      <c r="AZ122" s="968" t="s">
        <v>472</v>
      </c>
      <c r="BA122" s="969"/>
      <c r="BB122" s="969"/>
      <c r="BC122" s="969"/>
      <c r="BD122" s="969"/>
      <c r="BE122" s="969"/>
      <c r="BF122" s="969"/>
      <c r="BG122" s="969"/>
      <c r="BH122" s="969"/>
      <c r="BI122" s="969"/>
      <c r="BJ122" s="969"/>
      <c r="BK122" s="969"/>
      <c r="BL122" s="969"/>
      <c r="BM122" s="969"/>
      <c r="BN122" s="969"/>
      <c r="BO122" s="969"/>
      <c r="BP122" s="970"/>
      <c r="BQ122" s="971">
        <v>5225102</v>
      </c>
      <c r="BR122" s="934"/>
      <c r="BS122" s="934"/>
      <c r="BT122" s="934"/>
      <c r="BU122" s="934"/>
      <c r="BV122" s="934">
        <v>5254533</v>
      </c>
      <c r="BW122" s="934"/>
      <c r="BX122" s="934"/>
      <c r="BY122" s="934"/>
      <c r="BZ122" s="934"/>
      <c r="CA122" s="934">
        <v>4952799</v>
      </c>
      <c r="CB122" s="934"/>
      <c r="CC122" s="934"/>
      <c r="CD122" s="934"/>
      <c r="CE122" s="934"/>
      <c r="CF122" s="935">
        <v>201.1</v>
      </c>
      <c r="CG122" s="936"/>
      <c r="CH122" s="936"/>
      <c r="CI122" s="936"/>
      <c r="CJ122" s="936"/>
      <c r="CK122" s="958"/>
      <c r="CL122" s="944"/>
      <c r="CM122" s="944"/>
      <c r="CN122" s="944"/>
      <c r="CO122" s="945"/>
      <c r="CP122" s="924"/>
      <c r="CQ122" s="925"/>
      <c r="CR122" s="925"/>
      <c r="CS122" s="925"/>
      <c r="CT122" s="925"/>
      <c r="CU122" s="925"/>
      <c r="CV122" s="925"/>
      <c r="CW122" s="925"/>
      <c r="CX122" s="925"/>
      <c r="CY122" s="925"/>
      <c r="CZ122" s="925"/>
      <c r="DA122" s="925"/>
      <c r="DB122" s="925"/>
      <c r="DC122" s="925"/>
      <c r="DD122" s="925"/>
      <c r="DE122" s="925"/>
      <c r="DF122" s="926"/>
      <c r="DG122" s="902"/>
      <c r="DH122" s="903"/>
      <c r="DI122" s="903"/>
      <c r="DJ122" s="903"/>
      <c r="DK122" s="903"/>
      <c r="DL122" s="903"/>
      <c r="DM122" s="903"/>
      <c r="DN122" s="903"/>
      <c r="DO122" s="903"/>
      <c r="DP122" s="903"/>
      <c r="DQ122" s="903"/>
      <c r="DR122" s="903"/>
      <c r="DS122" s="903"/>
      <c r="DT122" s="903"/>
      <c r="DU122" s="903"/>
      <c r="DV122" s="880"/>
      <c r="DW122" s="880"/>
      <c r="DX122" s="880"/>
      <c r="DY122" s="880"/>
      <c r="DZ122" s="881"/>
    </row>
    <row r="123" spans="1:130" s="248" customFormat="1" ht="26.25" customHeight="1" x14ac:dyDescent="0.15">
      <c r="A123" s="906"/>
      <c r="B123" s="907"/>
      <c r="C123" s="910" t="s">
        <v>457</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865" t="s">
        <v>394</v>
      </c>
      <c r="AB123" s="866"/>
      <c r="AC123" s="866"/>
      <c r="AD123" s="866"/>
      <c r="AE123" s="867"/>
      <c r="AF123" s="868" t="s">
        <v>173</v>
      </c>
      <c r="AG123" s="866"/>
      <c r="AH123" s="866"/>
      <c r="AI123" s="866"/>
      <c r="AJ123" s="867"/>
      <c r="AK123" s="868" t="s">
        <v>173</v>
      </c>
      <c r="AL123" s="866"/>
      <c r="AM123" s="866"/>
      <c r="AN123" s="866"/>
      <c r="AO123" s="867"/>
      <c r="AP123" s="913" t="s">
        <v>414</v>
      </c>
      <c r="AQ123" s="914"/>
      <c r="AR123" s="914"/>
      <c r="AS123" s="914"/>
      <c r="AT123" s="915"/>
      <c r="AU123" s="978"/>
      <c r="AV123" s="979"/>
      <c r="AW123" s="979"/>
      <c r="AX123" s="979"/>
      <c r="AY123" s="979"/>
      <c r="AZ123" s="279" t="s">
        <v>187</v>
      </c>
      <c r="BA123" s="279"/>
      <c r="BB123" s="279"/>
      <c r="BC123" s="279"/>
      <c r="BD123" s="279"/>
      <c r="BE123" s="279"/>
      <c r="BF123" s="279"/>
      <c r="BG123" s="279"/>
      <c r="BH123" s="279"/>
      <c r="BI123" s="279"/>
      <c r="BJ123" s="279"/>
      <c r="BK123" s="279"/>
      <c r="BL123" s="279"/>
      <c r="BM123" s="279"/>
      <c r="BN123" s="279"/>
      <c r="BO123" s="966" t="s">
        <v>473</v>
      </c>
      <c r="BP123" s="967"/>
      <c r="BQ123" s="921">
        <v>6943581</v>
      </c>
      <c r="BR123" s="922"/>
      <c r="BS123" s="922"/>
      <c r="BT123" s="922"/>
      <c r="BU123" s="922"/>
      <c r="BV123" s="922">
        <v>7123859</v>
      </c>
      <c r="BW123" s="922"/>
      <c r="BX123" s="922"/>
      <c r="BY123" s="922"/>
      <c r="BZ123" s="922"/>
      <c r="CA123" s="922">
        <v>6958140</v>
      </c>
      <c r="CB123" s="922"/>
      <c r="CC123" s="922"/>
      <c r="CD123" s="922"/>
      <c r="CE123" s="922"/>
      <c r="CF123" s="832"/>
      <c r="CG123" s="833"/>
      <c r="CH123" s="833"/>
      <c r="CI123" s="833"/>
      <c r="CJ123" s="923"/>
      <c r="CK123" s="958"/>
      <c r="CL123" s="944"/>
      <c r="CM123" s="944"/>
      <c r="CN123" s="944"/>
      <c r="CO123" s="945"/>
      <c r="CP123" s="924"/>
      <c r="CQ123" s="925"/>
      <c r="CR123" s="925"/>
      <c r="CS123" s="925"/>
      <c r="CT123" s="925"/>
      <c r="CU123" s="925"/>
      <c r="CV123" s="925"/>
      <c r="CW123" s="925"/>
      <c r="CX123" s="925"/>
      <c r="CY123" s="925"/>
      <c r="CZ123" s="925"/>
      <c r="DA123" s="925"/>
      <c r="DB123" s="925"/>
      <c r="DC123" s="925"/>
      <c r="DD123" s="925"/>
      <c r="DE123" s="925"/>
      <c r="DF123" s="926"/>
      <c r="DG123" s="865"/>
      <c r="DH123" s="866"/>
      <c r="DI123" s="866"/>
      <c r="DJ123" s="866"/>
      <c r="DK123" s="867"/>
      <c r="DL123" s="868"/>
      <c r="DM123" s="866"/>
      <c r="DN123" s="866"/>
      <c r="DO123" s="866"/>
      <c r="DP123" s="867"/>
      <c r="DQ123" s="868"/>
      <c r="DR123" s="866"/>
      <c r="DS123" s="866"/>
      <c r="DT123" s="866"/>
      <c r="DU123" s="867"/>
      <c r="DV123" s="913"/>
      <c r="DW123" s="914"/>
      <c r="DX123" s="914"/>
      <c r="DY123" s="914"/>
      <c r="DZ123" s="915"/>
    </row>
    <row r="124" spans="1:130" s="248" customFormat="1" ht="26.25" customHeight="1" thickBot="1" x14ac:dyDescent="0.2">
      <c r="A124" s="906"/>
      <c r="B124" s="907"/>
      <c r="C124" s="910" t="s">
        <v>460</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865" t="s">
        <v>394</v>
      </c>
      <c r="AB124" s="866"/>
      <c r="AC124" s="866"/>
      <c r="AD124" s="866"/>
      <c r="AE124" s="867"/>
      <c r="AF124" s="868" t="s">
        <v>173</v>
      </c>
      <c r="AG124" s="866"/>
      <c r="AH124" s="866"/>
      <c r="AI124" s="866"/>
      <c r="AJ124" s="867"/>
      <c r="AK124" s="868" t="s">
        <v>173</v>
      </c>
      <c r="AL124" s="866"/>
      <c r="AM124" s="866"/>
      <c r="AN124" s="866"/>
      <c r="AO124" s="867"/>
      <c r="AP124" s="913" t="s">
        <v>394</v>
      </c>
      <c r="AQ124" s="914"/>
      <c r="AR124" s="914"/>
      <c r="AS124" s="914"/>
      <c r="AT124" s="915"/>
      <c r="AU124" s="916" t="s">
        <v>474</v>
      </c>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8"/>
      <c r="BQ124" s="919">
        <v>105.9</v>
      </c>
      <c r="BR124" s="920"/>
      <c r="BS124" s="920"/>
      <c r="BT124" s="920"/>
      <c r="BU124" s="920"/>
      <c r="BV124" s="920">
        <v>99.6</v>
      </c>
      <c r="BW124" s="920"/>
      <c r="BX124" s="920"/>
      <c r="BY124" s="920"/>
      <c r="BZ124" s="920"/>
      <c r="CA124" s="920">
        <v>84</v>
      </c>
      <c r="CB124" s="920"/>
      <c r="CC124" s="920"/>
      <c r="CD124" s="920"/>
      <c r="CE124" s="920"/>
      <c r="CF124" s="810"/>
      <c r="CG124" s="811"/>
      <c r="CH124" s="811"/>
      <c r="CI124" s="811"/>
      <c r="CJ124" s="951"/>
      <c r="CK124" s="959"/>
      <c r="CL124" s="959"/>
      <c r="CM124" s="959"/>
      <c r="CN124" s="959"/>
      <c r="CO124" s="960"/>
      <c r="CP124" s="924" t="s">
        <v>475</v>
      </c>
      <c r="CQ124" s="925"/>
      <c r="CR124" s="925"/>
      <c r="CS124" s="925"/>
      <c r="CT124" s="925"/>
      <c r="CU124" s="925"/>
      <c r="CV124" s="925"/>
      <c r="CW124" s="925"/>
      <c r="CX124" s="925"/>
      <c r="CY124" s="925"/>
      <c r="CZ124" s="925"/>
      <c r="DA124" s="925"/>
      <c r="DB124" s="925"/>
      <c r="DC124" s="925"/>
      <c r="DD124" s="925"/>
      <c r="DE124" s="925"/>
      <c r="DF124" s="926"/>
      <c r="DG124" s="848" t="s">
        <v>394</v>
      </c>
      <c r="DH124" s="849"/>
      <c r="DI124" s="849"/>
      <c r="DJ124" s="849"/>
      <c r="DK124" s="850"/>
      <c r="DL124" s="851" t="s">
        <v>173</v>
      </c>
      <c r="DM124" s="849"/>
      <c r="DN124" s="849"/>
      <c r="DO124" s="849"/>
      <c r="DP124" s="850"/>
      <c r="DQ124" s="851" t="s">
        <v>394</v>
      </c>
      <c r="DR124" s="849"/>
      <c r="DS124" s="849"/>
      <c r="DT124" s="849"/>
      <c r="DU124" s="850"/>
      <c r="DV124" s="937" t="s">
        <v>173</v>
      </c>
      <c r="DW124" s="938"/>
      <c r="DX124" s="938"/>
      <c r="DY124" s="938"/>
      <c r="DZ124" s="939"/>
    </row>
    <row r="125" spans="1:130" s="248" customFormat="1" ht="26.25" customHeight="1" x14ac:dyDescent="0.15">
      <c r="A125" s="906"/>
      <c r="B125" s="907"/>
      <c r="C125" s="910" t="s">
        <v>462</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865" t="s">
        <v>173</v>
      </c>
      <c r="AB125" s="866"/>
      <c r="AC125" s="866"/>
      <c r="AD125" s="866"/>
      <c r="AE125" s="867"/>
      <c r="AF125" s="868" t="s">
        <v>173</v>
      </c>
      <c r="AG125" s="866"/>
      <c r="AH125" s="866"/>
      <c r="AI125" s="866"/>
      <c r="AJ125" s="867"/>
      <c r="AK125" s="868" t="s">
        <v>394</v>
      </c>
      <c r="AL125" s="866"/>
      <c r="AM125" s="866"/>
      <c r="AN125" s="866"/>
      <c r="AO125" s="867"/>
      <c r="AP125" s="913" t="s">
        <v>394</v>
      </c>
      <c r="AQ125" s="914"/>
      <c r="AR125" s="914"/>
      <c r="AS125" s="914"/>
      <c r="AT125" s="91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0" t="s">
        <v>476</v>
      </c>
      <c r="CL125" s="941"/>
      <c r="CM125" s="941"/>
      <c r="CN125" s="941"/>
      <c r="CO125" s="942"/>
      <c r="CP125" s="949" t="s">
        <v>477</v>
      </c>
      <c r="CQ125" s="894"/>
      <c r="CR125" s="894"/>
      <c r="CS125" s="894"/>
      <c r="CT125" s="894"/>
      <c r="CU125" s="894"/>
      <c r="CV125" s="894"/>
      <c r="CW125" s="894"/>
      <c r="CX125" s="894"/>
      <c r="CY125" s="894"/>
      <c r="CZ125" s="894"/>
      <c r="DA125" s="894"/>
      <c r="DB125" s="894"/>
      <c r="DC125" s="894"/>
      <c r="DD125" s="894"/>
      <c r="DE125" s="894"/>
      <c r="DF125" s="895"/>
      <c r="DG125" s="950" t="s">
        <v>173</v>
      </c>
      <c r="DH125" s="931"/>
      <c r="DI125" s="931"/>
      <c r="DJ125" s="931"/>
      <c r="DK125" s="931"/>
      <c r="DL125" s="931" t="s">
        <v>394</v>
      </c>
      <c r="DM125" s="931"/>
      <c r="DN125" s="931"/>
      <c r="DO125" s="931"/>
      <c r="DP125" s="931"/>
      <c r="DQ125" s="931" t="s">
        <v>394</v>
      </c>
      <c r="DR125" s="931"/>
      <c r="DS125" s="931"/>
      <c r="DT125" s="931"/>
      <c r="DU125" s="931"/>
      <c r="DV125" s="932" t="s">
        <v>173</v>
      </c>
      <c r="DW125" s="932"/>
      <c r="DX125" s="932"/>
      <c r="DY125" s="932"/>
      <c r="DZ125" s="933"/>
    </row>
    <row r="126" spans="1:130" s="248" customFormat="1" ht="26.25" customHeight="1" thickBot="1" x14ac:dyDescent="0.2">
      <c r="A126" s="906"/>
      <c r="B126" s="907"/>
      <c r="C126" s="910" t="s">
        <v>464</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865" t="s">
        <v>173</v>
      </c>
      <c r="AB126" s="866"/>
      <c r="AC126" s="866"/>
      <c r="AD126" s="866"/>
      <c r="AE126" s="867"/>
      <c r="AF126" s="868" t="s">
        <v>173</v>
      </c>
      <c r="AG126" s="866"/>
      <c r="AH126" s="866"/>
      <c r="AI126" s="866"/>
      <c r="AJ126" s="867"/>
      <c r="AK126" s="868" t="s">
        <v>394</v>
      </c>
      <c r="AL126" s="866"/>
      <c r="AM126" s="866"/>
      <c r="AN126" s="866"/>
      <c r="AO126" s="867"/>
      <c r="AP126" s="913" t="s">
        <v>173</v>
      </c>
      <c r="AQ126" s="914"/>
      <c r="AR126" s="914"/>
      <c r="AS126" s="914"/>
      <c r="AT126" s="91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3"/>
      <c r="CL126" s="944"/>
      <c r="CM126" s="944"/>
      <c r="CN126" s="944"/>
      <c r="CO126" s="945"/>
      <c r="CP126" s="901" t="s">
        <v>478</v>
      </c>
      <c r="CQ126" s="836"/>
      <c r="CR126" s="836"/>
      <c r="CS126" s="836"/>
      <c r="CT126" s="836"/>
      <c r="CU126" s="836"/>
      <c r="CV126" s="836"/>
      <c r="CW126" s="836"/>
      <c r="CX126" s="836"/>
      <c r="CY126" s="836"/>
      <c r="CZ126" s="836"/>
      <c r="DA126" s="836"/>
      <c r="DB126" s="836"/>
      <c r="DC126" s="836"/>
      <c r="DD126" s="836"/>
      <c r="DE126" s="836"/>
      <c r="DF126" s="837"/>
      <c r="DG126" s="902" t="s">
        <v>173</v>
      </c>
      <c r="DH126" s="903"/>
      <c r="DI126" s="903"/>
      <c r="DJ126" s="903"/>
      <c r="DK126" s="903"/>
      <c r="DL126" s="903" t="s">
        <v>394</v>
      </c>
      <c r="DM126" s="903"/>
      <c r="DN126" s="903"/>
      <c r="DO126" s="903"/>
      <c r="DP126" s="903"/>
      <c r="DQ126" s="903" t="s">
        <v>173</v>
      </c>
      <c r="DR126" s="903"/>
      <c r="DS126" s="903"/>
      <c r="DT126" s="903"/>
      <c r="DU126" s="903"/>
      <c r="DV126" s="880" t="s">
        <v>394</v>
      </c>
      <c r="DW126" s="880"/>
      <c r="DX126" s="880"/>
      <c r="DY126" s="880"/>
      <c r="DZ126" s="881"/>
    </row>
    <row r="127" spans="1:130" s="248" customFormat="1" ht="26.25" customHeight="1" x14ac:dyDescent="0.15">
      <c r="A127" s="908"/>
      <c r="B127" s="909"/>
      <c r="C127" s="927" t="s">
        <v>479</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865">
        <v>29</v>
      </c>
      <c r="AB127" s="866"/>
      <c r="AC127" s="866"/>
      <c r="AD127" s="866"/>
      <c r="AE127" s="867"/>
      <c r="AF127" s="868">
        <v>15</v>
      </c>
      <c r="AG127" s="866"/>
      <c r="AH127" s="866"/>
      <c r="AI127" s="866"/>
      <c r="AJ127" s="867"/>
      <c r="AK127" s="868">
        <v>5</v>
      </c>
      <c r="AL127" s="866"/>
      <c r="AM127" s="866"/>
      <c r="AN127" s="866"/>
      <c r="AO127" s="867"/>
      <c r="AP127" s="913">
        <v>0</v>
      </c>
      <c r="AQ127" s="914"/>
      <c r="AR127" s="914"/>
      <c r="AS127" s="914"/>
      <c r="AT127" s="915"/>
      <c r="AU127" s="284"/>
      <c r="AV127" s="284"/>
      <c r="AW127" s="284"/>
      <c r="AX127" s="930" t="s">
        <v>480</v>
      </c>
      <c r="AY127" s="898"/>
      <c r="AZ127" s="898"/>
      <c r="BA127" s="898"/>
      <c r="BB127" s="898"/>
      <c r="BC127" s="898"/>
      <c r="BD127" s="898"/>
      <c r="BE127" s="899"/>
      <c r="BF127" s="897" t="s">
        <v>481</v>
      </c>
      <c r="BG127" s="898"/>
      <c r="BH127" s="898"/>
      <c r="BI127" s="898"/>
      <c r="BJ127" s="898"/>
      <c r="BK127" s="898"/>
      <c r="BL127" s="899"/>
      <c r="BM127" s="897" t="s">
        <v>482</v>
      </c>
      <c r="BN127" s="898"/>
      <c r="BO127" s="898"/>
      <c r="BP127" s="898"/>
      <c r="BQ127" s="898"/>
      <c r="BR127" s="898"/>
      <c r="BS127" s="899"/>
      <c r="BT127" s="897" t="s">
        <v>483</v>
      </c>
      <c r="BU127" s="898"/>
      <c r="BV127" s="898"/>
      <c r="BW127" s="898"/>
      <c r="BX127" s="898"/>
      <c r="BY127" s="898"/>
      <c r="BZ127" s="900"/>
      <c r="CA127" s="284"/>
      <c r="CB127" s="284"/>
      <c r="CC127" s="284"/>
      <c r="CD127" s="285"/>
      <c r="CE127" s="285"/>
      <c r="CF127" s="285"/>
      <c r="CG127" s="282"/>
      <c r="CH127" s="282"/>
      <c r="CI127" s="282"/>
      <c r="CJ127" s="283"/>
      <c r="CK127" s="943"/>
      <c r="CL127" s="944"/>
      <c r="CM127" s="944"/>
      <c r="CN127" s="944"/>
      <c r="CO127" s="945"/>
      <c r="CP127" s="901" t="s">
        <v>484</v>
      </c>
      <c r="CQ127" s="836"/>
      <c r="CR127" s="836"/>
      <c r="CS127" s="836"/>
      <c r="CT127" s="836"/>
      <c r="CU127" s="836"/>
      <c r="CV127" s="836"/>
      <c r="CW127" s="836"/>
      <c r="CX127" s="836"/>
      <c r="CY127" s="836"/>
      <c r="CZ127" s="836"/>
      <c r="DA127" s="836"/>
      <c r="DB127" s="836"/>
      <c r="DC127" s="836"/>
      <c r="DD127" s="836"/>
      <c r="DE127" s="836"/>
      <c r="DF127" s="837"/>
      <c r="DG127" s="902" t="s">
        <v>173</v>
      </c>
      <c r="DH127" s="903"/>
      <c r="DI127" s="903"/>
      <c r="DJ127" s="903"/>
      <c r="DK127" s="903"/>
      <c r="DL127" s="903" t="s">
        <v>173</v>
      </c>
      <c r="DM127" s="903"/>
      <c r="DN127" s="903"/>
      <c r="DO127" s="903"/>
      <c r="DP127" s="903"/>
      <c r="DQ127" s="903" t="s">
        <v>173</v>
      </c>
      <c r="DR127" s="903"/>
      <c r="DS127" s="903"/>
      <c r="DT127" s="903"/>
      <c r="DU127" s="903"/>
      <c r="DV127" s="880" t="s">
        <v>394</v>
      </c>
      <c r="DW127" s="880"/>
      <c r="DX127" s="880"/>
      <c r="DY127" s="880"/>
      <c r="DZ127" s="881"/>
    </row>
    <row r="128" spans="1:130" s="248" customFormat="1" ht="26.25" customHeight="1" thickBot="1" x14ac:dyDescent="0.2">
      <c r="A128" s="882" t="s">
        <v>485</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486</v>
      </c>
      <c r="X128" s="884"/>
      <c r="Y128" s="884"/>
      <c r="Z128" s="885"/>
      <c r="AA128" s="886">
        <v>15967</v>
      </c>
      <c r="AB128" s="887"/>
      <c r="AC128" s="887"/>
      <c r="AD128" s="887"/>
      <c r="AE128" s="888"/>
      <c r="AF128" s="889">
        <v>15757</v>
      </c>
      <c r="AG128" s="887"/>
      <c r="AH128" s="887"/>
      <c r="AI128" s="887"/>
      <c r="AJ128" s="888"/>
      <c r="AK128" s="889">
        <v>15182</v>
      </c>
      <c r="AL128" s="887"/>
      <c r="AM128" s="887"/>
      <c r="AN128" s="887"/>
      <c r="AO128" s="888"/>
      <c r="AP128" s="890"/>
      <c r="AQ128" s="891"/>
      <c r="AR128" s="891"/>
      <c r="AS128" s="891"/>
      <c r="AT128" s="892"/>
      <c r="AU128" s="284"/>
      <c r="AV128" s="284"/>
      <c r="AW128" s="284"/>
      <c r="AX128" s="893" t="s">
        <v>487</v>
      </c>
      <c r="AY128" s="894"/>
      <c r="AZ128" s="894"/>
      <c r="BA128" s="894"/>
      <c r="BB128" s="894"/>
      <c r="BC128" s="894"/>
      <c r="BD128" s="894"/>
      <c r="BE128" s="895"/>
      <c r="BF128" s="872" t="s">
        <v>173</v>
      </c>
      <c r="BG128" s="873"/>
      <c r="BH128" s="873"/>
      <c r="BI128" s="873"/>
      <c r="BJ128" s="873"/>
      <c r="BK128" s="873"/>
      <c r="BL128" s="896"/>
      <c r="BM128" s="872">
        <v>15</v>
      </c>
      <c r="BN128" s="873"/>
      <c r="BO128" s="873"/>
      <c r="BP128" s="873"/>
      <c r="BQ128" s="873"/>
      <c r="BR128" s="873"/>
      <c r="BS128" s="896"/>
      <c r="BT128" s="872">
        <v>20</v>
      </c>
      <c r="BU128" s="873"/>
      <c r="BV128" s="873"/>
      <c r="BW128" s="873"/>
      <c r="BX128" s="873"/>
      <c r="BY128" s="873"/>
      <c r="BZ128" s="874"/>
      <c r="CA128" s="285"/>
      <c r="CB128" s="285"/>
      <c r="CC128" s="285"/>
      <c r="CD128" s="285"/>
      <c r="CE128" s="285"/>
      <c r="CF128" s="285"/>
      <c r="CG128" s="282"/>
      <c r="CH128" s="282"/>
      <c r="CI128" s="282"/>
      <c r="CJ128" s="283"/>
      <c r="CK128" s="946"/>
      <c r="CL128" s="947"/>
      <c r="CM128" s="947"/>
      <c r="CN128" s="947"/>
      <c r="CO128" s="948"/>
      <c r="CP128" s="875" t="s">
        <v>488</v>
      </c>
      <c r="CQ128" s="814"/>
      <c r="CR128" s="814"/>
      <c r="CS128" s="814"/>
      <c r="CT128" s="814"/>
      <c r="CU128" s="814"/>
      <c r="CV128" s="814"/>
      <c r="CW128" s="814"/>
      <c r="CX128" s="814"/>
      <c r="CY128" s="814"/>
      <c r="CZ128" s="814"/>
      <c r="DA128" s="814"/>
      <c r="DB128" s="814"/>
      <c r="DC128" s="814"/>
      <c r="DD128" s="814"/>
      <c r="DE128" s="814"/>
      <c r="DF128" s="815"/>
      <c r="DG128" s="876" t="s">
        <v>173</v>
      </c>
      <c r="DH128" s="877"/>
      <c r="DI128" s="877"/>
      <c r="DJ128" s="877"/>
      <c r="DK128" s="877"/>
      <c r="DL128" s="877" t="s">
        <v>394</v>
      </c>
      <c r="DM128" s="877"/>
      <c r="DN128" s="877"/>
      <c r="DO128" s="877"/>
      <c r="DP128" s="877"/>
      <c r="DQ128" s="877" t="s">
        <v>173</v>
      </c>
      <c r="DR128" s="877"/>
      <c r="DS128" s="877"/>
      <c r="DT128" s="877"/>
      <c r="DU128" s="877"/>
      <c r="DV128" s="878" t="s">
        <v>173</v>
      </c>
      <c r="DW128" s="878"/>
      <c r="DX128" s="878"/>
      <c r="DY128" s="878"/>
      <c r="DZ128" s="879"/>
    </row>
    <row r="129" spans="1:131" s="248" customFormat="1" ht="26.25" customHeight="1" x14ac:dyDescent="0.15">
      <c r="A129" s="860" t="s">
        <v>107</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489</v>
      </c>
      <c r="X129" s="863"/>
      <c r="Y129" s="863"/>
      <c r="Z129" s="864"/>
      <c r="AA129" s="865">
        <v>2841723</v>
      </c>
      <c r="AB129" s="866"/>
      <c r="AC129" s="866"/>
      <c r="AD129" s="866"/>
      <c r="AE129" s="867"/>
      <c r="AF129" s="868">
        <v>2814394</v>
      </c>
      <c r="AG129" s="866"/>
      <c r="AH129" s="866"/>
      <c r="AI129" s="866"/>
      <c r="AJ129" s="867"/>
      <c r="AK129" s="868">
        <v>2969192</v>
      </c>
      <c r="AL129" s="866"/>
      <c r="AM129" s="866"/>
      <c r="AN129" s="866"/>
      <c r="AO129" s="867"/>
      <c r="AP129" s="869"/>
      <c r="AQ129" s="870"/>
      <c r="AR129" s="870"/>
      <c r="AS129" s="870"/>
      <c r="AT129" s="871"/>
      <c r="AU129" s="286"/>
      <c r="AV129" s="286"/>
      <c r="AW129" s="286"/>
      <c r="AX129" s="835" t="s">
        <v>490</v>
      </c>
      <c r="AY129" s="836"/>
      <c r="AZ129" s="836"/>
      <c r="BA129" s="836"/>
      <c r="BB129" s="836"/>
      <c r="BC129" s="836"/>
      <c r="BD129" s="836"/>
      <c r="BE129" s="837"/>
      <c r="BF129" s="855" t="s">
        <v>173</v>
      </c>
      <c r="BG129" s="856"/>
      <c r="BH129" s="856"/>
      <c r="BI129" s="856"/>
      <c r="BJ129" s="856"/>
      <c r="BK129" s="856"/>
      <c r="BL129" s="857"/>
      <c r="BM129" s="855">
        <v>20</v>
      </c>
      <c r="BN129" s="856"/>
      <c r="BO129" s="856"/>
      <c r="BP129" s="856"/>
      <c r="BQ129" s="856"/>
      <c r="BR129" s="856"/>
      <c r="BS129" s="857"/>
      <c r="BT129" s="855">
        <v>30</v>
      </c>
      <c r="BU129" s="858"/>
      <c r="BV129" s="858"/>
      <c r="BW129" s="858"/>
      <c r="BX129" s="858"/>
      <c r="BY129" s="858"/>
      <c r="BZ129" s="85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60" t="s">
        <v>491</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492</v>
      </c>
      <c r="X130" s="863"/>
      <c r="Y130" s="863"/>
      <c r="Z130" s="864"/>
      <c r="AA130" s="865">
        <v>479559</v>
      </c>
      <c r="AB130" s="866"/>
      <c r="AC130" s="866"/>
      <c r="AD130" s="866"/>
      <c r="AE130" s="867"/>
      <c r="AF130" s="868">
        <v>468174</v>
      </c>
      <c r="AG130" s="866"/>
      <c r="AH130" s="866"/>
      <c r="AI130" s="866"/>
      <c r="AJ130" s="867"/>
      <c r="AK130" s="868">
        <v>506857</v>
      </c>
      <c r="AL130" s="866"/>
      <c r="AM130" s="866"/>
      <c r="AN130" s="866"/>
      <c r="AO130" s="867"/>
      <c r="AP130" s="869"/>
      <c r="AQ130" s="870"/>
      <c r="AR130" s="870"/>
      <c r="AS130" s="870"/>
      <c r="AT130" s="871"/>
      <c r="AU130" s="286"/>
      <c r="AV130" s="286"/>
      <c r="AW130" s="286"/>
      <c r="AX130" s="835" t="s">
        <v>493</v>
      </c>
      <c r="AY130" s="836"/>
      <c r="AZ130" s="836"/>
      <c r="BA130" s="836"/>
      <c r="BB130" s="836"/>
      <c r="BC130" s="836"/>
      <c r="BD130" s="836"/>
      <c r="BE130" s="837"/>
      <c r="BF130" s="838">
        <v>10.9</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494</v>
      </c>
      <c r="X131" s="846"/>
      <c r="Y131" s="846"/>
      <c r="Z131" s="847"/>
      <c r="AA131" s="848">
        <v>2362164</v>
      </c>
      <c r="AB131" s="849"/>
      <c r="AC131" s="849"/>
      <c r="AD131" s="849"/>
      <c r="AE131" s="850"/>
      <c r="AF131" s="851">
        <v>2346220</v>
      </c>
      <c r="AG131" s="849"/>
      <c r="AH131" s="849"/>
      <c r="AI131" s="849"/>
      <c r="AJ131" s="850"/>
      <c r="AK131" s="851">
        <v>2462335</v>
      </c>
      <c r="AL131" s="849"/>
      <c r="AM131" s="849"/>
      <c r="AN131" s="849"/>
      <c r="AO131" s="850"/>
      <c r="AP131" s="852"/>
      <c r="AQ131" s="853"/>
      <c r="AR131" s="853"/>
      <c r="AS131" s="853"/>
      <c r="AT131" s="854"/>
      <c r="AU131" s="286"/>
      <c r="AV131" s="286"/>
      <c r="AW131" s="286"/>
      <c r="AX131" s="813" t="s">
        <v>495</v>
      </c>
      <c r="AY131" s="814"/>
      <c r="AZ131" s="814"/>
      <c r="BA131" s="814"/>
      <c r="BB131" s="814"/>
      <c r="BC131" s="814"/>
      <c r="BD131" s="814"/>
      <c r="BE131" s="815"/>
      <c r="BF131" s="816">
        <v>84</v>
      </c>
      <c r="BG131" s="817"/>
      <c r="BH131" s="817"/>
      <c r="BI131" s="817"/>
      <c r="BJ131" s="817"/>
      <c r="BK131" s="817"/>
      <c r="BL131" s="818"/>
      <c r="BM131" s="816">
        <v>350</v>
      </c>
      <c r="BN131" s="817"/>
      <c r="BO131" s="817"/>
      <c r="BP131" s="817"/>
      <c r="BQ131" s="817"/>
      <c r="BR131" s="817"/>
      <c r="BS131" s="818"/>
      <c r="BT131" s="819"/>
      <c r="BU131" s="820"/>
      <c r="BV131" s="820"/>
      <c r="BW131" s="820"/>
      <c r="BX131" s="820"/>
      <c r="BY131" s="820"/>
      <c r="BZ131" s="82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2" t="s">
        <v>496</v>
      </c>
      <c r="B132" s="823"/>
      <c r="C132" s="823"/>
      <c r="D132" s="823"/>
      <c r="E132" s="823"/>
      <c r="F132" s="823"/>
      <c r="G132" s="823"/>
      <c r="H132" s="823"/>
      <c r="I132" s="823"/>
      <c r="J132" s="823"/>
      <c r="K132" s="823"/>
      <c r="L132" s="823"/>
      <c r="M132" s="823"/>
      <c r="N132" s="823"/>
      <c r="O132" s="823"/>
      <c r="P132" s="823"/>
      <c r="Q132" s="823"/>
      <c r="R132" s="823"/>
      <c r="S132" s="823"/>
      <c r="T132" s="823"/>
      <c r="U132" s="823"/>
      <c r="V132" s="826" t="s">
        <v>497</v>
      </c>
      <c r="W132" s="826"/>
      <c r="X132" s="826"/>
      <c r="Y132" s="826"/>
      <c r="Z132" s="827"/>
      <c r="AA132" s="828">
        <v>9.9417313949999997</v>
      </c>
      <c r="AB132" s="829"/>
      <c r="AC132" s="829"/>
      <c r="AD132" s="829"/>
      <c r="AE132" s="830"/>
      <c r="AF132" s="831">
        <v>10.90481711</v>
      </c>
      <c r="AG132" s="829"/>
      <c r="AH132" s="829"/>
      <c r="AI132" s="829"/>
      <c r="AJ132" s="830"/>
      <c r="AK132" s="831">
        <v>12.13218348</v>
      </c>
      <c r="AL132" s="829"/>
      <c r="AM132" s="829"/>
      <c r="AN132" s="829"/>
      <c r="AO132" s="830"/>
      <c r="AP132" s="832"/>
      <c r="AQ132" s="833"/>
      <c r="AR132" s="833"/>
      <c r="AS132" s="833"/>
      <c r="AT132" s="83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4"/>
      <c r="B133" s="825"/>
      <c r="C133" s="825"/>
      <c r="D133" s="825"/>
      <c r="E133" s="825"/>
      <c r="F133" s="825"/>
      <c r="G133" s="825"/>
      <c r="H133" s="825"/>
      <c r="I133" s="825"/>
      <c r="J133" s="825"/>
      <c r="K133" s="825"/>
      <c r="L133" s="825"/>
      <c r="M133" s="825"/>
      <c r="N133" s="825"/>
      <c r="O133" s="825"/>
      <c r="P133" s="825"/>
      <c r="Q133" s="825"/>
      <c r="R133" s="825"/>
      <c r="S133" s="825"/>
      <c r="T133" s="825"/>
      <c r="U133" s="825"/>
      <c r="V133" s="805" t="s">
        <v>498</v>
      </c>
      <c r="W133" s="805"/>
      <c r="X133" s="805"/>
      <c r="Y133" s="805"/>
      <c r="Z133" s="806"/>
      <c r="AA133" s="807">
        <v>9.6</v>
      </c>
      <c r="AB133" s="808"/>
      <c r="AC133" s="808"/>
      <c r="AD133" s="808"/>
      <c r="AE133" s="809"/>
      <c r="AF133" s="807">
        <v>10.1</v>
      </c>
      <c r="AG133" s="808"/>
      <c r="AH133" s="808"/>
      <c r="AI133" s="808"/>
      <c r="AJ133" s="809"/>
      <c r="AK133" s="807">
        <v>10.9</v>
      </c>
      <c r="AL133" s="808"/>
      <c r="AM133" s="808"/>
      <c r="AN133" s="808"/>
      <c r="AO133" s="809"/>
      <c r="AP133" s="810"/>
      <c r="AQ133" s="811"/>
      <c r="AR133" s="811"/>
      <c r="AS133" s="811"/>
      <c r="AT133" s="81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8tV4LAyFBTBSJ5Kd40Sp60aV7wfcnznNFg8D+j3eqKHp2feUXYdRPxo2+8aFQKQzh5VUIXDrRMnFXmIqRBvXA==" saltValue="mkD5jnodf7w3/L3iSvev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1" zoomScale="85" zoomScaleNormal="85" zoomScaleSheetLayoutView="85" workbookViewId="0">
      <selection activeCell="AK34" sqref="AK34:AO3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ujvQixNXuQkdFr8JZOH+JDFejiqgU5AE+AlWToIax8CE4/bX872fXIg0gNZpBNLakpih5HGG4/kDn8mQIq9Sw==" saltValue="t1RJ3F00fw9hUNgE+1tJ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AK34" sqref="AK34:AO3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HkvKkz8eK95BqlU62anNGXt75chOJ6djLeYGvMGpHRzDlIKLM/oHf0o38pFHSSGn0o9aO4Dchz/E6/P5c3crg==" saltValue="T0uRmwSxd+/0S1cLOSa0O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AK34" sqref="AK34:AO3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507</v>
      </c>
      <c r="AL9" s="1229"/>
      <c r="AM9" s="1229"/>
      <c r="AN9" s="1230"/>
      <c r="AO9" s="314">
        <v>928923</v>
      </c>
      <c r="AP9" s="314">
        <v>138315</v>
      </c>
      <c r="AQ9" s="315">
        <v>131552</v>
      </c>
      <c r="AR9" s="316">
        <v>5.0999999999999996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508</v>
      </c>
      <c r="AL10" s="1229"/>
      <c r="AM10" s="1229"/>
      <c r="AN10" s="1230"/>
      <c r="AO10" s="317">
        <v>25496</v>
      </c>
      <c r="AP10" s="317">
        <v>3796</v>
      </c>
      <c r="AQ10" s="318">
        <v>15222</v>
      </c>
      <c r="AR10" s="319">
        <v>-75.099999999999994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509</v>
      </c>
      <c r="AL11" s="1229"/>
      <c r="AM11" s="1229"/>
      <c r="AN11" s="1230"/>
      <c r="AO11" s="317">
        <v>20101</v>
      </c>
      <c r="AP11" s="317">
        <v>2993</v>
      </c>
      <c r="AQ11" s="318">
        <v>927</v>
      </c>
      <c r="AR11" s="319">
        <v>222.9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510</v>
      </c>
      <c r="AL12" s="1229"/>
      <c r="AM12" s="1229"/>
      <c r="AN12" s="1230"/>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512</v>
      </c>
      <c r="AL13" s="1229"/>
      <c r="AM13" s="1229"/>
      <c r="AN13" s="1230"/>
      <c r="AO13" s="317">
        <v>43539</v>
      </c>
      <c r="AP13" s="317">
        <v>6483</v>
      </c>
      <c r="AQ13" s="318">
        <v>5186</v>
      </c>
      <c r="AR13" s="319">
        <v>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513</v>
      </c>
      <c r="AL14" s="1229"/>
      <c r="AM14" s="1229"/>
      <c r="AN14" s="1230"/>
      <c r="AO14" s="317">
        <v>22948</v>
      </c>
      <c r="AP14" s="317">
        <v>3417</v>
      </c>
      <c r="AQ14" s="318">
        <v>3097</v>
      </c>
      <c r="AR14" s="319">
        <v>10.3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514</v>
      </c>
      <c r="AL15" s="1232"/>
      <c r="AM15" s="1232"/>
      <c r="AN15" s="1233"/>
      <c r="AO15" s="317">
        <v>-73881</v>
      </c>
      <c r="AP15" s="317">
        <v>-11001</v>
      </c>
      <c r="AQ15" s="318">
        <v>-10369</v>
      </c>
      <c r="AR15" s="319">
        <v>6.1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187</v>
      </c>
      <c r="AL16" s="1232"/>
      <c r="AM16" s="1232"/>
      <c r="AN16" s="1233"/>
      <c r="AO16" s="317">
        <v>967126</v>
      </c>
      <c r="AP16" s="317">
        <v>144003</v>
      </c>
      <c r="AQ16" s="318">
        <v>145615</v>
      </c>
      <c r="AR16" s="319">
        <v>-1.1000000000000001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519</v>
      </c>
      <c r="AL21" s="1235"/>
      <c r="AM21" s="1235"/>
      <c r="AN21" s="1236"/>
      <c r="AO21" s="330">
        <v>14.44</v>
      </c>
      <c r="AP21" s="331">
        <v>13.36</v>
      </c>
      <c r="AQ21" s="332">
        <v>1.08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520</v>
      </c>
      <c r="AL22" s="1235"/>
      <c r="AM22" s="1235"/>
      <c r="AN22" s="1236"/>
      <c r="AO22" s="335">
        <v>98.8</v>
      </c>
      <c r="AP22" s="336">
        <v>95.8</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524</v>
      </c>
      <c r="AL32" s="1218"/>
      <c r="AM32" s="1218"/>
      <c r="AN32" s="1219"/>
      <c r="AO32" s="345">
        <v>669975</v>
      </c>
      <c r="AP32" s="345">
        <v>99758</v>
      </c>
      <c r="AQ32" s="346">
        <v>74764</v>
      </c>
      <c r="AR32" s="347">
        <v>33.4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525</v>
      </c>
      <c r="AL33" s="1218"/>
      <c r="AM33" s="1218"/>
      <c r="AN33" s="1219"/>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526</v>
      </c>
      <c r="AL34" s="1218"/>
      <c r="AM34" s="1218"/>
      <c r="AN34" s="1219"/>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527</v>
      </c>
      <c r="AL35" s="1218"/>
      <c r="AM35" s="1218"/>
      <c r="AN35" s="1219"/>
      <c r="AO35" s="345">
        <v>52486</v>
      </c>
      <c r="AP35" s="345">
        <v>7815</v>
      </c>
      <c r="AQ35" s="346">
        <v>25584</v>
      </c>
      <c r="AR35" s="347">
        <v>-69.5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528</v>
      </c>
      <c r="AL36" s="1218"/>
      <c r="AM36" s="1218"/>
      <c r="AN36" s="1219"/>
      <c r="AO36" s="345">
        <v>98288</v>
      </c>
      <c r="AP36" s="345">
        <v>14635</v>
      </c>
      <c r="AQ36" s="346">
        <v>3670</v>
      </c>
      <c r="AR36" s="347">
        <v>298.8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529</v>
      </c>
      <c r="AL37" s="1218"/>
      <c r="AM37" s="1218"/>
      <c r="AN37" s="1219"/>
      <c r="AO37" s="345">
        <v>5</v>
      </c>
      <c r="AP37" s="345">
        <v>1</v>
      </c>
      <c r="AQ37" s="346">
        <v>420</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530</v>
      </c>
      <c r="AL38" s="1215"/>
      <c r="AM38" s="1215"/>
      <c r="AN38" s="1216"/>
      <c r="AO38" s="348">
        <v>20</v>
      </c>
      <c r="AP38" s="348">
        <v>3</v>
      </c>
      <c r="AQ38" s="349">
        <v>9</v>
      </c>
      <c r="AR38" s="337">
        <v>-66.7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531</v>
      </c>
      <c r="AL39" s="1215"/>
      <c r="AM39" s="1215"/>
      <c r="AN39" s="1216"/>
      <c r="AO39" s="345">
        <v>-15182</v>
      </c>
      <c r="AP39" s="345">
        <v>-2261</v>
      </c>
      <c r="AQ39" s="346">
        <v>-2239</v>
      </c>
      <c r="AR39" s="347">
        <v>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532</v>
      </c>
      <c r="AL40" s="1218"/>
      <c r="AM40" s="1218"/>
      <c r="AN40" s="1219"/>
      <c r="AO40" s="345">
        <v>-506857</v>
      </c>
      <c r="AP40" s="345">
        <v>-75470</v>
      </c>
      <c r="AQ40" s="346">
        <v>-71783</v>
      </c>
      <c r="AR40" s="347">
        <v>5.0999999999999996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299</v>
      </c>
      <c r="AL41" s="1221"/>
      <c r="AM41" s="1221"/>
      <c r="AN41" s="1222"/>
      <c r="AO41" s="345">
        <v>298735</v>
      </c>
      <c r="AP41" s="345">
        <v>44481</v>
      </c>
      <c r="AQ41" s="346">
        <v>30425</v>
      </c>
      <c r="AR41" s="347">
        <v>46.2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502</v>
      </c>
      <c r="AN49" s="1225" t="s">
        <v>536</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1519587</v>
      </c>
      <c r="AN51" s="367">
        <v>205156</v>
      </c>
      <c r="AO51" s="368">
        <v>-6.7</v>
      </c>
      <c r="AP51" s="369">
        <v>138651</v>
      </c>
      <c r="AQ51" s="370">
        <v>7.8</v>
      </c>
      <c r="AR51" s="371">
        <v>-14.5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528810</v>
      </c>
      <c r="AN52" s="375">
        <v>71393</v>
      </c>
      <c r="AO52" s="376">
        <v>-47.3</v>
      </c>
      <c r="AP52" s="377">
        <v>71211</v>
      </c>
      <c r="AQ52" s="378">
        <v>15.7</v>
      </c>
      <c r="AR52" s="379">
        <v>-63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1340113</v>
      </c>
      <c r="AN53" s="367">
        <v>184665</v>
      </c>
      <c r="AO53" s="368">
        <v>-10</v>
      </c>
      <c r="AP53" s="369">
        <v>122882</v>
      </c>
      <c r="AQ53" s="370">
        <v>-11.4</v>
      </c>
      <c r="AR53" s="371">
        <v>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359334</v>
      </c>
      <c r="AN54" s="375">
        <v>49516</v>
      </c>
      <c r="AO54" s="376">
        <v>-30.6</v>
      </c>
      <c r="AP54" s="377">
        <v>65785</v>
      </c>
      <c r="AQ54" s="378">
        <v>-7.6</v>
      </c>
      <c r="AR54" s="379">
        <v>-23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499836</v>
      </c>
      <c r="AN55" s="367">
        <v>70103</v>
      </c>
      <c r="AO55" s="368">
        <v>-62</v>
      </c>
      <c r="AP55" s="369">
        <v>114790</v>
      </c>
      <c r="AQ55" s="370">
        <v>-6.6</v>
      </c>
      <c r="AR55" s="371">
        <v>-55.4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256570</v>
      </c>
      <c r="AN56" s="375">
        <v>35985</v>
      </c>
      <c r="AO56" s="376">
        <v>-27.3</v>
      </c>
      <c r="AP56" s="377">
        <v>55601</v>
      </c>
      <c r="AQ56" s="378">
        <v>-15.5</v>
      </c>
      <c r="AR56" s="379">
        <v>-11.8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702126</v>
      </c>
      <c r="AN57" s="367">
        <v>101098</v>
      </c>
      <c r="AO57" s="368">
        <v>44.2</v>
      </c>
      <c r="AP57" s="369">
        <v>126262</v>
      </c>
      <c r="AQ57" s="370">
        <v>10</v>
      </c>
      <c r="AR57" s="371">
        <v>34.200000000000003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504338</v>
      </c>
      <c r="AN58" s="375">
        <v>72619</v>
      </c>
      <c r="AO58" s="376">
        <v>101.8</v>
      </c>
      <c r="AP58" s="377">
        <v>56769</v>
      </c>
      <c r="AQ58" s="378">
        <v>2.1</v>
      </c>
      <c r="AR58" s="379">
        <v>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296323</v>
      </c>
      <c r="AN59" s="367">
        <v>44122</v>
      </c>
      <c r="AO59" s="368">
        <v>-56.4</v>
      </c>
      <c r="AP59" s="369">
        <v>126525</v>
      </c>
      <c r="AQ59" s="370">
        <v>0.2</v>
      </c>
      <c r="AR59" s="371">
        <v>-56.6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121445</v>
      </c>
      <c r="AN60" s="375">
        <v>18083</v>
      </c>
      <c r="AO60" s="376">
        <v>-75.099999999999994</v>
      </c>
      <c r="AP60" s="377">
        <v>67052</v>
      </c>
      <c r="AQ60" s="378">
        <v>18.100000000000001</v>
      </c>
      <c r="AR60" s="379">
        <v>-93.2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871597</v>
      </c>
      <c r="AN61" s="382">
        <v>121029</v>
      </c>
      <c r="AO61" s="383">
        <v>-18.2</v>
      </c>
      <c r="AP61" s="384">
        <v>125822</v>
      </c>
      <c r="AQ61" s="385">
        <v>0</v>
      </c>
      <c r="AR61" s="371">
        <v>-18.2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354099</v>
      </c>
      <c r="AN62" s="375">
        <v>49519</v>
      </c>
      <c r="AO62" s="376">
        <v>-15.7</v>
      </c>
      <c r="AP62" s="377">
        <v>63284</v>
      </c>
      <c r="AQ62" s="378">
        <v>2.6</v>
      </c>
      <c r="AR62" s="379">
        <v>-18.3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86IL64JJ3VQjBcffR0FHPkzhj1Keovxs9a4r0UJ0ZqTH9aXZKXeoRsakvTYNtoti9wLVu4tEqt+RYDYopnuTg==" saltValue="52KUJuTNdsWI50/K7rTW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AK34" sqref="AK34:AO3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1" spans="125:125" ht="13.5" hidden="1" customHeight="1" x14ac:dyDescent="0.15">
      <c r="DU121" s="292"/>
    </row>
  </sheetData>
  <sheetProtection algorithmName="SHA-512" hashValue="a0fesFEPCZLSSvaWr5NjSDCvNI/jzWo0D8LETdJrKydzZdmriBkhoA1KNa3rR/E+/QEZFRZo8sTDK3qkrwnUWw==" saltValue="778cxYkVXN4RftnCYxkol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AK34" sqref="AK34:AO3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Qge1i0E04NswnjJ2FTqOhsoBvKo5/CLu6iyWlrOJTvqLRrjpAmaGI7Ijvfon0NOvx50LS1fNBDaF12mU/zp7pw==" saltValue="3A9A3VgcRnGDAEX3Zlze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AK34" sqref="AK34:AO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9" t="s">
        <v>3</v>
      </c>
      <c r="D47" s="1239"/>
      <c r="E47" s="1240"/>
      <c r="F47" s="11">
        <v>24.54</v>
      </c>
      <c r="G47" s="12">
        <v>22.89</v>
      </c>
      <c r="H47" s="12">
        <v>19.27</v>
      </c>
      <c r="I47" s="12">
        <v>21.27</v>
      </c>
      <c r="J47" s="13">
        <v>21.04</v>
      </c>
    </row>
    <row r="48" spans="2:10" ht="57.75" customHeight="1" x14ac:dyDescent="0.15">
      <c r="B48" s="14"/>
      <c r="C48" s="1241" t="s">
        <v>4</v>
      </c>
      <c r="D48" s="1241"/>
      <c r="E48" s="1242"/>
      <c r="F48" s="15">
        <v>7.72</v>
      </c>
      <c r="G48" s="16">
        <v>5.86</v>
      </c>
      <c r="H48" s="16">
        <v>7.07</v>
      </c>
      <c r="I48" s="16">
        <v>7.81</v>
      </c>
      <c r="J48" s="17">
        <v>3.95</v>
      </c>
    </row>
    <row r="49" spans="2:10" ht="57.75" customHeight="1" thickBot="1" x14ac:dyDescent="0.2">
      <c r="B49" s="18"/>
      <c r="C49" s="1243" t="s">
        <v>5</v>
      </c>
      <c r="D49" s="1243"/>
      <c r="E49" s="1244"/>
      <c r="F49" s="19">
        <v>1.26</v>
      </c>
      <c r="G49" s="20" t="s">
        <v>557</v>
      </c>
      <c r="H49" s="20" t="s">
        <v>558</v>
      </c>
      <c r="I49" s="20">
        <v>2.48</v>
      </c>
      <c r="J49" s="21" t="s">
        <v>559</v>
      </c>
    </row>
    <row r="50" spans="2:10" ht="13.5" customHeight="1" x14ac:dyDescent="0.15"/>
  </sheetData>
  <sheetProtection algorithmName="SHA-512" hashValue="fggzmj2joWWN0RwbKKDnc1h7NTsMSFlXkzjP72S445J9AhBZckdY5DG0Pz29DL65eJGX8ixy2qx6uONUlTfu5Q==" saltValue="bQyLp9fr2L3+ZcPDi+2r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公会計指標分析・財政指標組合せ分析表!Print_Area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2022-09-22T04:23:08Z</cp:lastPrinted>
  <dcterms:created xsi:type="dcterms:W3CDTF">2022-02-02T03:45:22Z</dcterms:created>
  <dcterms:modified xsi:type="dcterms:W3CDTF">2022-09-22T04:23:20Z</dcterms:modified>
  <cp:category/>
</cp:coreProperties>
</file>