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23040" windowHeight="91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CW102" i="12"/>
  <c r="CR102" i="12"/>
  <c r="AP23" i="12" l="1"/>
  <c r="AA23" i="12"/>
  <c r="V23" i="12"/>
  <c r="Q23" i="12"/>
  <c r="AU88" i="12"/>
  <c r="AP88" i="12"/>
  <c r="AF88" i="12"/>
  <c r="AU63" i="12"/>
  <c r="AP63"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<sst xmlns="http://schemas.openxmlformats.org/spreadsheetml/2006/main" count="1099" uniqueCount="619">
  <si>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</si>
  <si>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</si>
  <si>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</si>
  <si>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</si>
  <si>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</si>
  <si>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</si>
  <si>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</si>
  <si>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</si>
  <si>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</si>
  <si>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</si>
  <si>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</si>
  <si>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</si>
  <si>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</si>
  <si>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</si>
  <si>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</si>
  <si>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</si>
  <si>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</si>
  <si>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</si>
  <si>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</si>
  <si>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</si>
  <si>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</si>
  <si>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</si>
  <si>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</si>
  <si>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</si>
  <si>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</si>
  <si>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</si>
  <si>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</si>
  <si>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</si>
  <si>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</si>
  <si>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</si>
  <si>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</si>
  <si>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</si>
  <si>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</si>
  <si>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</si>
  <si>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</si>
  <si>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</si>
  <si>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</si>
  <si>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</si>
  <si>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</si>
  <si>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</si>
  <si>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</si>
  <si>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</si>
  <si>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</si>
  <si>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</si>
  <si>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</si>
  <si>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</si>
  <si>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</si>
  <si>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</si>
  <si>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</si>
  <si>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</si>
  <si>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</si>
  <si>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</si>
  <si>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</si>
  <si>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</si>
  <si>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</si>
  <si>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</si>
  <si>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</si>
  <si>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</si>
  <si>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</si>
  <si>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</si>
  <si>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</si>
  <si>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</si>
  <si>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</si>
  <si>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</si>
  <si>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</si>
  <si>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</si>
  <si>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</si>
  <si>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</si>
  <si>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</si>
  <si>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</si>
  <si>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</si>
  <si>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</si>
  <si>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</si>
  <si>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</si>
  <si>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</si>
  <si>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</si>
  <si>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</si>
  <si>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</si>
  <si>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</si>
  <si>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</si>
  <si>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</si>
  <si>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</si>
  <si>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</si>
  <si>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</si>
  <si>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</si>
  <si>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</si>
  <si>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</si>
  <si>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</si>
  <si>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</si>
  <si>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</si>
  <si>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</si>
  <si>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</si>
  <si>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</si>
  <si>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</si>
  <si>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</si>
  <si>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</si>
  <si>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</si>
  <si>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庄内町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</si>
  <si>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</si>
  <si>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</si>
  <si>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</si>
  <si>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</si>
  <si>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</si>
  <si>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</si>
  <si>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</si>
  <si>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</si>
  <si>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</si>
  <si>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</si>
  <si>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</si>
  <si>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</si>
  <si>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</si>
  <si>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</si>
  <si>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</si>
  <si>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</si>
  <si>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</si>
  <si>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</si>
  <si>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</si>
  <si>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</si>
  <si>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</si>
  <si>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</si>
  <si>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</si>
  <si>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</si>
  <si>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</si>
  <si>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</si>
  <si>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</si>
  <si>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</si>
  <si>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</si>
  <si>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</si>
  <si>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</si>
  <si>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</si>
  <si>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</si>
  <si>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</si>
  <si>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</si>
  <si>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</si>
  <si>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</si>
  <si>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</si>
  <si>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</si>
  <si>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</si>
  <si>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</si>
  <si>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</si>
  <si>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</si>
  <si>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</si>
  <si>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</si>
  <si>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</si>
  <si>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</si>
  <si>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</si>
  <si>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</si>
  <si>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</si>
  <si>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</si>
  <si>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</si>
  <si>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</si>
  <si>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</si>
  <si>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</si>
  <si>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</si>
  <si>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</si>
  <si>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</si>
  <si>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</si>
  <si>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</si>
  <si>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</si>
  <si>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</si>
  <si>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</si>
  <si>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</si>
  <si>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</si>
  <si>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</si>
  <si>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</si>
  <si>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</si>
  <si>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</si>
  <si>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</si>
  <si>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</si>
  <si>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</si>
  <si>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</si>
  <si>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</si>
  <si>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</si>
  <si>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</si>
  <si>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</si>
  <si>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</si>
  <si>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</si>
  <si>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</si>
  <si>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</si>
  <si>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</si>
  <si>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</si>
  <si>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</si>
  <si>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</si>
  <si>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</si>
  <si>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</si>
  <si>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</si>
  <si>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</si>
  <si>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</si>
  <si>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</si>
  <si>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</si>
  <si>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</si>
  <si>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</si>
  <si>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</si>
  <si>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</si>
  <si>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</si>
  <si>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</si>
  <si>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</si>
  <si>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</si>
  <si>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</si>
  <si>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</si>
  <si>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</si>
  <si>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</si>
  <si>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</si>
  <si>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</si>
  <si>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</si>
  <si>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</si>
  <si>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</si>
  <si>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</si>
  <si>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</si>
  <si>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</si>
  <si>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</si>
  <si>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</si>
  <si>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</si>
  <si>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</si>
  <si>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</si>
  <si>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</si>
  <si>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</si>
  <si>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</si>
  <si>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山形県庄内町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</si>
  <si>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</si>
  <si>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</si>
  <si>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</si>
  <si>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</si>
  <si>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</si>
  <si>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</si>
  <si>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</si>
  <si>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</si>
  <si>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</si>
  <si>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</si>
  <si>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</si>
  <si>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</si>
  <si>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</si>
  <si>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</si>
  <si>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</si>
  <si>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</si>
  <si>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</si>
  <si>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</si>
  <si>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</si>
  <si>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</si>
  <si>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</si>
  <si>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</si>
  <si>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</si>
  <si>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</si>
  <si>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</si>
  <si>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</si>
  <si>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</si>
  <si>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</si>
  <si>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</si>
  <si>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</si>
  <si>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</si>
  <si>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</si>
  <si>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</si>
  <si>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</si>
  <si>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</si>
  <si>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</si>
  <si>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</si>
  <si>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</si>
  <si>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</si>
  <si>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</si>
  <si>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</si>
  <si>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</si>
  <si>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</si>
  <si>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</si>
  <si>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</si>
  <si>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</si>
  <si>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</si>
  <si>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</si>
  <si>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</si>
  <si>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</si>
  <si>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</si>
  <si>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</si>
  <si>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</si>
  <si>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</si>
  <si>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</si>
  <si>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</si>
  <si>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</si>
  <si>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</si>
  <si>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</si>
  <si>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</si>
  <si>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</si>
  <si>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</si>
  <si>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</si>
  <si>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</si>
  <si>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</si>
  <si>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</si>
  <si>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</si>
  <si>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</si>
  <si>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</si>
  <si>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</si>
  <si>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</si>
  <si>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</si>
  <si>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</si>
  <si>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</si>
  <si>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</si>
  <si>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</si>
  <si>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</si>
  <si>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</si>
  <si>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</si>
  <si>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</si>
  <si>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</si>
  <si>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</si>
  <si>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</si>
  <si>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</si>
  <si>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</si>
  <si>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</si>
  <si>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</si>
  <si>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</si>
  <si>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</si>
  <si>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</si>
  <si>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</si>
  <si>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</si>
  <si>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</si>
  <si>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</si>
  <si>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</si>
  <si>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</si>
  <si>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</si>
  <si>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</si>
  <si>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</si>
  <si>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</si>
  <si>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</si>
  <si>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</si>
  <si>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</si>
  <si>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</si>
  <si>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</si>
  <si>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</si>
  <si>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</si>
  <si>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</si>
  <si>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</si>
  <si>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</si>
  <si>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</si>
  <si>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</si>
  <si>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</si>
  <si>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</si>
  <si>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</si>
  <si>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</si>
  <si>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</si>
  <si>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</si>
  <si>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</si>
  <si>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</si>
  <si>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</si>
  <si>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と畜場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</si>
  <si>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</si>
  <si>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</si>
  <si>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</si>
  <si>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</si>
  <si>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</si>
  <si>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</si>
  <si>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</si>
  <si>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</si>
  <si>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</si>
  <si>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</si>
  <si>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</si>
  <si>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</si>
  <si>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</si>
  <si>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</si>
  <si>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</si>
  <si>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</si>
  <si>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</si>
  <si>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</si>
  <si>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</si>
  <si>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</si>
  <si>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</si>
  <si>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</si>
  <si>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</si>
  <si>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</si>
  <si>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</si>
  <si>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</si>
  <si>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</si>
  <si>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</si>
  <si>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</si>
  <si>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</si>
  <si>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</si>
  <si>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</si>
  <si>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山形県庄内町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</si>
  <si>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</si>
  <si>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</si>
  <si>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</si>
  <si>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</si>
  <si>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</si>
  <si>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</si>
  <si>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</si>
  <si>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</si>
  <si>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</si>
  <si>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</si>
  <si>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</si>
  <si>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</si>
  <si>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</si>
  <si>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</si>
  <si>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</si>
  <si>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</si>
  <si>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</si>
  <si>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</si>
  <si>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</si>
  <si>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</si>
  <si>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</si>
  <si>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</si>
  <si>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</si>
  <si>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</si>
  <si>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</si>
  <si>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</si>
  <si>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</si>
  <si>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</si>
  <si>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</si>
  <si>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</si>
  <si>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</si>
  <si>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</si>
  <si>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</si>
  <si>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庄内町国民健康保険特別会計</t>
    <phoneticPr fontId="5"/>
  </si>
  <si>
    <t>庄内町介護保険特別会計</t>
    <phoneticPr fontId="5"/>
  </si>
  <si>
    <t>庄内町後期高齢者医療保険特別会計</t>
    <phoneticPr fontId="5"/>
  </si>
  <si>
    <t>庄内町水道事業会計</t>
    <phoneticPr fontId="5"/>
  </si>
  <si>
    <t>法適用企業</t>
    <phoneticPr fontId="5"/>
  </si>
  <si>
    <t>庄内町ガス事業会計</t>
    <phoneticPr fontId="5"/>
  </si>
  <si>
    <t>庄内町下水道事業会計</t>
    <phoneticPr fontId="5"/>
  </si>
  <si>
    <t>法適用企業</t>
    <phoneticPr fontId="5"/>
  </si>
  <si>
    <t>庄内町風力発電事業特別会計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</si>
  <si>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</si>
  <si>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</si>
  <si>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</si>
  <si>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</si>
  <si>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</si>
  <si>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</si>
  <si>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</si>
  <si>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</si>
  <si>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</si>
  <si>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</si>
  <si>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</si>
  <si>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</si>
  <si>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</si>
  <si>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</si>
  <si>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</si>
  <si>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</si>
  <si>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</si>
  <si>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</si>
  <si>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</si>
  <si>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</si>
  <si>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</si>
  <si>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</si>
  <si>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</si>
  <si>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</si>
  <si>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</si>
  <si>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</si>
  <si>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</si>
  <si>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</si>
  <si>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</si>
  <si>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</si>
  <si>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</si>
  <si>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</si>
  <si>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</si>
  <si>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</si>
  <si>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</si>
  <si>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</si>
  <si>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</si>
  <si>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</si>
  <si>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</si>
  <si>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</si>
  <si>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</si>
  <si>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</si>
  <si>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</si>
  <si>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</si>
  <si>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</si>
  <si>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</si>
  <si>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</si>
  <si>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</si>
  <si>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</si>
  <si>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</si>
  <si>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</si>
  <si>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</si>
  <si>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</si>
  <si>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</si>
  <si>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</si>
  <si>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</si>
  <si>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</si>
  <si>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</si>
  <si>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</si>
  <si>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</si>
  <si>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</si>
  <si>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</si>
  <si>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庄内町水道事業会計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</si>
  <si>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</si>
  <si>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</si>
  <si>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</si>
  <si>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</si>
  <si>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</si>
  <si>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</si>
  <si>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</si>
  <si>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</si>
  <si>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</si>
  <si>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</si>
  <si>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</si>
  <si>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</si>
  <si>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</si>
  <si>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</si>
  <si>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</si>
  <si>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</si>
  <si>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</si>
  <si>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</si>
  <si>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</si>
  <si>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</si>
  <si>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</si>
  <si>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</si>
  <si>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</si>
  <si>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</si>
  <si>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</si>
  <si>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</si>
  <si>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</si>
  <si>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</si>
  <si>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</si>
  <si>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</si>
  <si>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</si>
  <si>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</si>
  <si>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</si>
  <si>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</si>
  <si>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</si>
  <si>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</si>
  <si>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</si>
  <si>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</si>
  <si>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</si>
  <si>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</si>
  <si>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</si>
  <si>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</si>
  <si>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</si>
  <si>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</si>
  <si>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</si>
  <si>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</si>
  <si>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</si>
  <si>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</si>
  <si>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</si>
  <si>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</si>
  <si>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</si>
  <si>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</si>
  <si>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</si>
  <si>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</si>
  <si>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</si>
  <si>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</si>
  <si>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</si>
  <si>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</si>
  <si>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</si>
  <si>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</si>
  <si>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</si>
  <si>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</si>
  <si>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</si>
  <si>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</si>
  <si>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</si>
  <si>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</si>
  <si>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</si>
  <si>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</si>
  <si>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</si>
  <si>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</si>
  <si>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</si>
  <si>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</si>
  <si>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</si>
  <si>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</si>
  <si>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</si>
  <si>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</si>
  <si>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</si>
  <si>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</si>
  <si>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</si>
  <si>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</si>
  <si>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</si>
  <si>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</si>
  <si>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</si>
  <si>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</si>
  <si>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</si>
  <si>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</si>
  <si>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</si>
  <si>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</si>
  <si>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6.18</t>
  </si>
  <si>
    <t>▲ 4.97</t>
  </si>
  <si>
    <t>一般会計</t>
  </si>
  <si>
    <t>庄内町ガス事業会計</t>
  </si>
  <si>
    <t>庄内町水道事業会計</t>
  </si>
  <si>
    <t>庄内町国民健康保険特別会計</t>
  </si>
  <si>
    <t>庄内町介護保険特別会計</t>
  </si>
  <si>
    <t>庄内町下水道事業会計</t>
  </si>
  <si>
    <t>庄内町風力発電事業特別会計</t>
  </si>
  <si>
    <t>庄内町後期高齢者医療保険特別会計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</si>
  <si>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</si>
  <si>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</si>
  <si>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</si>
  <si>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</si>
  <si>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</si>
  <si>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</si>
  <si>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</si>
  <si>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</si>
  <si>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</si>
  <si>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教育施設整備基金</t>
    <rPh sb="0" eb="2">
      <t>キョウイク</t>
    </rPh>
    <rPh sb="2" eb="4">
      <t>シセツ</t>
    </rPh>
    <rPh sb="4" eb="6">
      <t>セイビ</t>
    </rPh>
    <rPh sb="6" eb="8">
      <t>キキン</t>
    </rPh>
    <phoneticPr fontId="5"/>
  </si>
  <si>
    <t>国営最上川下流左岸土地改良事業基金</t>
    <rPh sb="0" eb="2">
      <t>コクエイ</t>
    </rPh>
    <rPh sb="2" eb="5">
      <t>モガミガワ</t>
    </rPh>
    <rPh sb="5" eb="7">
      <t>カリュウ</t>
    </rPh>
    <rPh sb="7" eb="9">
      <t>サガン</t>
    </rPh>
    <rPh sb="9" eb="11">
      <t>トチ</t>
    </rPh>
    <rPh sb="11" eb="13">
      <t>カイリョウ</t>
    </rPh>
    <rPh sb="13" eb="15">
      <t>ジギョウ</t>
    </rPh>
    <rPh sb="15" eb="17">
      <t>キキン</t>
    </rPh>
    <phoneticPr fontId="5"/>
  </si>
  <si>
    <t>ゆとり都山形未来のまちづくり基金</t>
    <rPh sb="3" eb="4">
      <t>ミヤコ</t>
    </rPh>
    <rPh sb="4" eb="6">
      <t>ヤマガタ</t>
    </rPh>
    <rPh sb="6" eb="8">
      <t>ミライ</t>
    </rPh>
    <rPh sb="14" eb="16">
      <t>キキン</t>
    </rPh>
    <phoneticPr fontId="5"/>
  </si>
  <si>
    <t>河川環境整備基金</t>
    <rPh sb="0" eb="2">
      <t>カセン</t>
    </rPh>
    <rPh sb="2" eb="4">
      <t>カンキョウ</t>
    </rPh>
    <rPh sb="4" eb="6">
      <t>セイビ</t>
    </rPh>
    <rPh sb="6" eb="8">
      <t>キキン</t>
    </rPh>
    <phoneticPr fontId="5"/>
  </si>
  <si>
    <t>-</t>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</si>
  <si>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</si>
  <si>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</si>
  <si>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</si>
  <si>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</si>
  <si>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</si>
  <si>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</si>
  <si>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</si>
  <si>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</si>
  <si>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酒田地区広域行政組合</t>
    <rPh sb="0" eb="2">
      <t>サカタ</t>
    </rPh>
    <rPh sb="2" eb="4">
      <t>チク</t>
    </rPh>
    <rPh sb="4" eb="6">
      <t>コウイキ</t>
    </rPh>
    <rPh sb="6" eb="8">
      <t>ギョウセイ</t>
    </rPh>
    <rPh sb="8" eb="10">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</si>
  <si>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</si>
  <si>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</si>
  <si>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法非適用企業</t>
    <rPh sb="0" eb="1">
      <t>ホウ</t>
    </rPh>
    <rPh sb="1" eb="2">
      <t>ヒ</t>
    </rPh>
    <rPh sb="2" eb="4">
      <t>テキヨウ</t>
    </rPh>
    <rPh sb="4" eb="6">
      <t>キギョウ</t>
    </rPh>
    <phoneticPr fontId="2"/>
  </si>
  <si>
    <t>イグゼあまるめ</t>
  </si>
  <si>
    <t>山形県庄内町土地開発公社</t>
    <rPh sb="0" eb="3">
      <t>ヤマガタケン</t>
    </rPh>
    <rPh sb="3" eb="6">
      <t>ショウナイマチ</t>
    </rPh>
    <rPh sb="6" eb="8">
      <t>トチ</t>
    </rPh>
    <rPh sb="8" eb="10">
      <t>カイハツ</t>
    </rPh>
    <rPh sb="10" eb="12">
      <t>コウシャ</t>
    </rPh>
    <phoneticPr fontId="2"/>
  </si>
  <si>
    <t>〇</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</si>
  <si>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</si>
  <si>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</si>
  <si>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</si>
  <si>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</si>
  <si>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前年度とほぼ変わらないものの、将来負担比率は下水道事業債における地方債現在高の減等により公営企業債等の繰入見込額が減額、また本庁舎等整備事業の本体工事が終了したこと等による起債借入額の大幅な減による地方債現在高の減、標準財政規模（普通交付税・標準税収入額等）の増額により、将来負担比率は前年度から▲18.7％の53.6％となった。しかし、類似団体内平均値と比較すると将来負担比率は高い値であることから、公共施設総合管理計画や学校長寿命化計画に基づき、総資産量の適正化及び大型事業の平準化を図っていく必要がある。</t>
    <rPh sb="0" eb="6">
      <t>ユウケイコテイシサン</t>
    </rPh>
    <rPh sb="6" eb="11">
      <t>ゲンカショウキャクリツ</t>
    </rPh>
    <rPh sb="12" eb="15">
      <t>ゼンネンド</t>
    </rPh>
    <rPh sb="18" eb="19">
      <t>カ</t>
    </rPh>
    <rPh sb="27" eb="33">
      <t>ショウライフタンヒリツ</t>
    </rPh>
    <rPh sb="34" eb="37">
      <t>ゲスイドウ</t>
    </rPh>
    <rPh sb="37" eb="40">
      <t>ジギョウサイ</t>
    </rPh>
    <rPh sb="44" eb="50">
      <t>チホウサイゲンザイダカ</t>
    </rPh>
    <rPh sb="51" eb="53">
      <t>ゲントウ</t>
    </rPh>
    <rPh sb="56" eb="62">
      <t>コウエイキギョウサイトウ</t>
    </rPh>
    <rPh sb="63" eb="65">
      <t>クリイレ</t>
    </rPh>
    <rPh sb="65" eb="67">
      <t>ミコ</t>
    </rPh>
    <rPh sb="67" eb="68">
      <t>ガク</t>
    </rPh>
    <rPh sb="69" eb="71">
      <t>ゲンガク</t>
    </rPh>
    <rPh sb="74" eb="77">
      <t>ホンチョウシャ</t>
    </rPh>
    <rPh sb="77" eb="82">
      <t>トウセイビジギョウ</t>
    </rPh>
    <rPh sb="83" eb="87">
      <t>ホンタイコウジ</t>
    </rPh>
    <rPh sb="88" eb="90">
      <t>シュウリョウ</t>
    </rPh>
    <rPh sb="94" eb="95">
      <t>トウ</t>
    </rPh>
    <rPh sb="98" eb="103">
      <t>キサイカリイレガク</t>
    </rPh>
    <rPh sb="104" eb="106">
      <t>オオハバ</t>
    </rPh>
    <rPh sb="107" eb="108">
      <t>ゲン</t>
    </rPh>
    <rPh sb="111" eb="117">
      <t>チホウサイゲンザイダカ</t>
    </rPh>
    <rPh sb="118" eb="119">
      <t>ゲン</t>
    </rPh>
    <rPh sb="120" eb="126">
      <t>ヒョウジュンザイセイキボ</t>
    </rPh>
    <rPh sb="127" eb="132">
      <t>フツウコウフゼイ</t>
    </rPh>
    <rPh sb="133" eb="140">
      <t>ヒョウジュンゼイシュウニュウガクトウ</t>
    </rPh>
    <rPh sb="142" eb="144">
      <t>ゾウガク</t>
    </rPh>
    <rPh sb="148" eb="152">
      <t>ショウライフタン</t>
    </rPh>
    <rPh sb="152" eb="154">
      <t>ヒリツ</t>
    </rPh>
    <rPh sb="155" eb="158">
      <t>ゼンネンド</t>
    </rPh>
    <rPh sb="181" eb="185">
      <t>ルイジダンタイ</t>
    </rPh>
    <rPh sb="185" eb="186">
      <t>ナイ</t>
    </rPh>
    <rPh sb="186" eb="189">
      <t>ヘイキンチ</t>
    </rPh>
    <rPh sb="190" eb="192">
      <t>ヒカク</t>
    </rPh>
    <rPh sb="195" eb="201">
      <t>ショウライフタンヒリツ</t>
    </rPh>
    <rPh sb="202" eb="203">
      <t>タカ</t>
    </rPh>
    <rPh sb="204" eb="205">
      <t>アタイ</t>
    </rPh>
    <rPh sb="213" eb="217">
      <t>コウキョウシセツ</t>
    </rPh>
    <rPh sb="217" eb="223">
      <t>ソウゴウカンリケイカク</t>
    </rPh>
    <rPh sb="224" eb="230">
      <t>ガッコウチョウジュミョウカ</t>
    </rPh>
    <rPh sb="230" eb="232">
      <t>ケイカク</t>
    </rPh>
    <rPh sb="233" eb="234">
      <t>モト</t>
    </rPh>
    <rPh sb="237" eb="241">
      <t>ソウシサンリョウ</t>
    </rPh>
    <rPh sb="242" eb="245">
      <t>テキセイカ</t>
    </rPh>
    <rPh sb="245" eb="246">
      <t>オヨ</t>
    </rPh>
    <rPh sb="247" eb="251">
      <t>オオガタジギョウ</t>
    </rPh>
    <rPh sb="252" eb="255">
      <t>ヘイジュンカ</t>
    </rPh>
    <rPh sb="256" eb="257">
      <t>ハカ</t>
    </rPh>
    <rPh sb="261" eb="26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</si>
  <si>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</si>
  <si>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</si>
  <si>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</si>
  <si>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</si>
  <si>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</si>
  <si>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</si>
  <si>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度よりも大幅に減少し、実質公債費比率は前年度からやや減となったものの、いずれも類似団体内平均値と比べると高い値となっている。大型事業の償還が終了する一方で新たに本庁舎等整備事業の元金償還や図書館整備事業、立川総合支所改修整備事業等の大型事業が控えていることから元利償還金は高止まりすることが予想され、今後の事業実施にあたっては起債発行額と公債費のバランスに留意していく必要がある。</t>
    <rPh sb="0" eb="6">
      <t>ショウライフタンヒリツ</t>
    </rPh>
    <rPh sb="7" eb="10">
      <t>ゼンネンド</t>
    </rPh>
    <rPh sb="13" eb="15">
      <t>オオハバ</t>
    </rPh>
    <rPh sb="16" eb="18">
      <t>ゲンショウ</t>
    </rPh>
    <rPh sb="20" eb="22">
      <t>ジッシツ</t>
    </rPh>
    <rPh sb="22" eb="27">
      <t>コウサイヒヒリツ</t>
    </rPh>
    <rPh sb="28" eb="31">
      <t>ゼンネンド</t>
    </rPh>
    <rPh sb="35" eb="36">
      <t>ゲン</t>
    </rPh>
    <rPh sb="48" eb="52">
      <t>ルイジダンタイ</t>
    </rPh>
    <rPh sb="52" eb="53">
      <t>ナイ</t>
    </rPh>
    <rPh sb="53" eb="56">
      <t>ヘイキンチ</t>
    </rPh>
    <rPh sb="57" eb="58">
      <t>クラ</t>
    </rPh>
    <rPh sb="61" eb="62">
      <t>タカ</t>
    </rPh>
    <rPh sb="63" eb="64">
      <t>アタイ</t>
    </rPh>
    <rPh sb="71" eb="73">
      <t>オオガタ</t>
    </rPh>
    <rPh sb="73" eb="75">
      <t>ジギョウ</t>
    </rPh>
    <rPh sb="76" eb="78">
      <t>ショウカン</t>
    </rPh>
    <rPh sb="79" eb="81">
      <t>シュウリョウ</t>
    </rPh>
    <rPh sb="83" eb="85">
      <t>イッポウ</t>
    </rPh>
    <rPh sb="86" eb="87">
      <t>アラ</t>
    </rPh>
    <rPh sb="89" eb="97">
      <t>ホンチョウシャトウセイビジギョウ</t>
    </rPh>
    <rPh sb="98" eb="102">
      <t>ガンキンショウカン</t>
    </rPh>
    <rPh sb="103" eb="110">
      <t>トショカンセイビジギョウ</t>
    </rPh>
    <rPh sb="111" eb="113">
      <t>タチカワ</t>
    </rPh>
    <rPh sb="113" eb="117">
      <t>ソウゴウシショ</t>
    </rPh>
    <rPh sb="117" eb="124">
      <t>カイシュウセイビジギョウトウ</t>
    </rPh>
    <rPh sb="125" eb="129">
      <t>オオガタジギョウ</t>
    </rPh>
    <rPh sb="130" eb="131">
      <t>ヒカ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</si>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</sst>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xmlns:c16r2="http://schemas.microsoft.com/office/drawing/2015/06/chart">
            <c:ext xmlns:c16="http://schemas.microsoft.com/office/drawing/2014/chart" uri="{C3380CC4-5D6E-409C-BE32-E72D297353CC}">
              <c16:uniqueId val="{00000000-CB09-4CE8-AD0D-48CE0CF0F8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64928</c:v>
                </c:pt>
                <c:pt idx="1">
                  <c:v>66066</c:v>
                </c:pt>
                <c:pt idx="2">
                  <c:v>118172</c:v>
                </c:pt>
                <c:pt idx="3">
                  <c:v>130768</c:v>
                </c:pt>
                <c:pt idx="4">
                  <c:v>59529</c:v>
                </c:pt>
              </c:numCache>
            </c:numRef>
          </c:val>
          <c:smooth val="0"/>
          <c:extLst xmlns:c16r2="http://schemas.microsoft.com/office/drawing/2015/06/chart">
            <c:ext xmlns:c16="http://schemas.microsoft.com/office/drawing/2014/chart" uri="{C3380CC4-5D6E-409C-BE32-E72D297353CC}">
              <c16:uniqueId val="{00000001-CB09-4CE8-AD0D-48CE0CF0F855}"/>
            </c:ext>
          </c:extLst>
        </c:ser>
        <c:dLbls>
          <c:showLegendKey val="0"/>
          <c:showVal val="0"/>
          <c:showCatName val="0"/>
          <c:showSerName val="0"/>
          <c:showPercent val="0"/>
          <c:showBubbleSize val="0"/>
        </c:dLbls>
        <c:marker val="1"/>
        <c:smooth val="0"/>
        <c:axId val="672987336"/>
        <c:axId val="672988512"/>
      </c:lineChart>
      <c:catAx>
        <c:axId val="672987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2988512"/>
        <c:crosses val="autoZero"/>
        <c:auto val="1"/>
        <c:lblAlgn val="ctr"/>
        <c:lblOffset val="100"/>
        <c:tickLblSkip val="1"/>
        <c:tickMarkSkip val="1"/>
        <c:noMultiLvlLbl val="0"/>
      </c:catAx>
      <c:valAx>
        <c:axId val="6729885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2987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7.91</c:v>
                </c:pt>
                <c:pt idx="1">
                  <c:v>8.98</c:v>
                </c:pt>
                <c:pt idx="2">
                  <c:v>9.0399999999999991</c:v>
                </c:pt>
                <c:pt idx="3">
                  <c:v>12.5</c:v>
                </c:pt>
                <c:pt idx="4">
                  <c:v>9.23</c:v>
                </c:pt>
              </c:numCache>
            </c:numRef>
          </c:val>
          <c:extLst xmlns:c16r2="http://schemas.microsoft.com/office/drawing/2015/06/chart">
            <c:ext xmlns:c16="http://schemas.microsoft.com/office/drawing/2014/chart" uri="{C3380CC4-5D6E-409C-BE32-E72D297353CC}">
              <c16:uniqueId val="{00000000-500C-460E-879C-2E062F5017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c:v>
                </c:pt>
                <c:pt idx="1">
                  <c:v>21.88</c:v>
                </c:pt>
                <c:pt idx="2">
                  <c:v>16.899999999999999</c:v>
                </c:pt>
                <c:pt idx="3">
                  <c:v>17.36</c:v>
                </c:pt>
                <c:pt idx="4">
                  <c:v>19.91</c:v>
                </c:pt>
              </c:numCache>
            </c:numRef>
          </c:val>
          <c:extLst xmlns:c16r2="http://schemas.microsoft.com/office/drawing/2015/06/chart">
            <c:ext xmlns:c16="http://schemas.microsoft.com/office/drawing/2014/chart" uri="{C3380CC4-5D6E-409C-BE32-E72D297353CC}">
              <c16:uniqueId val="{00000001-500C-460E-879C-2E062F5017F3}"/>
            </c:ext>
          </c:extLst>
        </c:ser>
        <c:dLbls>
          <c:showLegendKey val="0"/>
          <c:showVal val="0"/>
          <c:showCatName val="0"/>
          <c:showSerName val="0"/>
          <c:showPercent val="0"/>
          <c:showBubbleSize val="0"/>
        </c:dLbls>
        <c:gapWidth val="250"/>
        <c:overlap val="100"/>
        <c:axId val="672995176"/>
        <c:axId val="672994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-6.18</c:v>
                </c:pt>
                <c:pt idx="1">
                  <c:v>1.18</c:v>
                </c:pt>
                <c:pt idx="2">
                  <c:v>-4.97</c:v>
                </c:pt>
                <c:pt idx="3">
                  <c:v>3.88</c:v>
                </c:pt>
                <c:pt idx="4">
                  <c:v>0.13</c:v>
                </c:pt>
              </c:numCache>
            </c:numRef>
          </c:val>
          <c:smooth val="0"/>
          <c:extLst xmlns:c16r2="http://schemas.microsoft.com/office/drawing/2015/06/chart">
            <c:ext xmlns:c16="http://schemas.microsoft.com/office/drawing/2014/chart" uri="{C3380CC4-5D6E-409C-BE32-E72D297353CC}">
              <c16:uniqueId val="{00000002-500C-460E-879C-2E062F5017F3}"/>
            </c:ext>
          </c:extLst>
        </c:ser>
        <c:dLbls>
          <c:showLegendKey val="0"/>
          <c:showVal val="0"/>
          <c:showCatName val="0"/>
          <c:showSerName val="0"/>
          <c:showPercent val="0"/>
          <c:showBubbleSize val="0"/>
        </c:dLbls>
        <c:marker val="1"/>
        <c:smooth val="0"/>
        <c:axId val="672995176"/>
        <c:axId val="672994784"/>
      </c:lineChart>
      <c:catAx>
        <c:axId val="67299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2994784"/>
        <c:crosses val="autoZero"/>
        <c:auto val="1"/>
        <c:lblAlgn val="ctr"/>
        <c:lblOffset val="100"/>
        <c:tickLblSkip val="1"/>
        <c:tickMarkSkip val="1"/>
        <c:noMultiLvlLbl val="0"/>
      </c:catAx>
      <c:valAx>
        <c:axId val="67299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2995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0.35</c:v>
                </c:pt>
                <c:pt idx="2">
                  <c:v>#N/A</c:v>
                </c:pt>
                <c:pt idx="3">
                  <c:v>0.28000000000000003</c:v>
                </c:pt>
                <c:pt idx="4">
                  <c:v>#N/A</c:v>
                </c:pt>
                <c:pt idx="5">
                  <c:v>0.77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501-4FDE-8D40-D841CD4083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501-4FDE-8D40-D841CD4083A1}"/>
            </c:ext>
          </c:extLst>
        </c:ser>
        <c:ser>
          <c:idx val="2"/>
          <c:order val="2"/>
          <c:tx>
            <c:strRef>
              <c:f>データシート!$A$29</c:f>
              <c:strCache>
                <c:ptCount val="1"/>
                <c:pt idx="0">
                  <c:v>庄内町後期高齢者医療保険特別会計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0.05</c:v>
                </c:pt>
                <c:pt idx="4">
                  <c:v>#N/A</c:v>
                </c:pt>
                <c:pt idx="5">
                  <c:v>0.04</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2-8501-4FDE-8D40-D841CD4083A1}"/>
            </c:ext>
          </c:extLst>
        </c:ser>
        <c:ser>
          <c:idx val="3"/>
          <c:order val="3"/>
          <c:tx>
            <c:strRef>
              <c:f>データシート!$A$30</c:f>
              <c:strCache>
                <c:ptCount val="1"/>
                <c:pt idx="0">
                  <c:v>庄内町風力発電事業特別会計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0.31</c:v>
                </c:pt>
                <c:pt idx="2">
                  <c:v>#N/A</c:v>
                </c:pt>
                <c:pt idx="3">
                  <c:v>0.43</c:v>
                </c:pt>
                <c:pt idx="4">
                  <c:v>#N/A</c:v>
                </c:pt>
                <c:pt idx="5">
                  <c:v>0.04</c:v>
                </c:pt>
                <c:pt idx="6">
                  <c:v>#N/A</c:v>
                </c:pt>
                <c:pt idx="7">
                  <c:v>0.41</c:v>
                </c:pt>
                <c:pt idx="8">
                  <c:v>#N/A</c:v>
                </c:pt>
                <c:pt idx="9">
                  <c:v>0.1</c:v>
                </c:pt>
              </c:numCache>
            </c:numRef>
          </c:val>
          <c:extLst xmlns:c16r2="http://schemas.microsoft.com/office/drawing/2015/06/chart">
            <c:ext xmlns:c16="http://schemas.microsoft.com/office/drawing/2014/chart" uri="{C3380CC4-5D6E-409C-BE32-E72D297353CC}">
              <c16:uniqueId val="{00000003-8501-4FDE-8D40-D841CD4083A1}"/>
            </c:ext>
          </c:extLst>
        </c:ser>
        <c:ser>
          <c:idx val="4"/>
          <c:order val="4"/>
          <c:tx>
            <c:strRef>
              <c:f>データシート!$A$31</c:f>
              <c:strCache>
                <c:ptCount val="1"/>
                <c:pt idx="0">
                  <c:v>庄内町下水道事業会計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0.34</c:v>
                </c:pt>
                <c:pt idx="8">
                  <c:v>#N/A</c:v>
                </c:pt>
                <c:pt idx="9">
                  <c:v>0.5</c:v>
                </c:pt>
              </c:numCache>
            </c:numRef>
          </c:val>
          <c:extLst xmlns:c16r2="http://schemas.microsoft.com/office/drawing/2015/06/chart">
            <c:ext xmlns:c16="http://schemas.microsoft.com/office/drawing/2014/chart" uri="{C3380CC4-5D6E-409C-BE32-E72D297353CC}">
              <c16:uniqueId val="{00000004-8501-4FDE-8D40-D841CD4083A1}"/>
            </c:ext>
          </c:extLst>
        </c:ser>
        <c:ser>
          <c:idx val="5"/>
          <c:order val="5"/>
          <c:tx>
            <c:strRef>
              <c:f>データシート!$A$32</c:f>
              <c:strCache>
                <c:ptCount val="1"/>
                <c:pt idx="0">
                  <c:v>庄内町介護保険特別会計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1.36</c:v>
                </c:pt>
                <c:pt idx="2">
                  <c:v>#N/A</c:v>
                </c:pt>
                <c:pt idx="3">
                  <c:v>0.84</c:v>
                </c:pt>
                <c:pt idx="4">
                  <c:v>#N/A</c:v>
                </c:pt>
                <c:pt idx="5">
                  <c:v>1.02</c:v>
                </c:pt>
                <c:pt idx="6">
                  <c:v>#N/A</c:v>
                </c:pt>
                <c:pt idx="7">
                  <c:v>0.85</c:v>
                </c:pt>
                <c:pt idx="8">
                  <c:v>#N/A</c:v>
                </c:pt>
                <c:pt idx="9">
                  <c:v>1.3</c:v>
                </c:pt>
              </c:numCache>
            </c:numRef>
          </c:val>
          <c:extLst xmlns:c16r2="http://schemas.microsoft.com/office/drawing/2015/06/chart">
            <c:ext xmlns:c16="http://schemas.microsoft.com/office/drawing/2014/chart" uri="{C3380CC4-5D6E-409C-BE32-E72D297353CC}">
              <c16:uniqueId val="{00000005-8501-4FDE-8D40-D841CD4083A1}"/>
            </c:ext>
          </c:extLst>
        </c:ser>
        <c:ser>
          <c:idx val="6"/>
          <c:order val="6"/>
          <c:tx>
            <c:strRef>
              <c:f>データシート!$A$33</c:f>
              <c:strCache>
                <c:ptCount val="1"/>
                <c:pt idx="0">
                  <c:v>庄内町国民健康保険特別会計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1.68</c:v>
                </c:pt>
                <c:pt idx="2">
                  <c:v>#N/A</c:v>
                </c:pt>
                <c:pt idx="3">
                  <c:v>1.8</c:v>
                </c:pt>
                <c:pt idx="4">
                  <c:v>#N/A</c:v>
                </c:pt>
                <c:pt idx="5">
                  <c:v>1.93</c:v>
                </c:pt>
                <c:pt idx="6">
                  <c:v>#N/A</c:v>
                </c:pt>
                <c:pt idx="7">
                  <c:v>2.75</c:v>
                </c:pt>
                <c:pt idx="8">
                  <c:v>#N/A</c:v>
                </c:pt>
                <c:pt idx="9">
                  <c:v>1.62</c:v>
                </c:pt>
              </c:numCache>
            </c:numRef>
          </c:val>
          <c:extLst xmlns:c16r2="http://schemas.microsoft.com/office/drawing/2015/06/chart">
            <c:ext xmlns:c16="http://schemas.microsoft.com/office/drawing/2014/chart" uri="{C3380CC4-5D6E-409C-BE32-E72D297353CC}">
              <c16:uniqueId val="{00000006-8501-4FDE-8D40-D841CD4083A1}"/>
            </c:ext>
          </c:extLst>
        </c:ser>
        <c:ser>
          <c:idx val="7"/>
          <c:order val="7"/>
          <c:tx>
            <c:strRef>
              <c:f>データシート!$A$34</c:f>
              <c:strCache>
                <c:ptCount val="1"/>
                <c:pt idx="0">
                  <c:v>庄内町水道事業会計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c:v>
                </c:pt>
                <c:pt idx="2">
                  <c:v>#N/A</c:v>
                </c:pt>
                <c:pt idx="3">
                  <c:v>3.14</c:v>
                </c:pt>
                <c:pt idx="4">
                  <c:v>#N/A</c:v>
                </c:pt>
                <c:pt idx="5">
                  <c:v>3.89</c:v>
                </c:pt>
                <c:pt idx="6">
                  <c:v>#N/A</c:v>
                </c:pt>
                <c:pt idx="7">
                  <c:v>4.34</c:v>
                </c:pt>
                <c:pt idx="8">
                  <c:v>#N/A</c:v>
                </c:pt>
                <c:pt idx="9">
                  <c:v>4.67</c:v>
                </c:pt>
              </c:numCache>
            </c:numRef>
          </c:val>
          <c:extLst xmlns:c16r2="http://schemas.microsoft.com/office/drawing/2015/06/chart">
            <c:ext xmlns:c16="http://schemas.microsoft.com/office/drawing/2014/chart" uri="{C3380CC4-5D6E-409C-BE32-E72D297353CC}">
              <c16:uniqueId val="{00000007-8501-4FDE-8D40-D841CD4083A1}"/>
            </c:ext>
          </c:extLst>
        </c:ser>
        <c:ser>
          <c:idx val="8"/>
          <c:order val="8"/>
          <c:tx>
            <c:strRef>
              <c:f>データシート!$A$35</c:f>
              <c:strCache>
                <c:ptCount val="1"/>
                <c:pt idx="0">
                  <c:v>庄内町ガス事業会計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c:v>
                </c:pt>
                <c:pt idx="2">
                  <c:v>#N/A</c:v>
                </c:pt>
                <c:pt idx="3">
                  <c:v>3.93</c:v>
                </c:pt>
                <c:pt idx="4">
                  <c:v>#N/A</c:v>
                </c:pt>
                <c:pt idx="5">
                  <c:v>4.67</c:v>
                </c:pt>
                <c:pt idx="6">
                  <c:v>#N/A</c:v>
                </c:pt>
                <c:pt idx="7">
                  <c:v>5.67</c:v>
                </c:pt>
                <c:pt idx="8">
                  <c:v>#N/A</c:v>
                </c:pt>
                <c:pt idx="9">
                  <c:v>5.98</c:v>
                </c:pt>
              </c:numCache>
            </c:numRef>
          </c:val>
          <c:extLst xmlns:c16r2="http://schemas.microsoft.com/office/drawing/2015/06/chart">
            <c:ext xmlns:c16="http://schemas.microsoft.com/office/drawing/2014/chart" uri="{C3380CC4-5D6E-409C-BE32-E72D297353CC}">
              <c16:uniqueId val="{00000008-8501-4FDE-8D40-D841CD4083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7.9</c:v>
                </c:pt>
                <c:pt idx="2">
                  <c:v>#N/A</c:v>
                </c:pt>
                <c:pt idx="3">
                  <c:v>8.98</c:v>
                </c:pt>
                <c:pt idx="4">
                  <c:v>#N/A</c:v>
                </c:pt>
                <c:pt idx="5">
                  <c:v>9.0299999999999994</c:v>
                </c:pt>
                <c:pt idx="6">
                  <c:v>#N/A</c:v>
                </c:pt>
                <c:pt idx="7">
                  <c:v>12.5</c:v>
                </c:pt>
                <c:pt idx="8">
                  <c:v>#N/A</c:v>
                </c:pt>
                <c:pt idx="9">
                  <c:v>9.2200000000000006</c:v>
                </c:pt>
              </c:numCache>
            </c:numRef>
          </c:val>
          <c:extLst xmlns:c16r2="http://schemas.microsoft.com/office/drawing/2015/06/chart">
            <c:ext xmlns:c16="http://schemas.microsoft.com/office/drawing/2014/chart" uri="{C3380CC4-5D6E-409C-BE32-E72D297353CC}">
              <c16:uniqueId val="{00000009-8501-4FDE-8D40-D841CD4083A1}"/>
            </c:ext>
          </c:extLst>
        </c:ser>
        <c:dLbls>
          <c:showLegendKey val="0"/>
          <c:showVal val="0"/>
          <c:showCatName val="0"/>
          <c:showSerName val="0"/>
          <c:showPercent val="0"/>
          <c:showBubbleSize val="0"/>
        </c:dLbls>
        <c:gapWidth val="150"/>
        <c:overlap val="100"/>
        <c:axId val="672996744"/>
        <c:axId val="673001448"/>
      </c:barChart>
      <c:catAx>
        <c:axId val="67299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3001448"/>
        <c:crosses val="autoZero"/>
        <c:auto val="1"/>
        <c:lblAlgn val="ctr"/>
        <c:lblOffset val="100"/>
        <c:tickLblSkip val="1"/>
        <c:tickMarkSkip val="1"/>
        <c:noMultiLvlLbl val="0"/>
      </c:catAx>
      <c:valAx>
        <c:axId val="673001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2996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1491</c:v>
                </c:pt>
                <c:pt idx="5">
                  <c:v>1639</c:v>
                </c:pt>
                <c:pt idx="8">
                  <c:v>1691</c:v>
                </c:pt>
                <c:pt idx="11">
                  <c:v>1699</c:v>
                </c:pt>
                <c:pt idx="14">
                  <c:v>1651</c:v>
                </c:pt>
              </c:numCache>
            </c:numRef>
          </c:val>
          <c:extLst xmlns:c16r2="http://schemas.microsoft.com/office/drawing/2015/06/chart">
            <c:ext xmlns:c16="http://schemas.microsoft.com/office/drawing/2014/chart" uri="{C3380CC4-5D6E-409C-BE32-E72D297353CC}">
              <c16:uniqueId val="{00000000-1C53-4805-BA4A-C23F4C405D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53-4805-BA4A-C23F4C405D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15</c:v>
                </c:pt>
                <c:pt idx="6">
                  <c:v>12</c:v>
                </c:pt>
                <c:pt idx="9">
                  <c:v>12</c:v>
                </c:pt>
                <c:pt idx="12">
                  <c:v>12</c:v>
                </c:pt>
              </c:numCache>
            </c:numRef>
          </c:val>
          <c:extLst xmlns:c16r2="http://schemas.microsoft.com/office/drawing/2015/06/chart">
            <c:ext xmlns:c16="http://schemas.microsoft.com/office/drawing/2014/chart" uri="{C3380CC4-5D6E-409C-BE32-E72D297353CC}">
              <c16:uniqueId val="{00000002-1C53-4805-BA4A-C23F4C405D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11</c:v>
                </c:pt>
                <c:pt idx="6">
                  <c:v>11</c:v>
                </c:pt>
                <c:pt idx="9">
                  <c:v>7</c:v>
                </c:pt>
                <c:pt idx="12">
                  <c:v>7</c:v>
                </c:pt>
              </c:numCache>
            </c:numRef>
          </c:val>
          <c:extLst xmlns:c16r2="http://schemas.microsoft.com/office/drawing/2015/06/chart">
            <c:ext xmlns:c16="http://schemas.microsoft.com/office/drawing/2014/chart" uri="{C3380CC4-5D6E-409C-BE32-E72D297353CC}">
              <c16:uniqueId val="{00000003-1C53-4805-BA4A-C23F4C405D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725</c:v>
                </c:pt>
                <c:pt idx="3">
                  <c:v>733</c:v>
                </c:pt>
                <c:pt idx="6">
                  <c:v>703</c:v>
                </c:pt>
                <c:pt idx="9">
                  <c:v>643</c:v>
                </c:pt>
                <c:pt idx="12">
                  <c:v>654</c:v>
                </c:pt>
              </c:numCache>
            </c:numRef>
          </c:val>
          <c:extLst xmlns:c16r2="http://schemas.microsoft.com/office/drawing/2015/06/chart">
            <c:ext xmlns:c16="http://schemas.microsoft.com/office/drawing/2014/chart" uri="{C3380CC4-5D6E-409C-BE32-E72D297353CC}">
              <c16:uniqueId val="{00000004-1C53-4805-BA4A-C23F4C405D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53-4805-BA4A-C23F4C405D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53-4805-BA4A-C23F4C405D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1297</c:v>
                </c:pt>
                <c:pt idx="3">
                  <c:v>1530</c:v>
                </c:pt>
                <c:pt idx="6">
                  <c:v>1645</c:v>
                </c:pt>
                <c:pt idx="9">
                  <c:v>1702</c:v>
                </c:pt>
                <c:pt idx="12">
                  <c:v>1619</c:v>
                </c:pt>
              </c:numCache>
            </c:numRef>
          </c:val>
          <c:extLst xmlns:c16r2="http://schemas.microsoft.com/office/drawing/2015/06/chart">
            <c:ext xmlns:c16="http://schemas.microsoft.com/office/drawing/2014/chart" uri="{C3380CC4-5D6E-409C-BE32-E72D297353CC}">
              <c16:uniqueId val="{00000007-1C53-4805-BA4A-C23F4C405D6A}"/>
            </c:ext>
          </c:extLst>
        </c:ser>
        <c:dLbls>
          <c:showLegendKey val="0"/>
          <c:showVal val="0"/>
          <c:showCatName val="0"/>
          <c:showSerName val="0"/>
          <c:showPercent val="0"/>
          <c:showBubbleSize val="0"/>
        </c:dLbls>
        <c:gapWidth val="100"/>
        <c:overlap val="100"/>
        <c:axId val="673002232"/>
        <c:axId val="673000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583</c:v>
                </c:pt>
                <c:pt idx="2">
                  <c:v>#N/A</c:v>
                </c:pt>
                <c:pt idx="3">
                  <c:v>#N/A</c:v>
                </c:pt>
                <c:pt idx="4">
                  <c:v>650</c:v>
                </c:pt>
                <c:pt idx="5">
                  <c:v>#N/A</c:v>
                </c:pt>
                <c:pt idx="6">
                  <c:v>#N/A</c:v>
                </c:pt>
                <c:pt idx="7">
                  <c:v>680</c:v>
                </c:pt>
                <c:pt idx="8">
                  <c:v>#N/A</c:v>
                </c:pt>
                <c:pt idx="9">
                  <c:v>#N/A</c:v>
                </c:pt>
                <c:pt idx="10">
                  <c:v>665</c:v>
                </c:pt>
                <c:pt idx="11">
                  <c:v>#N/A</c:v>
                </c:pt>
                <c:pt idx="12">
                  <c:v>#N/A</c:v>
                </c:pt>
                <c:pt idx="13">
                  <c:v>641</c:v>
                </c:pt>
                <c:pt idx="14">
                  <c:v>#N/A</c:v>
                </c:pt>
              </c:numCache>
            </c:numRef>
          </c:val>
          <c:smooth val="0"/>
          <c:extLst xmlns:c16r2="http://schemas.microsoft.com/office/drawing/2015/06/chart">
            <c:ext xmlns:c16="http://schemas.microsoft.com/office/drawing/2014/chart" uri="{C3380CC4-5D6E-409C-BE32-E72D297353CC}">
              <c16:uniqueId val="{00000008-1C53-4805-BA4A-C23F4C405D6A}"/>
            </c:ext>
          </c:extLst>
        </c:ser>
        <c:dLbls>
          <c:showLegendKey val="0"/>
          <c:showVal val="0"/>
          <c:showCatName val="0"/>
          <c:showSerName val="0"/>
          <c:showPercent val="0"/>
          <c:showBubbleSize val="0"/>
        </c:dLbls>
        <c:marker val="1"/>
        <c:smooth val="0"/>
        <c:axId val="673002232"/>
        <c:axId val="673000272"/>
      </c:lineChart>
      <c:catAx>
        <c:axId val="67300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3000272"/>
        <c:crosses val="autoZero"/>
        <c:auto val="1"/>
        <c:lblAlgn val="ctr"/>
        <c:lblOffset val="100"/>
        <c:tickLblSkip val="1"/>
        <c:tickMarkSkip val="1"/>
        <c:noMultiLvlLbl val="0"/>
      </c:catAx>
      <c:valAx>
        <c:axId val="67300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002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15449</c:v>
                </c:pt>
                <c:pt idx="5">
                  <c:v>14998</c:v>
                </c:pt>
                <c:pt idx="8">
                  <c:v>15335</c:v>
                </c:pt>
                <c:pt idx="11">
                  <c:v>15620</c:v>
                </c:pt>
                <c:pt idx="14">
                  <c:v>15226</c:v>
                </c:pt>
              </c:numCache>
            </c:numRef>
          </c:val>
          <c:extLst xmlns:c16r2="http://schemas.microsoft.com/office/drawing/2015/06/chart">
            <c:ext xmlns:c16="http://schemas.microsoft.com/office/drawing/2014/chart" uri="{C3380CC4-5D6E-409C-BE32-E72D297353CC}">
              <c16:uniqueId val="{00000000-28C6-4BE1-9A9E-0FAD80E546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945</c:v>
                </c:pt>
                <c:pt idx="5">
                  <c:v>843</c:v>
                </c:pt>
                <c:pt idx="8">
                  <c:v>759</c:v>
                </c:pt>
                <c:pt idx="11">
                  <c:v>691</c:v>
                </c:pt>
                <c:pt idx="14">
                  <c:v>613</c:v>
                </c:pt>
              </c:numCache>
            </c:numRef>
          </c:val>
          <c:extLst xmlns:c16r2="http://schemas.microsoft.com/office/drawing/2015/06/chart">
            <c:ext xmlns:c16="http://schemas.microsoft.com/office/drawing/2014/chart" uri="{C3380CC4-5D6E-409C-BE32-E72D297353CC}">
              <c16:uniqueId val="{00000001-28C6-4BE1-9A9E-0FAD80E546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4029</c:v>
                </c:pt>
                <c:pt idx="5">
                  <c:v>4361</c:v>
                </c:pt>
                <c:pt idx="8">
                  <c:v>4183</c:v>
                </c:pt>
                <c:pt idx="11">
                  <c:v>4031</c:v>
                </c:pt>
                <c:pt idx="14">
                  <c:v>4454</c:v>
                </c:pt>
              </c:numCache>
            </c:numRef>
          </c:val>
          <c:extLst xmlns:c16r2="http://schemas.microsoft.com/office/drawing/2015/06/chart">
            <c:ext xmlns:c16="http://schemas.microsoft.com/office/drawing/2014/chart" uri="{C3380CC4-5D6E-409C-BE32-E72D297353CC}">
              <c16:uniqueId val="{00000002-28C6-4BE1-9A9E-0FAD80E546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C6-4BE1-9A9E-0FAD80E546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8C6-4BE1-9A9E-0FAD80E546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87</c:v>
                </c:pt>
                <c:pt idx="3">
                  <c:v>88</c:v>
                </c:pt>
                <c:pt idx="6">
                  <c:v>77</c:v>
                </c:pt>
                <c:pt idx="9">
                  <c:v>78</c:v>
                </c:pt>
                <c:pt idx="12">
                  <c:v>63</c:v>
                </c:pt>
              </c:numCache>
            </c:numRef>
          </c:val>
          <c:extLst xmlns:c16r2="http://schemas.microsoft.com/office/drawing/2015/06/chart">
            <c:ext xmlns:c16="http://schemas.microsoft.com/office/drawing/2014/chart" uri="{C3380CC4-5D6E-409C-BE32-E72D297353CC}">
              <c16:uniqueId val="{00000005-28C6-4BE1-9A9E-0FAD80E546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1934</c:v>
                </c:pt>
                <c:pt idx="3">
                  <c:v>1853</c:v>
                </c:pt>
                <c:pt idx="6">
                  <c:v>1770</c:v>
                </c:pt>
                <c:pt idx="9">
                  <c:v>1754</c:v>
                </c:pt>
                <c:pt idx="12">
                  <c:v>1738</c:v>
                </c:pt>
              </c:numCache>
            </c:numRef>
          </c:val>
          <c:extLst xmlns:c16r2="http://schemas.microsoft.com/office/drawing/2015/06/chart">
            <c:ext xmlns:c16="http://schemas.microsoft.com/office/drawing/2014/chart" uri="{C3380CC4-5D6E-409C-BE32-E72D297353CC}">
              <c16:uniqueId val="{00000006-28C6-4BE1-9A9E-0FAD80E546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c:v>
                </c:pt>
                <c:pt idx="3">
                  <c:v>30</c:v>
                </c:pt>
                <c:pt idx="6">
                  <c:v>25</c:v>
                </c:pt>
                <c:pt idx="9">
                  <c:v>19</c:v>
                </c:pt>
                <c:pt idx="12">
                  <c:v>18</c:v>
                </c:pt>
              </c:numCache>
            </c:numRef>
          </c:val>
          <c:extLst xmlns:c16r2="http://schemas.microsoft.com/office/drawing/2015/06/chart">
            <c:ext xmlns:c16="http://schemas.microsoft.com/office/drawing/2014/chart" uri="{C3380CC4-5D6E-409C-BE32-E72D297353CC}">
              <c16:uniqueId val="{00000007-28C6-4BE1-9A9E-0FAD80E546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8055</c:v>
                </c:pt>
                <c:pt idx="3">
                  <c:v>7497</c:v>
                </c:pt>
                <c:pt idx="6">
                  <c:v>6965</c:v>
                </c:pt>
                <c:pt idx="9">
                  <c:v>6187</c:v>
                </c:pt>
                <c:pt idx="12">
                  <c:v>5494</c:v>
                </c:pt>
              </c:numCache>
            </c:numRef>
          </c:val>
          <c:extLst xmlns:c16r2="http://schemas.microsoft.com/office/drawing/2015/06/chart">
            <c:ext xmlns:c16="http://schemas.microsoft.com/office/drawing/2014/chart" uri="{C3380CC4-5D6E-409C-BE32-E72D297353CC}">
              <c16:uniqueId val="{00000008-28C6-4BE1-9A9E-0FAD80E546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56</c:v>
                </c:pt>
                <c:pt idx="3">
                  <c:v>41</c:v>
                </c:pt>
                <c:pt idx="6">
                  <c:v>29</c:v>
                </c:pt>
                <c:pt idx="9">
                  <c:v>17</c:v>
                </c:pt>
                <c:pt idx="12">
                  <c:v>5</c:v>
                </c:pt>
              </c:numCache>
            </c:numRef>
          </c:val>
          <c:extLst xmlns:c16r2="http://schemas.microsoft.com/office/drawing/2015/06/chart">
            <c:ext xmlns:c16="http://schemas.microsoft.com/office/drawing/2014/chart" uri="{C3380CC4-5D6E-409C-BE32-E72D297353CC}">
              <c16:uniqueId val="{00000009-28C6-4BE1-9A9E-0FAD80E546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14808</c:v>
                </c:pt>
                <c:pt idx="3">
                  <c:v>14656</c:v>
                </c:pt>
                <c:pt idx="6">
                  <c:v>15458</c:v>
                </c:pt>
                <c:pt idx="9">
                  <c:v>16302</c:v>
                </c:pt>
                <c:pt idx="12">
                  <c:v>16087</c:v>
                </c:pt>
              </c:numCache>
            </c:numRef>
          </c:val>
          <c:extLst xmlns:c16r2="http://schemas.microsoft.com/office/drawing/2015/06/chart">
            <c:ext xmlns:c16="http://schemas.microsoft.com/office/drawing/2014/chart" uri="{C3380CC4-5D6E-409C-BE32-E72D297353CC}">
              <c16:uniqueId val="{0000000A-28C6-4BE1-9A9E-0FAD80E546C0}"/>
            </c:ext>
          </c:extLst>
        </c:ser>
        <c:dLbls>
          <c:showLegendKey val="0"/>
          <c:showVal val="0"/>
          <c:showCatName val="0"/>
          <c:showSerName val="0"/>
          <c:showPercent val="0"/>
          <c:showBubbleSize val="0"/>
        </c:dLbls>
        <c:gapWidth val="100"/>
        <c:overlap val="100"/>
        <c:axId val="673003016"/>
        <c:axId val="672997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4553</c:v>
                </c:pt>
                <c:pt idx="2">
                  <c:v>#N/A</c:v>
                </c:pt>
                <c:pt idx="3">
                  <c:v>#N/A</c:v>
                </c:pt>
                <c:pt idx="4">
                  <c:v>3963</c:v>
                </c:pt>
                <c:pt idx="5">
                  <c:v>#N/A</c:v>
                </c:pt>
                <c:pt idx="6">
                  <c:v>#N/A</c:v>
                </c:pt>
                <c:pt idx="7">
                  <c:v>4046</c:v>
                </c:pt>
                <c:pt idx="8">
                  <c:v>#N/A</c:v>
                </c:pt>
                <c:pt idx="9">
                  <c:v>#N/A</c:v>
                </c:pt>
                <c:pt idx="10">
                  <c:v>4015</c:v>
                </c:pt>
                <c:pt idx="11">
                  <c:v>#N/A</c:v>
                </c:pt>
                <c:pt idx="12">
                  <c:v>#N/A</c:v>
                </c:pt>
                <c:pt idx="13">
                  <c:v>3112</c:v>
                </c:pt>
                <c:pt idx="14">
                  <c:v>#N/A</c:v>
                </c:pt>
              </c:numCache>
            </c:numRef>
          </c:val>
          <c:smooth val="0"/>
          <c:extLst xmlns:c16r2="http://schemas.microsoft.com/office/drawing/2015/06/chart">
            <c:ext xmlns:c16="http://schemas.microsoft.com/office/drawing/2014/chart" uri="{C3380CC4-5D6E-409C-BE32-E72D297353CC}">
              <c16:uniqueId val="{0000000B-28C6-4BE1-9A9E-0FAD80E546C0}"/>
            </c:ext>
          </c:extLst>
        </c:ser>
        <c:dLbls>
          <c:showLegendKey val="0"/>
          <c:showVal val="0"/>
          <c:showCatName val="0"/>
          <c:showSerName val="0"/>
          <c:showPercent val="0"/>
          <c:showBubbleSize val="0"/>
        </c:dLbls>
        <c:marker val="1"/>
        <c:smooth val="0"/>
        <c:axId val="673003016"/>
        <c:axId val="672997528"/>
      </c:lineChart>
      <c:catAx>
        <c:axId val="67300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2997528"/>
        <c:crosses val="autoZero"/>
        <c:auto val="1"/>
        <c:lblAlgn val="ctr"/>
        <c:lblOffset val="100"/>
        <c:tickLblSkip val="1"/>
        <c:tickMarkSkip val="1"/>
        <c:noMultiLvlLbl val="0"/>
      </c:catAx>
      <c:valAx>
        <c:axId val="672997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003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1214</c:v>
                </c:pt>
                <c:pt idx="1">
                  <c:v>1245</c:v>
                </c:pt>
                <c:pt idx="2">
                  <c:v>1470</c:v>
                </c:pt>
              </c:numCache>
            </c:numRef>
          </c:val>
          <c:extLst xmlns:c16r2="http://schemas.microsoft.com/office/drawing/2015/06/chart">
            <c:ext xmlns:c16="http://schemas.microsoft.com/office/drawing/2014/chart" uri="{C3380CC4-5D6E-409C-BE32-E72D297353CC}">
              <c16:uniqueId val="{00000000-DDB3-4CDA-BF2F-320D20EE6D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1719</c:v>
                </c:pt>
                <c:pt idx="1">
                  <c:v>1352</c:v>
                </c:pt>
                <c:pt idx="2">
                  <c:v>1414</c:v>
                </c:pt>
              </c:numCache>
            </c:numRef>
          </c:val>
          <c:extLst xmlns:c16r2="http://schemas.microsoft.com/office/drawing/2015/06/chart">
            <c:ext xmlns:c16="http://schemas.microsoft.com/office/drawing/2014/chart" uri="{C3380CC4-5D6E-409C-BE32-E72D297353CC}">
              <c16:uniqueId val="{00000001-DDB3-4CDA-BF2F-320D20EE6D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2032</c:v>
                </c:pt>
                <c:pt idx="1">
                  <c:v>2075</c:v>
                </c:pt>
                <c:pt idx="2">
                  <c:v>2150</c:v>
                </c:pt>
              </c:numCache>
            </c:numRef>
          </c:val>
          <c:extLst xmlns:c16r2="http://schemas.microsoft.com/office/drawing/2015/06/chart">
            <c:ext xmlns:c16="http://schemas.microsoft.com/office/drawing/2014/chart" uri="{C3380CC4-5D6E-409C-BE32-E72D297353CC}">
              <c16:uniqueId val="{00000002-DDB3-4CDA-BF2F-320D20EE6DD6}"/>
            </c:ext>
          </c:extLst>
        </c:ser>
        <c:dLbls>
          <c:showLegendKey val="0"/>
          <c:showVal val="0"/>
          <c:showCatName val="0"/>
          <c:showSerName val="0"/>
          <c:showPercent val="0"/>
          <c:showBubbleSize val="0"/>
        </c:dLbls>
        <c:gapWidth val="120"/>
        <c:overlap val="100"/>
        <c:axId val="673006152"/>
        <c:axId val="672996352"/>
      </c:barChart>
      <c:catAx>
        <c:axId val="67300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2996352"/>
        <c:crosses val="autoZero"/>
        <c:auto val="1"/>
        <c:lblAlgn val="ctr"/>
        <c:lblOffset val="100"/>
        <c:tickLblSkip val="1"/>
        <c:tickMarkSkip val="1"/>
        <c:noMultiLvlLbl val="0"/>
      </c:catAx>
      <c:valAx>
        <c:axId val="672996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300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D1-43C9-85C7-04A44BCA5521}"/>
                </c:ext>
                <c:ext xmlns:c15="http://schemas.microsoft.com/office/drawing/2012/chart" uri="{CE6537A1-D6FC-4f65-9D91-7224C49458BB}">
                  <c15:layout/>
                  <c15:dlblFieldTable>
                    <c15:dlblFTEntry>
                      <c15:txfldGUID>{D54E5E93-FF37-4C7E-B5C5-E17D7CB4238D}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D1-43C9-85C7-04A44BCA5521}"/>
                </c:ext>
                <c:ext xmlns:c15="http://schemas.microsoft.com/office/drawing/2012/chart" uri="{CE6537A1-D6FC-4f65-9D91-7224C49458BB}">
                  <c15:dlblFieldTable>
                    <c15:dlblFTEntry>
                      <c15:txfldGUID>{9FEA2B8C-5191-436A-8356-2AD81C642E91}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D1-43C9-85C7-04A44BCA5521}"/>
                </c:ext>
                <c:ext xmlns:c15="http://schemas.microsoft.com/office/drawing/2012/chart" uri="{CE6537A1-D6FC-4f65-9D91-7224C49458BB}">
                  <c15:dlblFieldTable>
                    <c15:dlblFTEntry>
                      <c15:txfldGUID>{0E901282-C669-4912-84BB-706D64EFCAAE}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D1-43C9-85C7-04A44BCA5521}"/>
                </c:ext>
                <c:ext xmlns:c15="http://schemas.microsoft.com/office/drawing/2012/chart" uri="{CE6537A1-D6FC-4f65-9D91-7224C49458BB}">
                  <c15:dlblFieldTable>
                    <c15:dlblFTEntry>
                      <c15:txfldGUID>{D5C37525-92AB-4CE5-A964-7E2805F1CF64}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D1-43C9-85C7-04A44BCA5521}"/>
                </c:ext>
                <c:ext xmlns:c15="http://schemas.microsoft.com/office/drawing/2012/chart" uri="{CE6537A1-D6FC-4f65-9D91-7224C49458BB}">
                  <c15:dlblFieldTable>
                    <c15:dlblFTEntry>
                      <c15:txfldGUID>{7FC46293-7B38-4B28-B40B-6464F3B45BF8}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D1-43C9-85C7-04A44BCA5521}"/>
                </c:ext>
                <c:ext xmlns:c15="http://schemas.microsoft.com/office/drawing/2012/chart" uri="{CE6537A1-D6FC-4f65-9D91-7224C49458BB}">
                  <c15:layout/>
                  <c15:dlblFieldTable>
                    <c15:dlblFTEntry>
                      <c15:txfldGUID>{C2B4CBF5-9E52-44C2-8B66-64CFADE8C412}</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D1-43C9-85C7-04A44BCA5521}"/>
                </c:ext>
                <c:ext xmlns:c15="http://schemas.microsoft.com/office/drawing/2012/chart" uri="{CE6537A1-D6FC-4f65-9D91-7224C49458BB}">
                  <c15:layout/>
                  <c15:dlblFieldTable>
                    <c15:dlblFTEntry>
                      <c15:txfldGUID>{CCFEE28F-7EA7-46E6-8875-346ABF9350E5}</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D1-43C9-85C7-04A44BCA5521}"/>
                </c:ext>
                <c:ext xmlns:c15="http://schemas.microsoft.com/office/drawing/2012/chart" uri="{CE6537A1-D6FC-4f65-9D91-7224C49458BB}">
                  <c15:layout/>
                  <c15:dlblFieldTable>
                    <c15:dlblFTEntry>
                      <c15:txfldGUID>{CF4533A1-4164-4A7F-8D1B-971917A6CD5F}</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D1-43C9-85C7-04A44BCA5521}"/>
                </c:ext>
                <c:ext xmlns:c15="http://schemas.microsoft.com/office/drawing/2012/chart" uri="{CE6537A1-D6FC-4f65-9D91-7224C49458BB}">
                  <c15:layout/>
                  <c15:dlblFieldTable>
                    <c15:dlblFTEntry>
                      <c15:txfldGUID>{E27CD0C6-7F4D-4CCC-81E8-25D0FB4CDAAD}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65.400000000000006</c:v>
                </c:pt>
                <c:pt idx="16">
                  <c:v>65.8</c:v>
                </c:pt>
                <c:pt idx="24">
                  <c:v>63.8</c:v>
                </c:pt>
                <c:pt idx="32">
                  <c:v>64.400000000000006</c:v>
                </c:pt>
              </c:numCache>
            </c:numRef>
          </c:xVal>
          <c:yVal>
            <c:numRef>
              <c:f>公会計指標分析・財政指標組合せ分析表!$BP$51:$DC$51</c:f>
              <c:numCache>
                <c:formatCode>#,##0.0;"▲ "#,##0.0</c:formatCode>
                <c:ptCount val="40"/>
                <c:pt idx="0">
                  <c:v>79.400000000000006</c:v>
                </c:pt>
                <c:pt idx="8">
                  <c:v>70.3</c:v>
                </c:pt>
                <c:pt idx="16">
                  <c:v>72.599999999999994</c:v>
                </c:pt>
                <c:pt idx="24">
                  <c:v>72.3</c:v>
                </c:pt>
                <c:pt idx="32">
                  <c:v>53.6</c:v>
                </c:pt>
              </c:numCache>
            </c:numRef>
          </c:yVal>
          <c:smooth val="0"/>
          <c:extLst xmlns:c16r2="http://schemas.microsoft.com/office/drawing/2015/06/chart">
            <c:ext xmlns:c16="http://schemas.microsoft.com/office/drawing/2014/chart" uri="{C3380CC4-5D6E-409C-BE32-E72D297353CC}">
              <c16:uniqueId val="{00000009-12D1-43C9-85C7-04A44BCA55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18954715278835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D1-43C9-85C7-04A44BCA5521}"/>
                </c:ext>
                <c:ext xmlns:c15="http://schemas.microsoft.com/office/drawing/2012/chart" uri="{CE6537A1-D6FC-4f65-9D91-7224C49458BB}">
                  <c15:layout/>
                  <c15:dlblFieldTable>
                    <c15:dlblFTEntry>
                      <c15:txfldGUID>{C9FC56D0-338C-45D8-ABAF-D176476E3093}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D1-43C9-85C7-04A44BCA5521}"/>
                </c:ext>
                <c:ext xmlns:c15="http://schemas.microsoft.com/office/drawing/2012/chart" uri="{CE6537A1-D6FC-4f65-9D91-7224C49458BB}">
                  <c15:dlblFieldTable>
                    <c15:dlblFTEntry>
                      <c15:txfldGUID>{4CB1EB6D-D859-4200-992D-1A8C97E5FE46}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D1-43C9-85C7-04A44BCA5521}"/>
                </c:ext>
                <c:ext xmlns:c15="http://schemas.microsoft.com/office/drawing/2012/chart" uri="{CE6537A1-D6FC-4f65-9D91-7224C49458BB}">
                  <c15:dlblFieldTable>
                    <c15:dlblFTEntry>
                      <c15:txfldGUID>{5BC52461-673E-4181-8DC4-E66A1D4546E6}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D1-43C9-85C7-04A44BCA5521}"/>
                </c:ext>
                <c:ext xmlns:c15="http://schemas.microsoft.com/office/drawing/2012/chart" uri="{CE6537A1-D6FC-4f65-9D91-7224C49458BB}">
                  <c15:dlblFieldTable>
                    <c15:dlblFTEntry>
                      <c15:txfldGUID>{1C85CE35-DC3E-4C6B-AB12-B64BF210858E}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D1-43C9-85C7-04A44BCA5521}"/>
                </c:ext>
                <c:ext xmlns:c15="http://schemas.microsoft.com/office/drawing/2012/chart" uri="{CE6537A1-D6FC-4f65-9D91-7224C49458BB}">
                  <c15:dlblFieldTable>
                    <c15:dlblFTEntry>
                      <c15:txfldGUID>{4567052D-8824-4667-8B82-49EC2BDEA5EF}</c15:txfldGUID>
                      <c15:f>#REF!</c15:f>
                      <c15:dlblFieldTableCache>
                        <c:ptCount val="1"/>
                        <c:pt idx="0">
                          <c:v>#REF!</c:v>
                        </c:pt>
                      </c15:dlblFieldTableCache>
                    </c15:dlblFTEntry>
                  </c15:dlblFieldTable>
                  <c15:showDataLabelsRange val="0"/>
                </c:ext>
              </c:extLst>
            </c:dLbl>
            <c:dLbl>
              <c:idx val="8"/>
              <c:layout>
                <c:manualLayout>
                  <c:x val="-3.410085378635625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D1-43C9-85C7-04A44BCA5521}"/>
                </c:ext>
                <c:ext xmlns:c15="http://schemas.microsoft.com/office/drawing/2012/chart" uri="{CE6537A1-D6FC-4f65-9D91-7224C49458BB}">
                  <c15:layout/>
                  <c15:dlblFieldTable>
                    <c15:dlblFTEntry>
                      <c15:txfldGUID>{FB8E847F-F358-4A93-AA6C-AED3A81FB149}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D1-43C9-85C7-04A44BCA5521}"/>
                </c:ext>
                <c:ext xmlns:c15="http://schemas.microsoft.com/office/drawing/2012/chart" uri="{CE6537A1-D6FC-4f65-9D91-7224C49458BB}">
                  <c15:layout/>
                  <c15:dlblFieldTable>
                    <c15:dlblFTEntry>
                      <c15:txfldGUID>{E13A5443-FA5A-4B85-ABF9-2392AE23A6F4}</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D1-43C9-85C7-04A44BCA5521}"/>
                </c:ext>
                <c:ext xmlns:c15="http://schemas.microsoft.com/office/drawing/2012/chart" uri="{CE6537A1-D6FC-4f65-9D91-7224C49458BB}">
                  <c15:layout/>
                  <c15:dlblFieldTable>
                    <c15:dlblFTEntry>
                      <c15:txfldGUID>{21E789B3-CC86-4349-B595-7C138A82D5B4}</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D1-43C9-85C7-04A44BCA5521}"/>
                </c:ext>
                <c:ext xmlns:c15="http://schemas.microsoft.com/office/drawing/2012/chart" uri="{CE6537A1-D6FC-4f65-9D91-7224C49458BB}">
                  <c15:layout/>
                  <c15:dlblFieldTable>
                    <c15:dlblFTEntry>
                      <c15:txfldGUID>{49B2EAAD-82AD-4210-B2B2-B5E2408281E1}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xmlns:c16r2="http://schemas.microsoft.com/office/drawing/2015/06/chart">
            <c:ext xmlns:c16="http://schemas.microsoft.com/office/drawing/2014/chart" uri="{C3380CC4-5D6E-409C-BE32-E72D297353CC}">
              <c16:uniqueId val="{00000013-12D1-43C9-85C7-04A44BCA5521}"/>
            </c:ext>
          </c:extLst>
        </c:ser>
        <c:dLbls>
          <c:showLegendKey val="0"/>
          <c:showVal val="1"/>
          <c:showCatName val="0"/>
          <c:showSerName val="0"/>
          <c:showPercent val="0"/>
          <c:showBubbleSize val="0"/>
        </c:dLbls>
        <c:axId val="673003800"/>
        <c:axId val="673004192"/>
      </c:scatterChart>
      <c:valAx>
        <c:axId val="67300380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3004192"/>
        <c:crosses val="autoZero"/>
        <c:crossBetween val="midCat"/>
      </c:valAx>
      <c:valAx>
        <c:axId val="673004192"/>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300380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72-44EF-8B79-893D04F1FC5C}"/>
                </c:ext>
                <c:ext xmlns:c15="http://schemas.microsoft.com/office/drawing/2012/chart" uri="{CE6537A1-D6FC-4f65-9D91-7224C49458BB}">
                  <c15:dlblFieldTable>
                    <c15:dlblFTEntry>
                      <c15:txfldGUID>{8A599693-C5D6-488C-AE79-B643908F1EAB}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72-44EF-8B79-893D04F1FC5C}"/>
                </c:ext>
                <c:ext xmlns:c15="http://schemas.microsoft.com/office/drawing/2012/chart" uri="{CE6537A1-D6FC-4f65-9D91-7224C49458BB}">
                  <c15:dlblFieldTable>
                    <c15:dlblFTEntry>
                      <c15:txfldGUID>{A343CAC8-CB33-40A4-A4AA-82582AAF2AD7}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72-44EF-8B79-893D04F1FC5C}"/>
                </c:ext>
                <c:ext xmlns:c15="http://schemas.microsoft.com/office/drawing/2012/chart" uri="{CE6537A1-D6FC-4f65-9D91-7224C49458BB}">
                  <c15:dlblFieldTable>
                    <c15:dlblFTEntry>
                      <c15:txfldGUID>{D1C3EB42-7A97-47F8-8741-A2F8DF0FD3F9}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72-44EF-8B79-893D04F1FC5C}"/>
                </c:ext>
                <c:ext xmlns:c15="http://schemas.microsoft.com/office/drawing/2012/chart" uri="{CE6537A1-D6FC-4f65-9D91-7224C49458BB}">
                  <c15:dlblFieldTable>
                    <c15:dlblFTEntry>
                      <c15:txfldGUID>{C54C7FEC-9858-4EED-9617-1479F991AA1E}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72-44EF-8B79-893D04F1FC5C}"/>
                </c:ext>
                <c:ext xmlns:c15="http://schemas.microsoft.com/office/drawing/2012/chart" uri="{CE6537A1-D6FC-4f65-9D91-7224C49458BB}">
                  <c15:dlblFieldTable>
                    <c15:dlblFTEntry>
                      <c15:txfldGUID>{260DCC11-BE28-457C-8435-1428DAF16A35}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72-44EF-8B79-893D04F1FC5C}"/>
                </c:ext>
                <c:ext xmlns:c15="http://schemas.microsoft.com/office/drawing/2012/chart" uri="{CE6537A1-D6FC-4f65-9D91-7224C49458BB}">
                  <c15:dlblFieldTable>
                    <c15:dlblFTEntry>
                      <c15:txfldGUID>{0114E6A1-0207-461A-B2DD-B017E2123A49}</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72-44EF-8B79-893D04F1FC5C}"/>
                </c:ext>
                <c:ext xmlns:c15="http://schemas.microsoft.com/office/drawing/2012/chart" uri="{CE6537A1-D6FC-4f65-9D91-7224C49458BB}">
                  <c15:dlblFieldTable>
                    <c15:dlblFTEntry>
                      <c15:txfldGUID>{D4DDE66B-7AE3-4207-830F-9CAB39A71A74}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72-44EF-8B79-893D04F1FC5C}"/>
                </c:ext>
                <c:ext xmlns:c15="http://schemas.microsoft.com/office/drawing/2012/chart" uri="{CE6537A1-D6FC-4f65-9D91-7224C49458BB}">
                  <c15:dlblFieldTable>
                    <c15:dlblFTEntry>
                      <c15:txfldGUID>{BFF8C41B-E198-4910-AA1C-097F051BFA21}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72-44EF-8B79-893D04F1FC5C}"/>
                </c:ext>
                <c:ext xmlns:c15="http://schemas.microsoft.com/office/drawing/2012/chart" uri="{CE6537A1-D6FC-4f65-9D91-7224C49458BB}">
                  <c15:dlblFieldTable>
                    <c15:dlblFTEntry>
                      <c15:txfldGUID>{2F070797-A6EF-4C40-9A98-61BDFD5096E8}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10.199999999999999</c:v>
                </c:pt>
                <c:pt idx="16">
                  <c:v>11.2</c:v>
                </c:pt>
                <c:pt idx="24">
                  <c:v>11.9</c:v>
                </c:pt>
                <c:pt idx="32">
                  <c:v>11.7</c:v>
                </c:pt>
              </c:numCache>
            </c:numRef>
          </c:xVal>
          <c:yVal>
            <c:numRef>
              <c:f>公会計指標分析・財政指標組合せ分析表!$BP$73:$DC$73</c:f>
              <c:numCache>
                <c:formatCode>#,##0.0;"▲ "#,##0.0</c:formatCode>
                <c:ptCount val="40"/>
                <c:pt idx="0">
                  <c:v>79.400000000000006</c:v>
                </c:pt>
                <c:pt idx="8">
                  <c:v>70.3</c:v>
                </c:pt>
                <c:pt idx="16">
                  <c:v>72.599999999999994</c:v>
                </c:pt>
                <c:pt idx="24">
                  <c:v>72.3</c:v>
                </c:pt>
                <c:pt idx="32">
                  <c:v>53.6</c:v>
                </c:pt>
              </c:numCache>
            </c:numRef>
          </c:yVal>
          <c:smooth val="0"/>
          <c:extLst xmlns:c16r2="http://schemas.microsoft.com/office/drawing/2015/06/chart">
            <c:ext xmlns:c16="http://schemas.microsoft.com/office/drawing/2014/chart" uri="{C3380CC4-5D6E-409C-BE32-E72D297353CC}">
              <c16:uniqueId val="{00000009-E972-44EF-8B79-893D04F1FC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863213225631557E-2"/>
                  <c:y val="-5.244272409132912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72-44EF-8B79-893D04F1FC5C}"/>
                </c:ext>
                <c:ext xmlns:c15="http://schemas.microsoft.com/office/drawing/2012/chart" uri="{CE6537A1-D6FC-4f65-9D91-7224C49458BB}">
                  <c15:dlblFieldTable>
                    <c15:dlblFTEntry>
                      <c15:txfldGUID>{203119A0-CCAC-4D93-841A-F5B31ED0AEC6}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72-44EF-8B79-893D04F1FC5C}"/>
                </c:ext>
                <c:ext xmlns:c15="http://schemas.microsoft.com/office/drawing/2012/chart" uri="{CE6537A1-D6FC-4f65-9D91-7224C49458BB}">
                  <c15:dlblFieldTable>
                    <c15:dlblFTEntry>
                      <c15:txfldGUID>{21F9FDD2-0A4F-41D2-B9E0-C0A903132219}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72-44EF-8B79-893D04F1FC5C}"/>
                </c:ext>
                <c:ext xmlns:c15="http://schemas.microsoft.com/office/drawing/2012/chart" uri="{CE6537A1-D6FC-4f65-9D91-7224C49458BB}">
                  <c15:dlblFieldTable>
                    <c15:dlblFTEntry>
                      <c15:txfldGUID>{A3A06562-8193-4F8B-8825-029C579F39F6}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72-44EF-8B79-893D04F1FC5C}"/>
                </c:ext>
                <c:ext xmlns:c15="http://schemas.microsoft.com/office/drawing/2012/chart" uri="{CE6537A1-D6FC-4f65-9D91-7224C49458BB}">
                  <c15:dlblFieldTable>
                    <c15:dlblFTEntry>
                      <c15:txfldGUID>{C087CA96-ACEF-4019-837D-6F0643DB622A}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72-44EF-8B79-893D04F1FC5C}"/>
                </c:ext>
                <c:ext xmlns:c15="http://schemas.microsoft.com/office/drawing/2012/chart" uri="{CE6537A1-D6FC-4f65-9D91-7224C49458BB}">
                  <c15:dlblFieldTable>
                    <c15:dlblFTEntry>
                      <c15:txfldGUID>{D8E40BEC-8A4F-424B-9A6D-4C76C7FD4206}</c15:txfldGUID>
                      <c15:f>#REF!</c15:f>
                      <c15:dlblFieldTableCache>
                        <c:ptCount val="1"/>
                        <c:pt idx="0">
                          <c:v>#REF!</c:v>
                        </c:pt>
                      </c15:dlblFieldTableCache>
                    </c15:dlblFTEntry>
                  </c15:dlblFieldTable>
                  <c15:showDataLabelsRange val="0"/>
                </c:ext>
              </c:extLst>
            </c:dLbl>
            <c:dLbl>
              <c:idx val="8"/>
              <c:layout>
                <c:manualLayout>
                  <c:x val="-2.3532770012589712E-2"/>
                  <c:y val="-5.752044479545614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72-44EF-8B79-893D04F1FC5C}"/>
                </c:ext>
                <c:ext xmlns:c15="http://schemas.microsoft.com/office/drawing/2012/chart" uri="{CE6537A1-D6FC-4f65-9D91-7224C49458BB}">
                  <c15:dlblFieldTable>
                    <c15:dlblFTEntry>
                      <c15:txfldGUID>{36C4AC4D-E0F0-4D1A-914E-92F18F913AE7}</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5.482660881823295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72-44EF-8B79-893D04F1FC5C}"/>
                </c:ext>
                <c:ext xmlns:c15="http://schemas.microsoft.com/office/drawing/2012/chart" uri="{CE6537A1-D6FC-4f65-9D91-7224C49458BB}">
                  <c15:dlblFieldTable>
                    <c15:dlblFTEntry>
                      <c15:txfldGUID>{F3ED8ADD-6AEA-4487-97B2-0DED088BAAFC}</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8.48768106461575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72-44EF-8B79-893D04F1FC5C}"/>
                </c:ext>
                <c:ext xmlns:c15="http://schemas.microsoft.com/office/drawing/2012/chart" uri="{CE6537A1-D6FC-4f65-9D91-7224C49458BB}">
                  <c15:dlblFieldTable>
                    <c15:dlblFTEntry>
                      <c15:txfldGUID>{32F774F0-D3FC-429C-842D-8D6C06712CC7}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72-44EF-8B79-893D04F1FC5C}"/>
                </c:ext>
                <c:ext xmlns:c15="http://schemas.microsoft.com/office/drawing/2012/chart" uri="{CE6537A1-D6FC-4f65-9D91-7224C49458BB}">
                  <c15:dlblFieldTable>
                    <c15:dlblFTEntry>
                      <c15:txfldGUID>{C629511B-AA7E-4BA6-A710-CA87AB48A7C5}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xmlns:c16r2="http://schemas.microsoft.com/office/drawing/2015/06/chart">
            <c:ext xmlns:c16="http://schemas.microsoft.com/office/drawing/2014/chart" uri="{C3380CC4-5D6E-409C-BE32-E72D297353CC}">
              <c16:uniqueId val="{00000013-E972-44EF-8B79-893D04F1FC5C}"/>
            </c:ext>
          </c:extLst>
        </c:ser>
        <c:dLbls>
          <c:showLegendKey val="0"/>
          <c:showVal val="1"/>
          <c:showCatName val="0"/>
          <c:showSerName val="0"/>
          <c:showPercent val="0"/>
          <c:showBubbleSize val="0"/>
        </c:dLbls>
        <c:axId val="673005760"/>
        <c:axId val="673000664"/>
      </c:scatterChart>
      <c:valAx>
        <c:axId val="673005760"/>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3000664"/>
        <c:crosses val="autoZero"/>
        <c:crossBetween val="midCat"/>
      </c:valAx>
      <c:valAx>
        <c:axId val="673000664"/>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300576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　一部を除き、平成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年度債の借入を据置期間なしと設定したため、令和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年度から元金償還開始となる事業が少なく、令和元年度と比較して減額となっている。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については、過疎債や合併特例債などの交付税算入率の高い起債を活用しているが、元利償還金の減に伴い微減となっている。</a:t>
          </a:r>
        </a:p>
        <a:p>
          <a:r>
            <a:rPr kumimoji="1" lang="ja-JP" altLang="en-US" sz="1400">
              <a:latin typeface="ＭＳ ゴシック" pitchFamily="49" charset="-128"/>
              <a:ea typeface="ＭＳ ゴシック" pitchFamily="49" charset="-128"/>
            </a:rPr>
            <a:t>　今後も、交付税算入率の高い有利な起債を活用しつつ、公債費の年度間の平準化や起債額の抑制等により元利償還金の削減を図り、財政健全化に努めていく。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満期一括償還地方債の償還の財源として積み立てている基金はない。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については、公営企業債等繰入見込額の減額、本庁舎等整備事業の本体工事の終了等に伴う起債借入額の大幅な減による地方債現在高の減額により、令和元年度と比較して減額となった。　</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については、財政調整基金残高の増等により充当可能基金は増額となったが、基準財政需要額算入見込額が減額となり、令和元年度と比較して微減となった。</a:t>
          </a:r>
        </a:p>
        <a:p>
          <a:r>
            <a:rPr kumimoji="1" lang="ja-JP" altLang="en-US" sz="1400">
              <a:latin typeface="ＭＳ ゴシック" pitchFamily="49" charset="-128"/>
              <a:ea typeface="ＭＳ ゴシック" pitchFamily="49" charset="-128"/>
            </a:rPr>
            <a:t>　地方債の現在高は令和元年度がピークとしているが、今後は図書館整備事業と立川総合支所改修事業等の大規模事業の借入を控えているため、事業実施の平準化や新規事業の抑制等を行い、より一層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山形県庄内町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百万円の基金繰入の結果、基金残高は令和元年度と比較して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百万円の増額となった。基金積立の内訳は、財政調整基金に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百万円積立、新型コロナウイルス感染症対応地方創生臨時基金に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百万円積立、国営最上川下流左岸土地改良事業基金に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百万円積立等となっている。基金繰入の内容は、教育施設整備基金を教育関係工事費等に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百万円繰入、ふるさと応援寄附金基金を龍まちっくプロジェクト支援事業補助金、「清河八郎」大河ドラマ誘致協議会補助金に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となっている。普通交付税額の増や繰越金の増等により財政調整基金の積立を行ったことによる財政調整基金残高の増、新型コロナウイルス感染症対応地方創生臨時基金の皆増等により基金残高は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年度末時点で、財政調整基金、減債基金のほか、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特定目的基金がある。財政調整基金及び減債基金においては、財政の健全運営に資するよう適切に管理運営していくとともに、特定目的基金においては、それぞれの基金の目的に沿って、維持管理事業を含めて今後予定されている事業に対して、事業計画を見据えながら適切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のうち、基金設置時期と社会情勢が変わったことにより活用の可能性が低いものや、基金設置目的が類似している基金がある場合は、基金を有効に活用できるよう統廃合も視野に入れた検討を行い、過剰な基金規模とならないよう、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・地域振興基金：合併特例債を原資とし、町民の連携の強化及び地域振興を図る。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・教育施設整備基金：教育施設（小学校、中学校、幼稚園）関連の工事費等に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百万円、社会教育施設（公民館、社会体育施設）関連の工事費等に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・国営最上川下流左岸土地改良事業基金：令和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年度）の国営最上川下流左岸土地改良事業の負担金に必要な財源を確保するため平成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年度から積立を行っており、令和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毎年、教育施設及び社会教育施設に関連する工事費等に繰入を行っている状況である。施設の老朽化に伴い維持管理（修繕費等）費用が増加していく一方で、基金へ積み立てる財源が利子積立のみという状況のため、将来的に基金運営が厳しくなると思われる。図書館の整備や教育施設の修繕等が今後も予定されているため、適切な基金運営ができるよう積立と繰入のバランスをとりながら運用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・国営最上川下流左岸土地改良事業基金：令和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財源調整のための基金積立及び定期預金利子積立による基金の増額。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財政調整基金は、町財政の年度間における財源を調整し、もって健全な財政運営に資するため設置された基金である。令和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年度については、普通交付税や繰越金の増等の結果、繰入は行わず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財政調整基金の残高自体は増加となった。しかし、公債費では、今後本庁舎等整備事業の元金償還も開始され、また、図書館整備事業や立川総合支所改修事業等大規模事業に係る普通建設事業費の増加も見込まれるため、財政の健全運営に資するよう適切に管理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後年度の公債費の財源としての基金積立及び定期預金利子積立による基金の増額。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町債の償還に必要な財源を確保し、もって将来にわたる町財政の健全な運営に資するため設置された基金である。今後は本庁舎等整備事業をはじめとする大規模事業の元金償還開始を控えているため、計画的に積立・繰入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20,656
20,533
249.17
15,802,865
15,081,595
681,291
7,382,022
16,086,988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有形固定資産減価償却率は、小学校等の教育関係施設で築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年を超えているものが多く、町有施設全体でも築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年を超えている建物が約半数を占めるため、類似団体内平均値と比較してもやや高くなっている。役場の新本庁舎は令和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供用を開始し、図書館整備事業や立川総合支所改修整備事業も控えているものの、今後は特に教育関係施設において学校長寿命化計画に基づいた改修・改築や学校適正規模・適正配置の検討による総資産量の適正化を図っ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xdr:cNvCxnSpPr/>
      </xdr:nvCxnSpPr>
      <xdr:spPr>
        <a:xfrm flipV="1">
          <a:off x="4206240" y="5259959"/>
          <a:ext cx="1270" cy="1009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xdr:cNvSpPr txBox="1"/>
      </xdr:nvSpPr>
      <xdr:spPr>
        <a:xfrm>
          <a:off x="4258945" y="6272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xdr:cNvCxnSpPr/>
      </xdr:nvCxnSpPr>
      <xdr:spPr>
        <a:xfrm>
          <a:off x="4119245" y="626910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xdr:cNvSpPr txBox="1"/>
      </xdr:nvSpPr>
      <xdr:spPr>
        <a:xfrm>
          <a:off x="4258945" y="503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xdr:cNvCxnSpPr/>
      </xdr:nvCxnSpPr>
      <xdr:spPr>
        <a:xfrm>
          <a:off x="4119245" y="525995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xdr:cNvSpPr txBox="1"/>
      </xdr:nvSpPr>
      <xdr:spPr>
        <a:xfrm>
          <a:off x="4258945" y="5579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xdr:cNvSpPr/>
      </xdr:nvSpPr>
      <xdr:spPr>
        <a:xfrm>
          <a:off x="4157345" y="5724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xdr:cNvSpPr/>
      </xdr:nvSpPr>
      <xdr:spPr>
        <a:xfrm>
          <a:off x="3537585" y="5672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xdr:cNvSpPr/>
      </xdr:nvSpPr>
      <xdr:spPr>
        <a:xfrm>
          <a:off x="2867025" y="5625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xdr:cNvSpPr/>
      </xdr:nvSpPr>
      <xdr:spPr>
        <a:xfrm>
          <a:off x="2196465" y="55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525905" y="5542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79" name="楕円 78"/>
        <xdr:cNvSpPr/>
      </xdr:nvSpPr>
      <xdr:spPr>
        <a:xfrm>
          <a:off x="4157345" y="58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19194</xdr:rowOff>
    </xdr:from>
    <xdr:ext cx="405111" cy="259045"/>
    <xdr:sp macro="" textlink="">
      <xdr:nvSpPr>
        <xdr:cNvPr id="80" name="有形固定資産減価償却率該当値テキスト"/>
        <xdr:cNvSpPr txBox="1"/>
      </xdr:nvSpPr>
      <xdr:spPr>
        <a:xfrm>
          <a:off x="4258945" y="5802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14859</xdr:rowOff>
    </xdr:from>
    <xdr:to>
      <xdr:col>19</xdr:col>
      <xdr:colOff>187325</xdr:colOff>
      <xdr:row>30</xdr:row>
      <xdr:rowOff>116459</xdr:rowOff>
    </xdr:to>
    <xdr:sp macro="" textlink="">
      <xdr:nvSpPr>
        <xdr:cNvPr id="81" name="楕円 80"/>
        <xdr:cNvSpPr/>
      </xdr:nvSpPr>
      <xdr:spPr>
        <a:xfrm>
          <a:off x="3537585" y="57984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65659</xdr:rowOff>
    </xdr:from>
    <xdr:to>
      <xdr:col>23</xdr:col>
      <xdr:colOff>85725</xdr:colOff>
      <xdr:row>30</xdr:row>
      <xdr:rowOff>91567</xdr:rowOff>
    </xdr:to>
    <xdr:cxnSp macro="">
      <xdr:nvCxnSpPr>
        <xdr:cNvPr id="82" name="直線コネクタ 81"/>
        <xdr:cNvCxnSpPr/>
      </xdr:nvCxnSpPr>
      <xdr:spPr>
        <a:xfrm>
          <a:off x="3588385" y="5849239"/>
          <a:ext cx="6197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101219</xdr:rowOff>
    </xdr:from>
    <xdr:to>
      <xdr:col>15</xdr:col>
      <xdr:colOff>187325</xdr:colOff>
      <xdr:row>31</xdr:row>
      <xdr:rowOff>31369</xdr:rowOff>
    </xdr:to>
    <xdr:sp macro="" textlink="">
      <xdr:nvSpPr>
        <xdr:cNvPr id="83" name="楕円 82"/>
        <xdr:cNvSpPr/>
      </xdr:nvSpPr>
      <xdr:spPr>
        <a:xfrm>
          <a:off x="2867025" y="5884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65659</xdr:rowOff>
    </xdr:from>
    <xdr:to>
      <xdr:col>19</xdr:col>
      <xdr:colOff>136525</xdr:colOff>
      <xdr:row>30</xdr:row>
      <xdr:rowOff>152019</xdr:rowOff>
    </xdr:to>
    <xdr:cxnSp macro="">
      <xdr:nvCxnSpPr>
        <xdr:cNvPr id="84" name="直線コネクタ 83"/>
        <xdr:cNvCxnSpPr/>
      </xdr:nvCxnSpPr>
      <xdr:spPr>
        <a:xfrm flipV="1">
          <a:off x="2917825" y="5849239"/>
          <a:ext cx="67056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83947</xdr:rowOff>
    </xdr:from>
    <xdr:to>
      <xdr:col>11</xdr:col>
      <xdr:colOff>187325</xdr:colOff>
      <xdr:row>31</xdr:row>
      <xdr:rowOff>14097</xdr:rowOff>
    </xdr:to>
    <xdr:sp macro="" textlink="">
      <xdr:nvSpPr>
        <xdr:cNvPr id="85" name="楕円 84"/>
        <xdr:cNvSpPr/>
      </xdr:nvSpPr>
      <xdr:spPr>
        <a:xfrm>
          <a:off x="2196465" y="5867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134747</xdr:rowOff>
    </xdr:from>
    <xdr:to>
      <xdr:col>15</xdr:col>
      <xdr:colOff>136525</xdr:colOff>
      <xdr:row>30</xdr:row>
      <xdr:rowOff>152019</xdr:rowOff>
    </xdr:to>
    <xdr:cxnSp macro="">
      <xdr:nvCxnSpPr>
        <xdr:cNvPr id="86" name="直線コネクタ 85"/>
        <xdr:cNvCxnSpPr/>
      </xdr:nvCxnSpPr>
      <xdr:spPr>
        <a:xfrm>
          <a:off x="2247265" y="5918327"/>
          <a:ext cx="67056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83947</xdr:rowOff>
    </xdr:from>
    <xdr:to>
      <xdr:col>7</xdr:col>
      <xdr:colOff>187325</xdr:colOff>
      <xdr:row>31</xdr:row>
      <xdr:rowOff>14097</xdr:rowOff>
    </xdr:to>
    <xdr:sp macro="" textlink="">
      <xdr:nvSpPr>
        <xdr:cNvPr id="87" name="楕円 86"/>
        <xdr:cNvSpPr/>
      </xdr:nvSpPr>
      <xdr:spPr>
        <a:xfrm>
          <a:off x="1525905" y="5867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134747</xdr:rowOff>
    </xdr:from>
    <xdr:to>
      <xdr:col>11</xdr:col>
      <xdr:colOff>136525</xdr:colOff>
      <xdr:row>30</xdr:row>
      <xdr:rowOff>134747</xdr:rowOff>
    </xdr:to>
    <xdr:cxnSp macro="">
      <xdr:nvCxnSpPr>
        <xdr:cNvPr id="88" name="直線コネクタ 87"/>
        <xdr:cNvCxnSpPr/>
      </xdr:nvCxnSpPr>
      <xdr:spPr>
        <a:xfrm>
          <a:off x="1576705" y="5918327"/>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xdr:cNvSpPr txBox="1"/>
      </xdr:nvSpPr>
      <xdr:spPr>
        <a:xfrm>
          <a:off x="3395989" y="545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xdr:cNvSpPr txBox="1"/>
      </xdr:nvSpPr>
      <xdr:spPr>
        <a:xfrm>
          <a:off x="2738129" y="540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1" name="n_3aveValue有形固定資産減価償却率"/>
        <xdr:cNvSpPr txBox="1"/>
      </xdr:nvSpPr>
      <xdr:spPr>
        <a:xfrm>
          <a:off x="2067569" y="53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xdr:cNvSpPr txBox="1"/>
      </xdr:nvSpPr>
      <xdr:spPr>
        <a:xfrm>
          <a:off x="1397009" y="532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107586</xdr:rowOff>
    </xdr:from>
    <xdr:ext cx="405111" cy="259045"/>
    <xdr:sp macro="" textlink="">
      <xdr:nvSpPr>
        <xdr:cNvPr id="93" name="n_1mainValue有形固定資産減価償却率"/>
        <xdr:cNvSpPr txBox="1"/>
      </xdr:nvSpPr>
      <xdr:spPr>
        <a:xfrm>
          <a:off x="3395989" y="58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94" name="n_2mainValue有形固定資産減価償却率"/>
        <xdr:cNvSpPr txBox="1"/>
      </xdr:nvSpPr>
      <xdr:spPr>
        <a:xfrm>
          <a:off x="2738129" y="59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95" name="n_3mainValue有形固定資産減価償却率"/>
        <xdr:cNvSpPr txBox="1"/>
      </xdr:nvSpPr>
      <xdr:spPr>
        <a:xfrm>
          <a:off x="2067569" y="595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5224</xdr:rowOff>
    </xdr:from>
    <xdr:ext cx="405111" cy="259045"/>
    <xdr:sp macro="" textlink="">
      <xdr:nvSpPr>
        <xdr:cNvPr id="96" name="n_4mainValue有形固定資産減価償却率"/>
        <xdr:cNvSpPr txBox="1"/>
      </xdr:nvSpPr>
      <xdr:spPr>
        <a:xfrm>
          <a:off x="1397009" y="595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地方債現在高が減少したこと及び公営企業債等の繰入見込額が減少した一方で財政調整基金等の充当可能基金が増加したことで、債務償還比率は前年度から▲</a:t>
          </a:r>
          <a:r>
            <a:rPr kumimoji="1" lang="en-US" altLang="ja-JP" sz="1100">
              <a:latin typeface="ＭＳ Ｐゴシック" panose="020B0600070205080204" pitchFamily="50" charset="-128"/>
              <a:ea typeface="ＭＳ Ｐゴシック" panose="020B0600070205080204" pitchFamily="50" charset="-128"/>
            </a:rPr>
            <a:t>72.4</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777.3</a:t>
          </a:r>
          <a:r>
            <a:rPr kumimoji="1" lang="ja-JP" altLang="en-US" sz="1100">
              <a:latin typeface="ＭＳ Ｐゴシック" panose="020B0600070205080204" pitchFamily="50" charset="-128"/>
              <a:ea typeface="ＭＳ Ｐゴシック" panose="020B0600070205080204" pitchFamily="50" charset="-128"/>
            </a:rPr>
            <a:t>％と改善した。しかし、類似団体内平均値と比較すると依然として高い値であることから、公共施設等総合管理計画や学校施設長寿命化計画に基づき事業の平準化を図り、債務償還比率を考慮しながら事業を実施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xdr:cNvCxnSpPr/>
      </xdr:nvCxnSpPr>
      <xdr:spPr>
        <a:xfrm flipV="1">
          <a:off x="13027660" y="5145223"/>
          <a:ext cx="1269" cy="147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xdr:cNvSpPr txBox="1"/>
      </xdr:nvSpPr>
      <xdr:spPr>
        <a:xfrm>
          <a:off x="13080365" y="66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xdr:cNvCxnSpPr/>
      </xdr:nvCxnSpPr>
      <xdr:spPr>
        <a:xfrm>
          <a:off x="12963525" y="662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xdr:cNvSpPr txBox="1"/>
      </xdr:nvSpPr>
      <xdr:spPr>
        <a:xfrm>
          <a:off x="13080365" y="5699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xdr:cNvSpPr/>
      </xdr:nvSpPr>
      <xdr:spPr>
        <a:xfrm>
          <a:off x="13001625" y="584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xdr:cNvSpPr/>
      </xdr:nvSpPr>
      <xdr:spPr>
        <a:xfrm>
          <a:off x="12359005"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xdr:cNvSpPr/>
      </xdr:nvSpPr>
      <xdr:spPr>
        <a:xfrm>
          <a:off x="1168844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xdr:cNvSpPr/>
      </xdr:nvSpPr>
      <xdr:spPr>
        <a:xfrm>
          <a:off x="1101788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xdr:cNvSpPr/>
      </xdr:nvSpPr>
      <xdr:spPr>
        <a:xfrm>
          <a:off x="1034732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151411</xdr:rowOff>
    </xdr:from>
    <xdr:to>
      <xdr:col>76</xdr:col>
      <xdr:colOff>73025</xdr:colOff>
      <xdr:row>33</xdr:row>
      <xdr:rowOff>81561</xdr:rowOff>
    </xdr:to>
    <xdr:sp macro="" textlink="">
      <xdr:nvSpPr>
        <xdr:cNvPr id="143" name="楕円 142"/>
        <xdr:cNvSpPr/>
      </xdr:nvSpPr>
      <xdr:spPr>
        <a:xfrm>
          <a:off x="13001625" y="62702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129838</xdr:rowOff>
    </xdr:from>
    <xdr:ext cx="469744" cy="259045"/>
    <xdr:sp macro="" textlink="">
      <xdr:nvSpPr>
        <xdr:cNvPr id="144" name="債務償還比率該当値テキスト"/>
        <xdr:cNvSpPr txBox="1"/>
      </xdr:nvSpPr>
      <xdr:spPr>
        <a:xfrm>
          <a:off x="13080365" y="624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91612</xdr:rowOff>
    </xdr:from>
    <xdr:to>
      <xdr:col>72</xdr:col>
      <xdr:colOff>123825</xdr:colOff>
      <xdr:row>34</xdr:row>
      <xdr:rowOff>21762</xdr:rowOff>
    </xdr:to>
    <xdr:sp macro="" textlink="">
      <xdr:nvSpPr>
        <xdr:cNvPr id="145" name="楕円 144"/>
        <xdr:cNvSpPr/>
      </xdr:nvSpPr>
      <xdr:spPr>
        <a:xfrm>
          <a:off x="12359005" y="6378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30761</xdr:rowOff>
    </xdr:from>
    <xdr:to>
      <xdr:col>76</xdr:col>
      <xdr:colOff>22225</xdr:colOff>
      <xdr:row>33</xdr:row>
      <xdr:rowOff>142412</xdr:rowOff>
    </xdr:to>
    <xdr:cxnSp macro="">
      <xdr:nvCxnSpPr>
        <xdr:cNvPr id="146" name="直線コネクタ 145"/>
        <xdr:cNvCxnSpPr/>
      </xdr:nvCxnSpPr>
      <xdr:spPr>
        <a:xfrm flipV="1">
          <a:off x="12409805" y="6317261"/>
          <a:ext cx="619760" cy="1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45811</xdr:rowOff>
    </xdr:from>
    <xdr:to>
      <xdr:col>68</xdr:col>
      <xdr:colOff>123825</xdr:colOff>
      <xdr:row>33</xdr:row>
      <xdr:rowOff>147411</xdr:rowOff>
    </xdr:to>
    <xdr:sp macro="" textlink="">
      <xdr:nvSpPr>
        <xdr:cNvPr id="147" name="楕円 146"/>
        <xdr:cNvSpPr/>
      </xdr:nvSpPr>
      <xdr:spPr>
        <a:xfrm>
          <a:off x="11688445" y="633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96610</xdr:rowOff>
    </xdr:from>
    <xdr:to>
      <xdr:col>72</xdr:col>
      <xdr:colOff>73025</xdr:colOff>
      <xdr:row>33</xdr:row>
      <xdr:rowOff>142412</xdr:rowOff>
    </xdr:to>
    <xdr:cxnSp macro="">
      <xdr:nvCxnSpPr>
        <xdr:cNvPr id="148" name="直線コネクタ 147"/>
        <xdr:cNvCxnSpPr/>
      </xdr:nvCxnSpPr>
      <xdr:spPr>
        <a:xfrm>
          <a:off x="11739245" y="6383110"/>
          <a:ext cx="67056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934</xdr:rowOff>
    </xdr:from>
    <xdr:to>
      <xdr:col>64</xdr:col>
      <xdr:colOff>123825</xdr:colOff>
      <xdr:row>33</xdr:row>
      <xdr:rowOff>102535</xdr:rowOff>
    </xdr:to>
    <xdr:sp macro="" textlink="">
      <xdr:nvSpPr>
        <xdr:cNvPr id="149" name="楕円 148"/>
        <xdr:cNvSpPr/>
      </xdr:nvSpPr>
      <xdr:spPr>
        <a:xfrm>
          <a:off x="11017885" y="6287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51734</xdr:rowOff>
    </xdr:from>
    <xdr:to>
      <xdr:col>68</xdr:col>
      <xdr:colOff>73025</xdr:colOff>
      <xdr:row>33</xdr:row>
      <xdr:rowOff>96610</xdr:rowOff>
    </xdr:to>
    <xdr:cxnSp macro="">
      <xdr:nvCxnSpPr>
        <xdr:cNvPr id="150" name="直線コネクタ 149"/>
        <xdr:cNvCxnSpPr/>
      </xdr:nvCxnSpPr>
      <xdr:spPr>
        <a:xfrm>
          <a:off x="11068685" y="6338234"/>
          <a:ext cx="670560" cy="4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40413</xdr:rowOff>
    </xdr:from>
    <xdr:to>
      <xdr:col>60</xdr:col>
      <xdr:colOff>123825</xdr:colOff>
      <xdr:row>33</xdr:row>
      <xdr:rowOff>142013</xdr:rowOff>
    </xdr:to>
    <xdr:sp macro="" textlink="">
      <xdr:nvSpPr>
        <xdr:cNvPr id="151" name="楕円 150"/>
        <xdr:cNvSpPr/>
      </xdr:nvSpPr>
      <xdr:spPr>
        <a:xfrm>
          <a:off x="10347325" y="632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51734</xdr:rowOff>
    </xdr:from>
    <xdr:to>
      <xdr:col>64</xdr:col>
      <xdr:colOff>73025</xdr:colOff>
      <xdr:row>33</xdr:row>
      <xdr:rowOff>91213</xdr:rowOff>
    </xdr:to>
    <xdr:cxnSp macro="">
      <xdr:nvCxnSpPr>
        <xdr:cNvPr id="152" name="直線コネクタ 151"/>
        <xdr:cNvCxnSpPr/>
      </xdr:nvCxnSpPr>
      <xdr:spPr>
        <a:xfrm flipV="1">
          <a:off x="10398125" y="6338234"/>
          <a:ext cx="67056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xdr:cNvSpPr txBox="1"/>
      </xdr:nvSpPr>
      <xdr:spPr>
        <a:xfrm>
          <a:off x="12185092"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xdr:cNvSpPr txBox="1"/>
      </xdr:nvSpPr>
      <xdr:spPr>
        <a:xfrm>
          <a:off x="11527232" y="562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xdr:cNvSpPr txBox="1"/>
      </xdr:nvSpPr>
      <xdr:spPr>
        <a:xfrm>
          <a:off x="10856672" y="564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xdr:cNvSpPr txBox="1"/>
      </xdr:nvSpPr>
      <xdr:spPr>
        <a:xfrm>
          <a:off x="10186112" y="56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12889</xdr:rowOff>
    </xdr:from>
    <xdr:ext cx="469744" cy="259045"/>
    <xdr:sp macro="" textlink="">
      <xdr:nvSpPr>
        <xdr:cNvPr id="157" name="n_1mainValue債務償還比率"/>
        <xdr:cNvSpPr txBox="1"/>
      </xdr:nvSpPr>
      <xdr:spPr>
        <a:xfrm>
          <a:off x="12185092" y="646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138537</xdr:rowOff>
    </xdr:from>
    <xdr:ext cx="469744" cy="259045"/>
    <xdr:sp macro="" textlink="">
      <xdr:nvSpPr>
        <xdr:cNvPr id="158" name="n_2mainValue債務償還比率"/>
        <xdr:cNvSpPr txBox="1"/>
      </xdr:nvSpPr>
      <xdr:spPr>
        <a:xfrm>
          <a:off x="11527232" y="642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93661</xdr:rowOff>
    </xdr:from>
    <xdr:ext cx="469744" cy="259045"/>
    <xdr:sp macro="" textlink="">
      <xdr:nvSpPr>
        <xdr:cNvPr id="159" name="n_3mainValue債務償還比率"/>
        <xdr:cNvSpPr txBox="1"/>
      </xdr:nvSpPr>
      <xdr:spPr>
        <a:xfrm>
          <a:off x="10856672" y="63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133140</xdr:rowOff>
    </xdr:from>
    <xdr:ext cx="469744" cy="259045"/>
    <xdr:sp macro="" textlink="">
      <xdr:nvSpPr>
        <xdr:cNvPr id="160" name="n_4mainValue債務償還比率"/>
        <xdr:cNvSpPr txBox="1"/>
      </xdr:nvSpPr>
      <xdr:spPr>
        <a:xfrm>
          <a:off x="10186112" y="64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20,656
20,533
249.17
15,802,865
15,081,595
681,291
7,382,022
16,086,988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105918</xdr:rowOff>
    </xdr:from>
    <xdr:to>
      <xdr:col>24</xdr:col>
      <xdr:colOff>62865</xdr:colOff>
      <xdr:row>41</xdr:row>
      <xdr:rowOff>131064</xdr:rowOff>
    </xdr:to>
    <xdr:cxnSp macro="">
      <xdr:nvCxnSpPr>
        <xdr:cNvPr id="55" name="直線コネクタ 54"/>
        <xdr:cNvCxnSpPr/>
      </xdr:nvCxnSpPr>
      <xdr:spPr>
        <a:xfrm flipV="1">
          <a:off x="4086225" y="5973318"/>
          <a:ext cx="0" cy="103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134891</xdr:rowOff>
    </xdr:from>
    <xdr:ext cx="405111" cy="259045"/>
    <xdr:sp macro="" textlink="">
      <xdr:nvSpPr>
        <xdr:cNvPr id="56" name="【道路】&#10;有形固定資産減価償却率最小値テキスト"/>
        <xdr:cNvSpPr txBox="1"/>
      </xdr:nvSpPr>
      <xdr:spPr>
        <a:xfrm>
          <a:off x="4124960"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131064</xdr:rowOff>
    </xdr:from>
    <xdr:to>
      <xdr:col>24</xdr:col>
      <xdr:colOff>152400</xdr:colOff>
      <xdr:row>41</xdr:row>
      <xdr:rowOff>131064</xdr:rowOff>
    </xdr:to>
    <xdr:cxnSp macro="">
      <xdr:nvCxnSpPr>
        <xdr:cNvPr id="57" name="直線コネクタ 56"/>
        <xdr:cNvCxnSpPr/>
      </xdr:nvCxnSpPr>
      <xdr:spPr>
        <a:xfrm>
          <a:off x="4020820" y="7004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52595</xdr:rowOff>
    </xdr:from>
    <xdr:ext cx="405111" cy="259045"/>
    <xdr:sp macro="" textlink="">
      <xdr:nvSpPr>
        <xdr:cNvPr id="58" name="【道路】&#10;有形固定資産減価償却率最大値テキスト"/>
        <xdr:cNvSpPr txBox="1"/>
      </xdr:nvSpPr>
      <xdr:spPr>
        <a:xfrm>
          <a:off x="4124960" y="575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105918</xdr:rowOff>
    </xdr:from>
    <xdr:to>
      <xdr:col>24</xdr:col>
      <xdr:colOff>152400</xdr:colOff>
      <xdr:row>35</xdr:row>
      <xdr:rowOff>105918</xdr:rowOff>
    </xdr:to>
    <xdr:cxnSp macro="">
      <xdr:nvCxnSpPr>
        <xdr:cNvPr id="59" name="直線コネクタ 58"/>
        <xdr:cNvCxnSpPr/>
      </xdr:nvCxnSpPr>
      <xdr:spPr>
        <a:xfrm>
          <a:off x="4020820" y="5973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48277</xdr:rowOff>
    </xdr:from>
    <xdr:ext cx="405111" cy="259045"/>
    <xdr:sp macro="" textlink="">
      <xdr:nvSpPr>
        <xdr:cNvPr id="60" name="【道路】&#10;有形固定資産減価償却率平均値テキスト"/>
        <xdr:cNvSpPr txBox="1"/>
      </xdr:nvSpPr>
      <xdr:spPr>
        <a:xfrm>
          <a:off x="4124960" y="641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61" name="フローチャート: 判断 60"/>
        <xdr:cNvSpPr/>
      </xdr:nvSpPr>
      <xdr:spPr>
        <a:xfrm>
          <a:off x="403606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xdr:rowOff>
    </xdr:from>
    <xdr:to>
      <xdr:col>20</xdr:col>
      <xdr:colOff>38100</xdr:colOff>
      <xdr:row>39</xdr:row>
      <xdr:rowOff>101854</xdr:rowOff>
    </xdr:to>
    <xdr:sp macro="" textlink="">
      <xdr:nvSpPr>
        <xdr:cNvPr id="62" name="フローチャート: 判断 61"/>
        <xdr:cNvSpPr/>
      </xdr:nvSpPr>
      <xdr:spPr>
        <a:xfrm>
          <a:off x="3312160" y="65382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xdr:cNvSpPr/>
      </xdr:nvSpPr>
      <xdr:spPr>
        <a:xfrm>
          <a:off x="2514600" y="6505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91694</xdr:rowOff>
    </xdr:from>
    <xdr:to>
      <xdr:col>10</xdr:col>
      <xdr:colOff>165100</xdr:colOff>
      <xdr:row>39</xdr:row>
      <xdr:rowOff>21844</xdr:rowOff>
    </xdr:to>
    <xdr:sp macro="" textlink="">
      <xdr:nvSpPr>
        <xdr:cNvPr id="64" name="フローチャート: 判断 63"/>
        <xdr:cNvSpPr/>
      </xdr:nvSpPr>
      <xdr:spPr>
        <a:xfrm>
          <a:off x="1739900" y="6462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91694</xdr:rowOff>
    </xdr:from>
    <xdr:to>
      <xdr:col>6</xdr:col>
      <xdr:colOff>38100</xdr:colOff>
      <xdr:row>39</xdr:row>
      <xdr:rowOff>21844</xdr:rowOff>
    </xdr:to>
    <xdr:sp macro="" textlink="">
      <xdr:nvSpPr>
        <xdr:cNvPr id="65" name="フローチャート: 判断 64"/>
        <xdr:cNvSpPr/>
      </xdr:nvSpPr>
      <xdr:spPr>
        <a:xfrm>
          <a:off x="965200" y="6462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80264</xdr:rowOff>
    </xdr:from>
    <xdr:to>
      <xdr:col>24</xdr:col>
      <xdr:colOff>114300</xdr:colOff>
      <xdr:row>42</xdr:row>
      <xdr:rowOff>10414</xdr:rowOff>
    </xdr:to>
    <xdr:sp macro="" textlink="">
      <xdr:nvSpPr>
        <xdr:cNvPr id="71" name="楕円 70"/>
        <xdr:cNvSpPr/>
      </xdr:nvSpPr>
      <xdr:spPr>
        <a:xfrm>
          <a:off x="4036060" y="6953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166641</xdr:rowOff>
    </xdr:from>
    <xdr:ext cx="405111" cy="259045"/>
    <xdr:sp macro="" textlink="">
      <xdr:nvSpPr>
        <xdr:cNvPr id="72" name="【道路】&#10;有形固定資産減価償却率該当値テキスト"/>
        <xdr:cNvSpPr txBox="1"/>
      </xdr:nvSpPr>
      <xdr:spPr>
        <a:xfrm>
          <a:off x="4124960" y="687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77978</xdr:rowOff>
    </xdr:from>
    <xdr:to>
      <xdr:col>20</xdr:col>
      <xdr:colOff>38100</xdr:colOff>
      <xdr:row>42</xdr:row>
      <xdr:rowOff>8128</xdr:rowOff>
    </xdr:to>
    <xdr:sp macro="" textlink="">
      <xdr:nvSpPr>
        <xdr:cNvPr id="73" name="楕円 72"/>
        <xdr:cNvSpPr/>
      </xdr:nvSpPr>
      <xdr:spPr>
        <a:xfrm>
          <a:off x="3312160" y="6951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128778</xdr:rowOff>
    </xdr:from>
    <xdr:to>
      <xdr:col>24</xdr:col>
      <xdr:colOff>63500</xdr:colOff>
      <xdr:row>41</xdr:row>
      <xdr:rowOff>131064</xdr:rowOff>
    </xdr:to>
    <xdr:cxnSp macro="">
      <xdr:nvCxnSpPr>
        <xdr:cNvPr id="74" name="直線コネクタ 73"/>
        <xdr:cNvCxnSpPr/>
      </xdr:nvCxnSpPr>
      <xdr:spPr>
        <a:xfrm>
          <a:off x="3355340" y="7002018"/>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105410</xdr:rowOff>
    </xdr:from>
    <xdr:to>
      <xdr:col>15</xdr:col>
      <xdr:colOff>101600</xdr:colOff>
      <xdr:row>42</xdr:row>
      <xdr:rowOff>35560</xdr:rowOff>
    </xdr:to>
    <xdr:sp macro="" textlink="">
      <xdr:nvSpPr>
        <xdr:cNvPr id="75" name="楕円 74"/>
        <xdr:cNvSpPr/>
      </xdr:nvSpPr>
      <xdr:spPr>
        <a:xfrm>
          <a:off x="2514600" y="697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128778</xdr:rowOff>
    </xdr:from>
    <xdr:to>
      <xdr:col>19</xdr:col>
      <xdr:colOff>177800</xdr:colOff>
      <xdr:row>41</xdr:row>
      <xdr:rowOff>156210</xdr:rowOff>
    </xdr:to>
    <xdr:cxnSp macro="">
      <xdr:nvCxnSpPr>
        <xdr:cNvPr id="76" name="直線コネクタ 75"/>
        <xdr:cNvCxnSpPr/>
      </xdr:nvCxnSpPr>
      <xdr:spPr>
        <a:xfrm flipV="1">
          <a:off x="2565400" y="7002018"/>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155702</xdr:rowOff>
    </xdr:from>
    <xdr:to>
      <xdr:col>10</xdr:col>
      <xdr:colOff>165100</xdr:colOff>
      <xdr:row>42</xdr:row>
      <xdr:rowOff>85852</xdr:rowOff>
    </xdr:to>
    <xdr:sp macro="" textlink="">
      <xdr:nvSpPr>
        <xdr:cNvPr id="77" name="楕円 76"/>
        <xdr:cNvSpPr/>
      </xdr:nvSpPr>
      <xdr:spPr>
        <a:xfrm>
          <a:off x="1739900" y="7028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156210</xdr:rowOff>
    </xdr:from>
    <xdr:to>
      <xdr:col>15</xdr:col>
      <xdr:colOff>50800</xdr:colOff>
      <xdr:row>42</xdr:row>
      <xdr:rowOff>35052</xdr:rowOff>
    </xdr:to>
    <xdr:cxnSp macro="">
      <xdr:nvCxnSpPr>
        <xdr:cNvPr id="78" name="直線コネクタ 77"/>
        <xdr:cNvCxnSpPr/>
      </xdr:nvCxnSpPr>
      <xdr:spPr>
        <a:xfrm flipV="1">
          <a:off x="1790700" y="7029450"/>
          <a:ext cx="7747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254</xdr:rowOff>
    </xdr:from>
    <xdr:to>
      <xdr:col>6</xdr:col>
      <xdr:colOff>38100</xdr:colOff>
      <xdr:row>42</xdr:row>
      <xdr:rowOff>101854</xdr:rowOff>
    </xdr:to>
    <xdr:sp macro="" textlink="">
      <xdr:nvSpPr>
        <xdr:cNvPr id="79" name="楕円 78"/>
        <xdr:cNvSpPr/>
      </xdr:nvSpPr>
      <xdr:spPr>
        <a:xfrm>
          <a:off x="965200" y="70411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35052</xdr:rowOff>
    </xdr:from>
    <xdr:to>
      <xdr:col>10</xdr:col>
      <xdr:colOff>114300</xdr:colOff>
      <xdr:row>42</xdr:row>
      <xdr:rowOff>51054</xdr:rowOff>
    </xdr:to>
    <xdr:cxnSp macro="">
      <xdr:nvCxnSpPr>
        <xdr:cNvPr id="80" name="直線コネクタ 79"/>
        <xdr:cNvCxnSpPr/>
      </xdr:nvCxnSpPr>
      <xdr:spPr>
        <a:xfrm flipV="1">
          <a:off x="1008380" y="7075932"/>
          <a:ext cx="7823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118381</xdr:rowOff>
    </xdr:from>
    <xdr:ext cx="405111" cy="259045"/>
    <xdr:sp macro="" textlink="">
      <xdr:nvSpPr>
        <xdr:cNvPr id="81" name="n_1aveValue【道路】&#10;有形固定資産減価償却率"/>
        <xdr:cNvSpPr txBox="1"/>
      </xdr:nvSpPr>
      <xdr:spPr>
        <a:xfrm>
          <a:off x="3170564" y="632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81805</xdr:rowOff>
    </xdr:from>
    <xdr:ext cx="405111" cy="259045"/>
    <xdr:sp macro="" textlink="">
      <xdr:nvSpPr>
        <xdr:cNvPr id="82" name="n_2aveValue【道路】&#10;有形固定資産減価償却率"/>
        <xdr:cNvSpPr txBox="1"/>
      </xdr:nvSpPr>
      <xdr:spPr>
        <a:xfrm>
          <a:off x="2385704" y="628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38371</xdr:rowOff>
    </xdr:from>
    <xdr:ext cx="405111" cy="259045"/>
    <xdr:sp macro="" textlink="">
      <xdr:nvSpPr>
        <xdr:cNvPr id="83" name="n_3aveValue【道路】&#10;有形固定資産減価償却率"/>
        <xdr:cNvSpPr txBox="1"/>
      </xdr:nvSpPr>
      <xdr:spPr>
        <a:xfrm>
          <a:off x="1611004" y="624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38371</xdr:rowOff>
    </xdr:from>
    <xdr:ext cx="405111" cy="259045"/>
    <xdr:sp macro="" textlink="">
      <xdr:nvSpPr>
        <xdr:cNvPr id="84" name="n_4aveValue【道路】&#10;有形固定資産減価償却率"/>
        <xdr:cNvSpPr txBox="1"/>
      </xdr:nvSpPr>
      <xdr:spPr>
        <a:xfrm>
          <a:off x="836304" y="624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170705</xdr:rowOff>
    </xdr:from>
    <xdr:ext cx="405111" cy="259045"/>
    <xdr:sp macro="" textlink="">
      <xdr:nvSpPr>
        <xdr:cNvPr id="85" name="n_1mainValue【道路】&#10;有形固定資産減価償却率"/>
        <xdr:cNvSpPr txBox="1"/>
      </xdr:nvSpPr>
      <xdr:spPr>
        <a:xfrm>
          <a:off x="3170564" y="704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26687</xdr:rowOff>
    </xdr:from>
    <xdr:ext cx="405111" cy="259045"/>
    <xdr:sp macro="" textlink="">
      <xdr:nvSpPr>
        <xdr:cNvPr id="86" name="n_2mainValue【道路】&#10;有形固定資産減価償却率"/>
        <xdr:cNvSpPr txBox="1"/>
      </xdr:nvSpPr>
      <xdr:spPr>
        <a:xfrm>
          <a:off x="238570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76979</xdr:rowOff>
    </xdr:from>
    <xdr:ext cx="405111" cy="259045"/>
    <xdr:sp macro="" textlink="">
      <xdr:nvSpPr>
        <xdr:cNvPr id="87" name="n_3mainValue【道路】&#10;有形固定資産減価償却率"/>
        <xdr:cNvSpPr txBox="1"/>
      </xdr:nvSpPr>
      <xdr:spPr>
        <a:xfrm>
          <a:off x="1611004" y="711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92981</xdr:rowOff>
    </xdr:from>
    <xdr:ext cx="405111" cy="259045"/>
    <xdr:sp macro="" textlink="">
      <xdr:nvSpPr>
        <xdr:cNvPr id="88" name="n_4mainValue【道路】&#10;有形固定資産減価償却率"/>
        <xdr:cNvSpPr txBox="1"/>
      </xdr:nvSpPr>
      <xdr:spPr>
        <a:xfrm>
          <a:off x="836304" y="713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2" name="直線コネクタ 111"/>
        <xdr:cNvCxnSpPr/>
      </xdr:nvCxnSpPr>
      <xdr:spPr>
        <a:xfrm flipV="1">
          <a:off x="9219565" y="5534914"/>
          <a:ext cx="0"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5" name="【道路】&#10;一人当たり延長最大値テキスト"/>
        <xdr:cNvSpPr txBox="1"/>
      </xdr:nvSpPr>
      <xdr:spPr>
        <a:xfrm>
          <a:off x="9258300" y="53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6" name="直線コネクタ 115"/>
        <xdr:cNvCxnSpPr/>
      </xdr:nvCxnSpPr>
      <xdr:spPr>
        <a:xfrm>
          <a:off x="9154160" y="5534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17" name="【道路】&#10;一人当たり延長平均値テキスト"/>
        <xdr:cNvSpPr txBox="1"/>
      </xdr:nvSpPr>
      <xdr:spPr>
        <a:xfrm>
          <a:off x="9258300" y="666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8" name="フローチャート: 判断 117"/>
        <xdr:cNvSpPr/>
      </xdr:nvSpPr>
      <xdr:spPr>
        <a:xfrm>
          <a:off x="9192260" y="6809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19" name="フローチャート: 判断 118"/>
        <xdr:cNvSpPr/>
      </xdr:nvSpPr>
      <xdr:spPr>
        <a:xfrm>
          <a:off x="8445500" y="6785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0" name="フローチャート: 判断 119"/>
        <xdr:cNvSpPr/>
      </xdr:nvSpPr>
      <xdr:spPr>
        <a:xfrm>
          <a:off x="7670800" y="6781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1" name="フローチャート: 判断 120"/>
        <xdr:cNvSpPr/>
      </xdr:nvSpPr>
      <xdr:spPr>
        <a:xfrm>
          <a:off x="68732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2" name="フローチャート: 判断 121"/>
        <xdr:cNvSpPr/>
      </xdr:nvSpPr>
      <xdr:spPr>
        <a:xfrm>
          <a:off x="60985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162281</xdr:rowOff>
    </xdr:from>
    <xdr:to>
      <xdr:col>55</xdr:col>
      <xdr:colOff>50800</xdr:colOff>
      <xdr:row>41</xdr:row>
      <xdr:rowOff>92431</xdr:rowOff>
    </xdr:to>
    <xdr:sp macro="" textlink="">
      <xdr:nvSpPr>
        <xdr:cNvPr id="128" name="楕円 127"/>
        <xdr:cNvSpPr/>
      </xdr:nvSpPr>
      <xdr:spPr>
        <a:xfrm>
          <a:off x="9192260" y="68678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140708</xdr:rowOff>
    </xdr:from>
    <xdr:ext cx="534377" cy="259045"/>
    <xdr:sp macro="" textlink="">
      <xdr:nvSpPr>
        <xdr:cNvPr id="129" name="【道路】&#10;一人当たり延長該当値テキスト"/>
        <xdr:cNvSpPr txBox="1"/>
      </xdr:nvSpPr>
      <xdr:spPr>
        <a:xfrm>
          <a:off x="9258300" y="68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117970</xdr:rowOff>
    </xdr:from>
    <xdr:to>
      <xdr:col>50</xdr:col>
      <xdr:colOff>165100</xdr:colOff>
      <xdr:row>41</xdr:row>
      <xdr:rowOff>48120</xdr:rowOff>
    </xdr:to>
    <xdr:sp macro="" textlink="">
      <xdr:nvSpPr>
        <xdr:cNvPr id="130" name="楕円 129"/>
        <xdr:cNvSpPr/>
      </xdr:nvSpPr>
      <xdr:spPr>
        <a:xfrm>
          <a:off x="8445500" y="6823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168770</xdr:rowOff>
    </xdr:from>
    <xdr:to>
      <xdr:col>55</xdr:col>
      <xdr:colOff>0</xdr:colOff>
      <xdr:row>41</xdr:row>
      <xdr:rowOff>41631</xdr:rowOff>
    </xdr:to>
    <xdr:cxnSp macro="">
      <xdr:nvCxnSpPr>
        <xdr:cNvPr id="131" name="直線コネクタ 130"/>
        <xdr:cNvCxnSpPr/>
      </xdr:nvCxnSpPr>
      <xdr:spPr>
        <a:xfrm>
          <a:off x="8496300" y="6874370"/>
          <a:ext cx="7239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121983</xdr:rowOff>
    </xdr:from>
    <xdr:to>
      <xdr:col>46</xdr:col>
      <xdr:colOff>38100</xdr:colOff>
      <xdr:row>41</xdr:row>
      <xdr:rowOff>52133</xdr:rowOff>
    </xdr:to>
    <xdr:sp macro="" textlink="">
      <xdr:nvSpPr>
        <xdr:cNvPr id="132" name="楕円 131"/>
        <xdr:cNvSpPr/>
      </xdr:nvSpPr>
      <xdr:spPr>
        <a:xfrm>
          <a:off x="7670800" y="68275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168770</xdr:rowOff>
    </xdr:from>
    <xdr:to>
      <xdr:col>50</xdr:col>
      <xdr:colOff>114300</xdr:colOff>
      <xdr:row>41</xdr:row>
      <xdr:rowOff>1333</xdr:rowOff>
    </xdr:to>
    <xdr:cxnSp macro="">
      <xdr:nvCxnSpPr>
        <xdr:cNvPr id="133" name="直線コネクタ 132"/>
        <xdr:cNvCxnSpPr/>
      </xdr:nvCxnSpPr>
      <xdr:spPr>
        <a:xfrm flipV="1">
          <a:off x="7713980" y="6874370"/>
          <a:ext cx="78232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124917</xdr:rowOff>
    </xdr:from>
    <xdr:to>
      <xdr:col>41</xdr:col>
      <xdr:colOff>101600</xdr:colOff>
      <xdr:row>41</xdr:row>
      <xdr:rowOff>55067</xdr:rowOff>
    </xdr:to>
    <xdr:sp macro="" textlink="">
      <xdr:nvSpPr>
        <xdr:cNvPr id="134" name="楕円 133"/>
        <xdr:cNvSpPr/>
      </xdr:nvSpPr>
      <xdr:spPr>
        <a:xfrm>
          <a:off x="6873240" y="6830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xdr:rowOff>
    </xdr:from>
    <xdr:to>
      <xdr:col>45</xdr:col>
      <xdr:colOff>177800</xdr:colOff>
      <xdr:row>41</xdr:row>
      <xdr:rowOff>4267</xdr:rowOff>
    </xdr:to>
    <xdr:cxnSp macro="">
      <xdr:nvCxnSpPr>
        <xdr:cNvPr id="135" name="直線コネクタ 134"/>
        <xdr:cNvCxnSpPr/>
      </xdr:nvCxnSpPr>
      <xdr:spPr>
        <a:xfrm flipV="1">
          <a:off x="6924040" y="6874573"/>
          <a:ext cx="78994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127762</xdr:rowOff>
    </xdr:from>
    <xdr:to>
      <xdr:col>36</xdr:col>
      <xdr:colOff>165100</xdr:colOff>
      <xdr:row>41</xdr:row>
      <xdr:rowOff>57912</xdr:rowOff>
    </xdr:to>
    <xdr:sp macro="" textlink="">
      <xdr:nvSpPr>
        <xdr:cNvPr id="136" name="楕円 135"/>
        <xdr:cNvSpPr/>
      </xdr:nvSpPr>
      <xdr:spPr>
        <a:xfrm>
          <a:off x="6098540" y="6833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4267</xdr:rowOff>
    </xdr:from>
    <xdr:to>
      <xdr:col>41</xdr:col>
      <xdr:colOff>50800</xdr:colOff>
      <xdr:row>41</xdr:row>
      <xdr:rowOff>7112</xdr:rowOff>
    </xdr:to>
    <xdr:cxnSp macro="">
      <xdr:nvCxnSpPr>
        <xdr:cNvPr id="137" name="直線コネクタ 136"/>
        <xdr:cNvCxnSpPr/>
      </xdr:nvCxnSpPr>
      <xdr:spPr>
        <a:xfrm flipV="1">
          <a:off x="6149340" y="6877507"/>
          <a:ext cx="7747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38" name="n_1aveValue【道路】&#10;一人当たり延長"/>
        <xdr:cNvSpPr txBox="1"/>
      </xdr:nvSpPr>
      <xdr:spPr>
        <a:xfrm>
          <a:off x="8239271" y="65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39" name="n_2aveValue【道路】&#10;一人当たり延長"/>
        <xdr:cNvSpPr txBox="1"/>
      </xdr:nvSpPr>
      <xdr:spPr>
        <a:xfrm>
          <a:off x="7477271" y="6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0" name="n_3aveValue【道路】&#10;一人当たり延長"/>
        <xdr:cNvSpPr txBox="1"/>
      </xdr:nvSpPr>
      <xdr:spPr>
        <a:xfrm>
          <a:off x="67025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1" name="n_4aveValue【道路】&#10;一人当たり延長"/>
        <xdr:cNvSpPr txBox="1"/>
      </xdr:nvSpPr>
      <xdr:spPr>
        <a:xfrm>
          <a:off x="590501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39247</xdr:rowOff>
    </xdr:from>
    <xdr:ext cx="534377" cy="259045"/>
    <xdr:sp macro="" textlink="">
      <xdr:nvSpPr>
        <xdr:cNvPr id="142" name="n_1mainValue【道路】&#10;一人当たり延長"/>
        <xdr:cNvSpPr txBox="1"/>
      </xdr:nvSpPr>
      <xdr:spPr>
        <a:xfrm>
          <a:off x="8239271" y="69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43260</xdr:rowOff>
    </xdr:from>
    <xdr:ext cx="534377" cy="259045"/>
    <xdr:sp macro="" textlink="">
      <xdr:nvSpPr>
        <xdr:cNvPr id="143" name="n_2mainValue【道路】&#10;一人当たり延長"/>
        <xdr:cNvSpPr txBox="1"/>
      </xdr:nvSpPr>
      <xdr:spPr>
        <a:xfrm>
          <a:off x="7477271" y="69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46194</xdr:rowOff>
    </xdr:from>
    <xdr:ext cx="534377" cy="259045"/>
    <xdr:sp macro="" textlink="">
      <xdr:nvSpPr>
        <xdr:cNvPr id="144" name="n_3mainValue【道路】&#10;一人当たり延長"/>
        <xdr:cNvSpPr txBox="1"/>
      </xdr:nvSpPr>
      <xdr:spPr>
        <a:xfrm>
          <a:off x="6702571" y="69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49039</xdr:rowOff>
    </xdr:from>
    <xdr:ext cx="534377" cy="259045"/>
    <xdr:sp macro="" textlink="">
      <xdr:nvSpPr>
        <xdr:cNvPr id="145" name="n_4mainValue【道路】&#10;一人当たり延長"/>
        <xdr:cNvSpPr txBox="1"/>
      </xdr:nvSpPr>
      <xdr:spPr>
        <a:xfrm>
          <a:off x="5905011" y="69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9" name="直線コネクタ 168"/>
        <xdr:cNvCxnSpPr/>
      </xdr:nvCxnSpPr>
      <xdr:spPr>
        <a:xfrm flipV="1">
          <a:off x="4086225" y="94183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0" name="【橋りょう・トンネル】&#10;有形固定資産減価償却率最小値テキスト"/>
        <xdr:cNvSpPr txBox="1"/>
      </xdr:nvSpPr>
      <xdr:spPr>
        <a:xfrm>
          <a:off x="412496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1" name="直線コネクタ 170"/>
        <xdr:cNvCxnSpPr/>
      </xdr:nvCxnSpPr>
      <xdr:spPr>
        <a:xfrm>
          <a:off x="4020820" y="1082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2" name="【橋りょう・トンネル】&#10;有形固定資産減価償却率最大値テキスト"/>
        <xdr:cNvSpPr txBox="1"/>
      </xdr:nvSpPr>
      <xdr:spPr>
        <a:xfrm>
          <a:off x="4124960" y="9201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3" name="直線コネクタ 172"/>
        <xdr:cNvCxnSpPr/>
      </xdr:nvCxnSpPr>
      <xdr:spPr>
        <a:xfrm>
          <a:off x="402082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4" name="【橋りょう・トンネル】&#10;有形固定資産減価償却率平均値テキスト"/>
        <xdr:cNvSpPr txBox="1"/>
      </xdr:nvSpPr>
      <xdr:spPr>
        <a:xfrm>
          <a:off x="4124960" y="1017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5" name="フローチャート: 判断 174"/>
        <xdr:cNvSpPr/>
      </xdr:nvSpPr>
      <xdr:spPr>
        <a:xfrm>
          <a:off x="403606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6" name="フローチャート: 判断 175"/>
        <xdr:cNvSpPr/>
      </xdr:nvSpPr>
      <xdr:spPr>
        <a:xfrm>
          <a:off x="33121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7" name="フローチャート: 判断 176"/>
        <xdr:cNvSpPr/>
      </xdr:nvSpPr>
      <xdr:spPr>
        <a:xfrm>
          <a:off x="251460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8" name="フローチャート: 判断 177"/>
        <xdr:cNvSpPr/>
      </xdr:nvSpPr>
      <xdr:spPr>
        <a:xfrm>
          <a:off x="17399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9" name="フローチャート: 判断 178"/>
        <xdr:cNvSpPr/>
      </xdr:nvSpPr>
      <xdr:spPr>
        <a:xfrm>
          <a:off x="965200" y="10253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67310</xdr:rowOff>
    </xdr:from>
    <xdr:to>
      <xdr:col>24</xdr:col>
      <xdr:colOff>114300</xdr:colOff>
      <xdr:row>62</xdr:row>
      <xdr:rowOff>168910</xdr:rowOff>
    </xdr:to>
    <xdr:sp macro="" textlink="">
      <xdr:nvSpPr>
        <xdr:cNvPr id="185" name="楕円 184"/>
        <xdr:cNvSpPr/>
      </xdr:nvSpPr>
      <xdr:spPr>
        <a:xfrm>
          <a:off x="403606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45737</xdr:rowOff>
    </xdr:from>
    <xdr:ext cx="405111" cy="259045"/>
    <xdr:sp macro="" textlink="">
      <xdr:nvSpPr>
        <xdr:cNvPr id="186" name="【橋りょう・トンネル】&#10;有形固定資産減価償却率該当値テキスト"/>
        <xdr:cNvSpPr txBox="1"/>
      </xdr:nvSpPr>
      <xdr:spPr>
        <a:xfrm>
          <a:off x="412496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53975</xdr:rowOff>
    </xdr:from>
    <xdr:to>
      <xdr:col>20</xdr:col>
      <xdr:colOff>38100</xdr:colOff>
      <xdr:row>62</xdr:row>
      <xdr:rowOff>155575</xdr:rowOff>
    </xdr:to>
    <xdr:sp macro="" textlink="">
      <xdr:nvSpPr>
        <xdr:cNvPr id="187" name="楕円 186"/>
        <xdr:cNvSpPr/>
      </xdr:nvSpPr>
      <xdr:spPr>
        <a:xfrm>
          <a:off x="3312160" y="10447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104775</xdr:rowOff>
    </xdr:from>
    <xdr:to>
      <xdr:col>24</xdr:col>
      <xdr:colOff>63500</xdr:colOff>
      <xdr:row>62</xdr:row>
      <xdr:rowOff>118110</xdr:rowOff>
    </xdr:to>
    <xdr:cxnSp macro="">
      <xdr:nvCxnSpPr>
        <xdr:cNvPr id="188" name="直線コネクタ 187"/>
        <xdr:cNvCxnSpPr/>
      </xdr:nvCxnSpPr>
      <xdr:spPr>
        <a:xfrm>
          <a:off x="3355340" y="10498455"/>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25400</xdr:rowOff>
    </xdr:from>
    <xdr:to>
      <xdr:col>15</xdr:col>
      <xdr:colOff>101600</xdr:colOff>
      <xdr:row>62</xdr:row>
      <xdr:rowOff>127000</xdr:rowOff>
    </xdr:to>
    <xdr:sp macro="" textlink="">
      <xdr:nvSpPr>
        <xdr:cNvPr id="189" name="楕円 188"/>
        <xdr:cNvSpPr/>
      </xdr:nvSpPr>
      <xdr:spPr>
        <a:xfrm>
          <a:off x="25146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76200</xdr:rowOff>
    </xdr:from>
    <xdr:to>
      <xdr:col>19</xdr:col>
      <xdr:colOff>177800</xdr:colOff>
      <xdr:row>62</xdr:row>
      <xdr:rowOff>104775</xdr:rowOff>
    </xdr:to>
    <xdr:cxnSp macro="">
      <xdr:nvCxnSpPr>
        <xdr:cNvPr id="190" name="直線コネクタ 189"/>
        <xdr:cNvCxnSpPr/>
      </xdr:nvCxnSpPr>
      <xdr:spPr>
        <a:xfrm>
          <a:off x="2565400" y="1046988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91" name="楕円 190"/>
        <xdr:cNvSpPr/>
      </xdr:nvSpPr>
      <xdr:spPr>
        <a:xfrm>
          <a:off x="173990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62</xdr:row>
      <xdr:rowOff>76200</xdr:rowOff>
    </xdr:to>
    <xdr:cxnSp macro="">
      <xdr:nvCxnSpPr>
        <xdr:cNvPr id="192" name="直線コネクタ 191"/>
        <xdr:cNvCxnSpPr/>
      </xdr:nvCxnSpPr>
      <xdr:spPr>
        <a:xfrm>
          <a:off x="1790700" y="1043940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193" name="楕円 192"/>
        <xdr:cNvSpPr/>
      </xdr:nvSpPr>
      <xdr:spPr>
        <a:xfrm>
          <a:off x="965200" y="10363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45720</xdr:rowOff>
    </xdr:to>
    <xdr:cxnSp macro="">
      <xdr:nvCxnSpPr>
        <xdr:cNvPr id="194" name="直線コネクタ 193"/>
        <xdr:cNvCxnSpPr/>
      </xdr:nvCxnSpPr>
      <xdr:spPr>
        <a:xfrm>
          <a:off x="1008380" y="1041082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5" name="n_1aveValue【橋りょう・トンネル】&#10;有形固定資産減価償却率"/>
        <xdr:cNvSpPr txBox="1"/>
      </xdr:nvSpPr>
      <xdr:spPr>
        <a:xfrm>
          <a:off x="317056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196" name="n_2aveValue【橋りょう・トンネル】&#10;有形固定資産減価償却率"/>
        <xdr:cNvSpPr txBox="1"/>
      </xdr:nvSpPr>
      <xdr:spPr>
        <a:xfrm>
          <a:off x="238570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97" name="n_3aveValue【橋りょう・トンネル】&#10;有形固定資産減価償却率"/>
        <xdr:cNvSpPr txBox="1"/>
      </xdr:nvSpPr>
      <xdr:spPr>
        <a:xfrm>
          <a:off x="16110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8" name="n_4aveValue【橋りょう・トンネル】&#10;有形固定資産減価償却率"/>
        <xdr:cNvSpPr txBox="1"/>
      </xdr:nvSpPr>
      <xdr:spPr>
        <a:xfrm>
          <a:off x="83630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146702</xdr:rowOff>
    </xdr:from>
    <xdr:ext cx="405111" cy="259045"/>
    <xdr:sp macro="" textlink="">
      <xdr:nvSpPr>
        <xdr:cNvPr id="199" name="n_1mainValue【橋りょう・トンネル】&#10;有形固定資産減価償却率"/>
        <xdr:cNvSpPr txBox="1"/>
      </xdr:nvSpPr>
      <xdr:spPr>
        <a:xfrm>
          <a:off x="317056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200" name="n_2mainValue【橋りょう・トンネル】&#10;有形固定資産減価償却率"/>
        <xdr:cNvSpPr txBox="1"/>
      </xdr:nvSpPr>
      <xdr:spPr>
        <a:xfrm>
          <a:off x="238570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201" name="n_3mainValue【橋りょう・トンネル】&#10;有形固定資産減価償却率"/>
        <xdr:cNvSpPr txBox="1"/>
      </xdr:nvSpPr>
      <xdr:spPr>
        <a:xfrm>
          <a:off x="161100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202" name="n_4mainValue【橋りょう・トンネル】&#10;有形固定資産減価償却率"/>
        <xdr:cNvSpPr txBox="1"/>
      </xdr:nvSpPr>
      <xdr:spPr>
        <a:xfrm>
          <a:off x="83630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4" name="直線コネクタ 223"/>
        <xdr:cNvCxnSpPr/>
      </xdr:nvCxnSpPr>
      <xdr:spPr>
        <a:xfrm flipV="1">
          <a:off x="9219565" y="9436502"/>
          <a:ext cx="0" cy="128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5" name="【橋りょう・トンネル】&#10;一人当たり有形固定資産（償却資産）額最小値テキスト"/>
        <xdr:cNvSpPr txBox="1"/>
      </xdr:nvSpPr>
      <xdr:spPr>
        <a:xfrm>
          <a:off x="9258300" y="1072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26" name="直線コネクタ 225"/>
        <xdr:cNvCxnSpPr/>
      </xdr:nvCxnSpPr>
      <xdr:spPr>
        <a:xfrm>
          <a:off x="9154160" y="10725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27" name="【橋りょう・トンネル】&#10;一人当たり有形固定資産（償却資産）額最大値テキスト"/>
        <xdr:cNvSpPr txBox="1"/>
      </xdr:nvSpPr>
      <xdr:spPr>
        <a:xfrm>
          <a:off x="9258300" y="921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8" name="直線コネクタ 227"/>
        <xdr:cNvCxnSpPr/>
      </xdr:nvCxnSpPr>
      <xdr:spPr>
        <a:xfrm>
          <a:off x="9154160" y="9436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29" name="【橋りょう・トンネル】&#10;一人当たり有形固定資産（償却資産）額平均値テキスト"/>
        <xdr:cNvSpPr txBox="1"/>
      </xdr:nvSpPr>
      <xdr:spPr>
        <a:xfrm>
          <a:off x="9258300" y="10265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0" name="フローチャート: 判断 229"/>
        <xdr:cNvSpPr/>
      </xdr:nvSpPr>
      <xdr:spPr>
        <a:xfrm>
          <a:off x="9192260" y="10287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1" name="フローチャート: 判断 230"/>
        <xdr:cNvSpPr/>
      </xdr:nvSpPr>
      <xdr:spPr>
        <a:xfrm>
          <a:off x="8445500" y="1026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2" name="フローチャート: 判断 231"/>
        <xdr:cNvSpPr/>
      </xdr:nvSpPr>
      <xdr:spPr>
        <a:xfrm>
          <a:off x="7670800" y="102548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3" name="フローチャート: 判断 232"/>
        <xdr:cNvSpPr/>
      </xdr:nvSpPr>
      <xdr:spPr>
        <a:xfrm>
          <a:off x="68732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4" name="フローチャート: 判断 233"/>
        <xdr:cNvSpPr/>
      </xdr:nvSpPr>
      <xdr:spPr>
        <a:xfrm>
          <a:off x="60985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48744</xdr:rowOff>
    </xdr:from>
    <xdr:to>
      <xdr:col>55</xdr:col>
      <xdr:colOff>50800</xdr:colOff>
      <xdr:row>59</xdr:row>
      <xdr:rowOff>150344</xdr:rowOff>
    </xdr:to>
    <xdr:sp macro="" textlink="">
      <xdr:nvSpPr>
        <xdr:cNvPr id="240" name="楕円 239"/>
        <xdr:cNvSpPr/>
      </xdr:nvSpPr>
      <xdr:spPr>
        <a:xfrm>
          <a:off x="9192260" y="99395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71621</xdr:rowOff>
    </xdr:from>
    <xdr:ext cx="599010" cy="259045"/>
    <xdr:sp macro="" textlink="">
      <xdr:nvSpPr>
        <xdr:cNvPr id="241" name="【橋りょう・トンネル】&#10;一人当たり有形固定資産（償却資産）額該当値テキスト"/>
        <xdr:cNvSpPr txBox="1"/>
      </xdr:nvSpPr>
      <xdr:spPr>
        <a:xfrm>
          <a:off x="9258300" y="979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69362</xdr:rowOff>
    </xdr:from>
    <xdr:to>
      <xdr:col>50</xdr:col>
      <xdr:colOff>165100</xdr:colOff>
      <xdr:row>59</xdr:row>
      <xdr:rowOff>170962</xdr:rowOff>
    </xdr:to>
    <xdr:sp macro="" textlink="">
      <xdr:nvSpPr>
        <xdr:cNvPr id="242" name="楕円 241"/>
        <xdr:cNvSpPr/>
      </xdr:nvSpPr>
      <xdr:spPr>
        <a:xfrm>
          <a:off x="8445500" y="99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99544</xdr:rowOff>
    </xdr:from>
    <xdr:to>
      <xdr:col>55</xdr:col>
      <xdr:colOff>0</xdr:colOff>
      <xdr:row>59</xdr:row>
      <xdr:rowOff>120162</xdr:rowOff>
    </xdr:to>
    <xdr:cxnSp macro="">
      <xdr:nvCxnSpPr>
        <xdr:cNvPr id="243" name="直線コネクタ 242"/>
        <xdr:cNvCxnSpPr/>
      </xdr:nvCxnSpPr>
      <xdr:spPr>
        <a:xfrm flipV="1">
          <a:off x="8496300" y="9990304"/>
          <a:ext cx="723900" cy="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83703</xdr:rowOff>
    </xdr:from>
    <xdr:to>
      <xdr:col>46</xdr:col>
      <xdr:colOff>38100</xdr:colOff>
      <xdr:row>60</xdr:row>
      <xdr:rowOff>13853</xdr:rowOff>
    </xdr:to>
    <xdr:sp macro="" textlink="">
      <xdr:nvSpPr>
        <xdr:cNvPr id="244" name="楕円 243"/>
        <xdr:cNvSpPr/>
      </xdr:nvSpPr>
      <xdr:spPr>
        <a:xfrm>
          <a:off x="7670800" y="9974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120162</xdr:rowOff>
    </xdr:from>
    <xdr:to>
      <xdr:col>50</xdr:col>
      <xdr:colOff>114300</xdr:colOff>
      <xdr:row>59</xdr:row>
      <xdr:rowOff>134503</xdr:rowOff>
    </xdr:to>
    <xdr:cxnSp macro="">
      <xdr:nvCxnSpPr>
        <xdr:cNvPr id="245" name="直線コネクタ 244"/>
        <xdr:cNvCxnSpPr/>
      </xdr:nvCxnSpPr>
      <xdr:spPr>
        <a:xfrm flipV="1">
          <a:off x="7713980" y="10010922"/>
          <a:ext cx="78232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94434</xdr:rowOff>
    </xdr:from>
    <xdr:to>
      <xdr:col>41</xdr:col>
      <xdr:colOff>101600</xdr:colOff>
      <xdr:row>60</xdr:row>
      <xdr:rowOff>24584</xdr:rowOff>
    </xdr:to>
    <xdr:sp macro="" textlink="">
      <xdr:nvSpPr>
        <xdr:cNvPr id="246" name="楕円 245"/>
        <xdr:cNvSpPr/>
      </xdr:nvSpPr>
      <xdr:spPr>
        <a:xfrm>
          <a:off x="6873240" y="9985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134503</xdr:rowOff>
    </xdr:from>
    <xdr:to>
      <xdr:col>45</xdr:col>
      <xdr:colOff>177800</xdr:colOff>
      <xdr:row>59</xdr:row>
      <xdr:rowOff>145234</xdr:rowOff>
    </xdr:to>
    <xdr:cxnSp macro="">
      <xdr:nvCxnSpPr>
        <xdr:cNvPr id="247" name="直線コネクタ 246"/>
        <xdr:cNvCxnSpPr/>
      </xdr:nvCxnSpPr>
      <xdr:spPr>
        <a:xfrm flipV="1">
          <a:off x="6924040" y="10025263"/>
          <a:ext cx="78994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105599</xdr:rowOff>
    </xdr:from>
    <xdr:to>
      <xdr:col>36</xdr:col>
      <xdr:colOff>165100</xdr:colOff>
      <xdr:row>60</xdr:row>
      <xdr:rowOff>35749</xdr:rowOff>
    </xdr:to>
    <xdr:sp macro="" textlink="">
      <xdr:nvSpPr>
        <xdr:cNvPr id="248" name="楕円 247"/>
        <xdr:cNvSpPr/>
      </xdr:nvSpPr>
      <xdr:spPr>
        <a:xfrm>
          <a:off x="6098540" y="9996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145234</xdr:rowOff>
    </xdr:from>
    <xdr:to>
      <xdr:col>41</xdr:col>
      <xdr:colOff>50800</xdr:colOff>
      <xdr:row>59</xdr:row>
      <xdr:rowOff>156399</xdr:rowOff>
    </xdr:to>
    <xdr:cxnSp macro="">
      <xdr:nvCxnSpPr>
        <xdr:cNvPr id="249" name="直線コネクタ 248"/>
        <xdr:cNvCxnSpPr/>
      </xdr:nvCxnSpPr>
      <xdr:spPr>
        <a:xfrm flipV="1">
          <a:off x="6149340" y="10035994"/>
          <a:ext cx="7747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0" name="n_1aveValue【橋りょう・トンネル】&#10;一人当たり有形固定資産（償却資産）額"/>
        <xdr:cNvSpPr txBox="1"/>
      </xdr:nvSpPr>
      <xdr:spPr>
        <a:xfrm>
          <a:off x="8214575" y="1035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1" name="n_2aveValue【橋りょう・トンネル】&#10;一人当たり有形固定資産（償却資産）額"/>
        <xdr:cNvSpPr txBox="1"/>
      </xdr:nvSpPr>
      <xdr:spPr>
        <a:xfrm>
          <a:off x="7444955" y="103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2" name="n_3aveValue【橋りょう・トンネル】&#10;一人当たり有形固定資産（償却資産）額"/>
        <xdr:cNvSpPr txBox="1"/>
      </xdr:nvSpPr>
      <xdr:spPr>
        <a:xfrm>
          <a:off x="6670255" y="1035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3" name="n_4aveValue【橋りょう・トンネル】&#10;一人当たり有形固定資産（償却資産）額"/>
        <xdr:cNvSpPr txBox="1"/>
      </xdr:nvSpPr>
      <xdr:spPr>
        <a:xfrm>
          <a:off x="5872695" y="1038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16039</xdr:rowOff>
    </xdr:from>
    <xdr:ext cx="599010" cy="259045"/>
    <xdr:sp macro="" textlink="">
      <xdr:nvSpPr>
        <xdr:cNvPr id="254" name="n_1mainValue【橋りょう・トンネル】&#10;一人当たり有形固定資産（償却資産）額"/>
        <xdr:cNvSpPr txBox="1"/>
      </xdr:nvSpPr>
      <xdr:spPr>
        <a:xfrm>
          <a:off x="8214575" y="973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30380</xdr:rowOff>
    </xdr:from>
    <xdr:ext cx="599010" cy="259045"/>
    <xdr:sp macro="" textlink="">
      <xdr:nvSpPr>
        <xdr:cNvPr id="255" name="n_2mainValue【橋りょう・トンネル】&#10;一人当たり有形固定資産（償却資産）額"/>
        <xdr:cNvSpPr txBox="1"/>
      </xdr:nvSpPr>
      <xdr:spPr>
        <a:xfrm>
          <a:off x="7444955" y="975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41111</xdr:rowOff>
    </xdr:from>
    <xdr:ext cx="599010" cy="259045"/>
    <xdr:sp macro="" textlink="">
      <xdr:nvSpPr>
        <xdr:cNvPr id="256" name="n_3mainValue【橋りょう・トンネル】&#10;一人当たり有形固定資産（償却資産）額"/>
        <xdr:cNvSpPr txBox="1"/>
      </xdr:nvSpPr>
      <xdr:spPr>
        <a:xfrm>
          <a:off x="6670255" y="976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52276</xdr:rowOff>
    </xdr:from>
    <xdr:ext cx="599010" cy="259045"/>
    <xdr:sp macro="" textlink="">
      <xdr:nvSpPr>
        <xdr:cNvPr id="257" name="n_4mainValue【橋りょう・トンネル】&#10;一人当たり有形固定資産（償却資産）額"/>
        <xdr:cNvSpPr txBox="1"/>
      </xdr:nvSpPr>
      <xdr:spPr>
        <a:xfrm>
          <a:off x="5872695" y="977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9" name="直線コネクタ 26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0" name="テキスト ボックス 26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1" name="直線コネクタ 27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2" name="テキスト ボックス 27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3" name="直線コネクタ 27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4" name="テキスト ボックス 27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5" name="直線コネクタ 27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6" name="テキスト ボックス 27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7" name="直線コネクタ 27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8" name="テキスト ボックス 27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0" name="テキスト ボックス 27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2" name="直線コネクタ 281"/>
        <xdr:cNvCxnSpPr/>
      </xdr:nvCxnSpPr>
      <xdr:spPr>
        <a:xfrm flipV="1">
          <a:off x="4086225" y="13287374"/>
          <a:ext cx="0" cy="1238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3" name="【公営住宅】&#10;有形固定資産減価償却率最小値テキスト"/>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4" name="直線コネクタ 283"/>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5" name="【公営住宅】&#10;有形固定資産減価償却率最大値テキスト"/>
        <xdr:cNvSpPr txBox="1"/>
      </xdr:nvSpPr>
      <xdr:spPr>
        <a:xfrm>
          <a:off x="4124960" y="13070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86" name="直線コネクタ 285"/>
        <xdr:cNvCxnSpPr/>
      </xdr:nvCxnSpPr>
      <xdr:spPr>
        <a:xfrm>
          <a:off x="4020820" y="13287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87" name="【公営住宅】&#10;有形固定資産減価償却率平均値テキスト"/>
        <xdr:cNvSpPr txBox="1"/>
      </xdr:nvSpPr>
      <xdr:spPr>
        <a:xfrm>
          <a:off x="4124960" y="1386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8" name="フローチャート: 判断 287"/>
        <xdr:cNvSpPr/>
      </xdr:nvSpPr>
      <xdr:spPr>
        <a:xfrm>
          <a:off x="4036060" y="13889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89" name="フローチャート: 判断 288"/>
        <xdr:cNvSpPr/>
      </xdr:nvSpPr>
      <xdr:spPr>
        <a:xfrm>
          <a:off x="331216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0" name="フローチャート: 判断 289"/>
        <xdr:cNvSpPr/>
      </xdr:nvSpPr>
      <xdr:spPr>
        <a:xfrm>
          <a:off x="2514600" y="13872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1" name="フローチャート: 判断 290"/>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2" name="フローチャート: 判断 291"/>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98" name="楕円 297"/>
        <xdr:cNvSpPr/>
      </xdr:nvSpPr>
      <xdr:spPr>
        <a:xfrm>
          <a:off x="4036060" y="1368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132097</xdr:rowOff>
    </xdr:from>
    <xdr:ext cx="405111" cy="259045"/>
    <xdr:sp macro="" textlink="">
      <xdr:nvSpPr>
        <xdr:cNvPr id="299" name="【公営住宅】&#10;有形固定資産減価償却率該当値テキスト"/>
        <xdr:cNvSpPr txBox="1"/>
      </xdr:nvSpPr>
      <xdr:spPr>
        <a:xfrm>
          <a:off x="412496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300" name="楕円 299"/>
        <xdr:cNvSpPr/>
      </xdr:nvSpPr>
      <xdr:spPr>
        <a:xfrm>
          <a:off x="3312160" y="13640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81</xdr:row>
      <xdr:rowOff>160020</xdr:rowOff>
    </xdr:to>
    <xdr:cxnSp macro="">
      <xdr:nvCxnSpPr>
        <xdr:cNvPr id="301" name="直線コネクタ 300"/>
        <xdr:cNvCxnSpPr/>
      </xdr:nvCxnSpPr>
      <xdr:spPr>
        <a:xfrm>
          <a:off x="3355340" y="1369123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168275</xdr:rowOff>
    </xdr:from>
    <xdr:to>
      <xdr:col>15</xdr:col>
      <xdr:colOff>101600</xdr:colOff>
      <xdr:row>81</xdr:row>
      <xdr:rowOff>98425</xdr:rowOff>
    </xdr:to>
    <xdr:sp macro="" textlink="">
      <xdr:nvSpPr>
        <xdr:cNvPr id="302" name="楕円 301"/>
        <xdr:cNvSpPr/>
      </xdr:nvSpPr>
      <xdr:spPr>
        <a:xfrm>
          <a:off x="2514600" y="1357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47625</xdr:rowOff>
    </xdr:from>
    <xdr:to>
      <xdr:col>19</xdr:col>
      <xdr:colOff>177800</xdr:colOff>
      <xdr:row>81</xdr:row>
      <xdr:rowOff>112395</xdr:rowOff>
    </xdr:to>
    <xdr:cxnSp macro="">
      <xdr:nvCxnSpPr>
        <xdr:cNvPr id="303" name="直線コネクタ 302"/>
        <xdr:cNvCxnSpPr/>
      </xdr:nvCxnSpPr>
      <xdr:spPr>
        <a:xfrm>
          <a:off x="2565400" y="13626465"/>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122555</xdr:rowOff>
    </xdr:from>
    <xdr:to>
      <xdr:col>10</xdr:col>
      <xdr:colOff>165100</xdr:colOff>
      <xdr:row>81</xdr:row>
      <xdr:rowOff>52705</xdr:rowOff>
    </xdr:to>
    <xdr:sp macro="" textlink="">
      <xdr:nvSpPr>
        <xdr:cNvPr id="304" name="楕円 303"/>
        <xdr:cNvSpPr/>
      </xdr:nvSpPr>
      <xdr:spPr>
        <a:xfrm>
          <a:off x="1739900" y="13533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xdr:rowOff>
    </xdr:from>
    <xdr:to>
      <xdr:col>15</xdr:col>
      <xdr:colOff>50800</xdr:colOff>
      <xdr:row>81</xdr:row>
      <xdr:rowOff>47625</xdr:rowOff>
    </xdr:to>
    <xdr:cxnSp macro="">
      <xdr:nvCxnSpPr>
        <xdr:cNvPr id="305" name="直線コネクタ 304"/>
        <xdr:cNvCxnSpPr/>
      </xdr:nvCxnSpPr>
      <xdr:spPr>
        <a:xfrm>
          <a:off x="1790700" y="1358074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65405</xdr:rowOff>
    </xdr:from>
    <xdr:to>
      <xdr:col>6</xdr:col>
      <xdr:colOff>38100</xdr:colOff>
      <xdr:row>80</xdr:row>
      <xdr:rowOff>167005</xdr:rowOff>
    </xdr:to>
    <xdr:sp macro="" textlink="">
      <xdr:nvSpPr>
        <xdr:cNvPr id="306" name="楕円 305"/>
        <xdr:cNvSpPr/>
      </xdr:nvSpPr>
      <xdr:spPr>
        <a:xfrm>
          <a:off x="965200" y="13476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116205</xdr:rowOff>
    </xdr:from>
    <xdr:to>
      <xdr:col>10</xdr:col>
      <xdr:colOff>114300</xdr:colOff>
      <xdr:row>81</xdr:row>
      <xdr:rowOff>1905</xdr:rowOff>
    </xdr:to>
    <xdr:cxnSp macro="">
      <xdr:nvCxnSpPr>
        <xdr:cNvPr id="307" name="直線コネクタ 306"/>
        <xdr:cNvCxnSpPr/>
      </xdr:nvCxnSpPr>
      <xdr:spPr>
        <a:xfrm>
          <a:off x="1008380" y="13527405"/>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08" name="n_1aveValue【公営住宅】&#10;有形固定資産減価償却率"/>
        <xdr:cNvSpPr txBox="1"/>
      </xdr:nvSpPr>
      <xdr:spPr>
        <a:xfrm>
          <a:off x="317056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09" name="n_2aveValue【公営住宅】&#10;有形固定資産減価償却率"/>
        <xdr:cNvSpPr txBox="1"/>
      </xdr:nvSpPr>
      <xdr:spPr>
        <a:xfrm>
          <a:off x="2385704" y="1396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0" name="n_3aveValue【公営住宅】&#10;有形固定資産減価償却率"/>
        <xdr:cNvSpPr txBox="1"/>
      </xdr:nvSpPr>
      <xdr:spPr>
        <a:xfrm>
          <a:off x="161100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1" name="n_4aveValue【公営住宅】&#10;有形固定資産減価償却率"/>
        <xdr:cNvSpPr txBox="1"/>
      </xdr:nvSpPr>
      <xdr:spPr>
        <a:xfrm>
          <a:off x="83630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8272</xdr:rowOff>
    </xdr:from>
    <xdr:ext cx="405111" cy="259045"/>
    <xdr:sp macro="" textlink="">
      <xdr:nvSpPr>
        <xdr:cNvPr id="312" name="n_1mainValue【公営住宅】&#10;有形固定資産減価償却率"/>
        <xdr:cNvSpPr txBox="1"/>
      </xdr:nvSpPr>
      <xdr:spPr>
        <a:xfrm>
          <a:off x="317056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313" name="n_2mainValue【公営住宅】&#10;有形固定資産減価償却率"/>
        <xdr:cNvSpPr txBox="1"/>
      </xdr:nvSpPr>
      <xdr:spPr>
        <a:xfrm>
          <a:off x="2385704"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69232</xdr:rowOff>
    </xdr:from>
    <xdr:ext cx="405111" cy="259045"/>
    <xdr:sp macro="" textlink="">
      <xdr:nvSpPr>
        <xdr:cNvPr id="314" name="n_3mainValue【公営住宅】&#10;有形固定資産減価償却率"/>
        <xdr:cNvSpPr txBox="1"/>
      </xdr:nvSpPr>
      <xdr:spPr>
        <a:xfrm>
          <a:off x="161100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12082</xdr:rowOff>
    </xdr:from>
    <xdr:ext cx="405111" cy="259045"/>
    <xdr:sp macro="" textlink="">
      <xdr:nvSpPr>
        <xdr:cNvPr id="315" name="n_4mainValue【公営住宅】&#10;有形固定資産減価償却率"/>
        <xdr:cNvSpPr txBox="1"/>
      </xdr:nvSpPr>
      <xdr:spPr>
        <a:xfrm>
          <a:off x="836304" y="1325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39" name="直線コネクタ 338"/>
        <xdr:cNvCxnSpPr/>
      </xdr:nvCxnSpPr>
      <xdr:spPr>
        <a:xfrm flipV="1">
          <a:off x="9219565" y="13094207"/>
          <a:ext cx="0" cy="1421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2" name="【公営住宅】&#10;一人当たり面積最大値テキスト"/>
        <xdr:cNvSpPr txBox="1"/>
      </xdr:nvSpPr>
      <xdr:spPr>
        <a:xfrm>
          <a:off x="9258300" y="128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3" name="直線コネクタ 342"/>
        <xdr:cNvCxnSpPr/>
      </xdr:nvCxnSpPr>
      <xdr:spPr>
        <a:xfrm>
          <a:off x="9154160" y="13094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4" name="【公営住宅】&#10;一人当たり面積平均値テキスト"/>
        <xdr:cNvSpPr txBox="1"/>
      </xdr:nvSpPr>
      <xdr:spPr>
        <a:xfrm>
          <a:off x="9258300" y="14112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5" name="フローチャート: 判断 344"/>
        <xdr:cNvSpPr/>
      </xdr:nvSpPr>
      <xdr:spPr>
        <a:xfrm>
          <a:off x="9192260" y="14133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46" name="フローチャート: 判断 345"/>
        <xdr:cNvSpPr/>
      </xdr:nvSpPr>
      <xdr:spPr>
        <a:xfrm>
          <a:off x="8445500" y="1408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47" name="フローチャート: 判断 346"/>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48" name="フローチャート: 判断 347"/>
        <xdr:cNvSpPr/>
      </xdr:nvSpPr>
      <xdr:spPr>
        <a:xfrm>
          <a:off x="68732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49" name="フローチャート: 判断 348"/>
        <xdr:cNvSpPr/>
      </xdr:nvSpPr>
      <xdr:spPr>
        <a:xfrm>
          <a:off x="6098540" y="140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5" name="楕円 354"/>
        <xdr:cNvSpPr/>
      </xdr:nvSpPr>
      <xdr:spPr>
        <a:xfrm>
          <a:off x="9192260" y="140545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163340</xdr:rowOff>
    </xdr:from>
    <xdr:ext cx="469744" cy="259045"/>
    <xdr:sp macro="" textlink="">
      <xdr:nvSpPr>
        <xdr:cNvPr id="356" name="【公営住宅】&#10;一人当たり面積該当値テキスト"/>
        <xdr:cNvSpPr txBox="1"/>
      </xdr:nvSpPr>
      <xdr:spPr>
        <a:xfrm>
          <a:off x="9258300" y="1390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134365</xdr:rowOff>
    </xdr:from>
    <xdr:to>
      <xdr:col>50</xdr:col>
      <xdr:colOff>165100</xdr:colOff>
      <xdr:row>84</xdr:row>
      <xdr:rowOff>64515</xdr:rowOff>
    </xdr:to>
    <xdr:sp macro="" textlink="">
      <xdr:nvSpPr>
        <xdr:cNvPr id="357" name="楕円 356"/>
        <xdr:cNvSpPr/>
      </xdr:nvSpPr>
      <xdr:spPr>
        <a:xfrm>
          <a:off x="8445500" y="14048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13715</xdr:rowOff>
    </xdr:from>
    <xdr:to>
      <xdr:col>55</xdr:col>
      <xdr:colOff>0</xdr:colOff>
      <xdr:row>84</xdr:row>
      <xdr:rowOff>19813</xdr:rowOff>
    </xdr:to>
    <xdr:cxnSp macro="">
      <xdr:nvCxnSpPr>
        <xdr:cNvPr id="358" name="直線コネクタ 357"/>
        <xdr:cNvCxnSpPr/>
      </xdr:nvCxnSpPr>
      <xdr:spPr>
        <a:xfrm>
          <a:off x="8496300" y="14095475"/>
          <a:ext cx="7239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163322</xdr:rowOff>
    </xdr:from>
    <xdr:to>
      <xdr:col>46</xdr:col>
      <xdr:colOff>38100</xdr:colOff>
      <xdr:row>84</xdr:row>
      <xdr:rowOff>93472</xdr:rowOff>
    </xdr:to>
    <xdr:sp macro="" textlink="">
      <xdr:nvSpPr>
        <xdr:cNvPr id="359" name="楕円 358"/>
        <xdr:cNvSpPr/>
      </xdr:nvSpPr>
      <xdr:spPr>
        <a:xfrm>
          <a:off x="7670800" y="140774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13715</xdr:rowOff>
    </xdr:from>
    <xdr:to>
      <xdr:col>50</xdr:col>
      <xdr:colOff>114300</xdr:colOff>
      <xdr:row>84</xdr:row>
      <xdr:rowOff>42672</xdr:rowOff>
    </xdr:to>
    <xdr:cxnSp macro="">
      <xdr:nvCxnSpPr>
        <xdr:cNvPr id="360" name="直線コネクタ 359"/>
        <xdr:cNvCxnSpPr/>
      </xdr:nvCxnSpPr>
      <xdr:spPr>
        <a:xfrm flipV="1">
          <a:off x="7713980" y="14095475"/>
          <a:ext cx="78232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xdr:rowOff>
    </xdr:from>
    <xdr:to>
      <xdr:col>41</xdr:col>
      <xdr:colOff>101600</xdr:colOff>
      <xdr:row>84</xdr:row>
      <xdr:rowOff>107950</xdr:rowOff>
    </xdr:to>
    <xdr:sp macro="" textlink="">
      <xdr:nvSpPr>
        <xdr:cNvPr id="361" name="楕円 360"/>
        <xdr:cNvSpPr/>
      </xdr:nvSpPr>
      <xdr:spPr>
        <a:xfrm>
          <a:off x="687324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42672</xdr:rowOff>
    </xdr:from>
    <xdr:to>
      <xdr:col>45</xdr:col>
      <xdr:colOff>177800</xdr:colOff>
      <xdr:row>84</xdr:row>
      <xdr:rowOff>57150</xdr:rowOff>
    </xdr:to>
    <xdr:cxnSp macro="">
      <xdr:nvCxnSpPr>
        <xdr:cNvPr id="362" name="直線コネクタ 361"/>
        <xdr:cNvCxnSpPr/>
      </xdr:nvCxnSpPr>
      <xdr:spPr>
        <a:xfrm flipV="1">
          <a:off x="6924040" y="14124432"/>
          <a:ext cx="78994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4063</xdr:rowOff>
    </xdr:from>
    <xdr:to>
      <xdr:col>36</xdr:col>
      <xdr:colOff>165100</xdr:colOff>
      <xdr:row>84</xdr:row>
      <xdr:rowOff>105663</xdr:rowOff>
    </xdr:to>
    <xdr:sp macro="" textlink="">
      <xdr:nvSpPr>
        <xdr:cNvPr id="363" name="楕円 362"/>
        <xdr:cNvSpPr/>
      </xdr:nvSpPr>
      <xdr:spPr>
        <a:xfrm>
          <a:off x="6098540" y="140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54863</xdr:rowOff>
    </xdr:from>
    <xdr:to>
      <xdr:col>41</xdr:col>
      <xdr:colOff>50800</xdr:colOff>
      <xdr:row>84</xdr:row>
      <xdr:rowOff>57150</xdr:rowOff>
    </xdr:to>
    <xdr:cxnSp macro="">
      <xdr:nvCxnSpPr>
        <xdr:cNvPr id="364" name="直線コネクタ 363"/>
        <xdr:cNvCxnSpPr/>
      </xdr:nvCxnSpPr>
      <xdr:spPr>
        <a:xfrm>
          <a:off x="6149340" y="14136623"/>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5" name="n_1aveValue【公営住宅】&#10;一人当たり面積"/>
        <xdr:cNvSpPr txBox="1"/>
      </xdr:nvSpPr>
      <xdr:spPr>
        <a:xfrm>
          <a:off x="8271587" y="1418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66" name="n_2aveValue【公営住宅】&#10;一人当たり面積"/>
        <xdr:cNvSpPr txBox="1"/>
      </xdr:nvSpPr>
      <xdr:spPr>
        <a:xfrm>
          <a:off x="750958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67" name="n_3aveValue【公営住宅】&#10;一人当たり面積"/>
        <xdr:cNvSpPr txBox="1"/>
      </xdr:nvSpPr>
      <xdr:spPr>
        <a:xfrm>
          <a:off x="67120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68" name="n_4aveValue【公営住宅】&#10;一人当たり面積"/>
        <xdr:cNvSpPr txBox="1"/>
      </xdr:nvSpPr>
      <xdr:spPr>
        <a:xfrm>
          <a:off x="5937327" y="138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81042</xdr:rowOff>
    </xdr:from>
    <xdr:ext cx="469744" cy="259045"/>
    <xdr:sp macro="" textlink="">
      <xdr:nvSpPr>
        <xdr:cNvPr id="369" name="n_1mainValue【公営住宅】&#10;一人当たり面積"/>
        <xdr:cNvSpPr txBox="1"/>
      </xdr:nvSpPr>
      <xdr:spPr>
        <a:xfrm>
          <a:off x="8271587" y="1382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370" name="n_2mainValue【公営住宅】&#10;一人当たり面積"/>
        <xdr:cNvSpPr txBox="1"/>
      </xdr:nvSpPr>
      <xdr:spPr>
        <a:xfrm>
          <a:off x="750958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71" name="n_3mainValue【公営住宅】&#10;一人当たり面積"/>
        <xdr:cNvSpPr txBox="1"/>
      </xdr:nvSpPr>
      <xdr:spPr>
        <a:xfrm>
          <a:off x="671202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96790</xdr:rowOff>
    </xdr:from>
    <xdr:ext cx="469744" cy="259045"/>
    <xdr:sp macro="" textlink="">
      <xdr:nvSpPr>
        <xdr:cNvPr id="372" name="n_4mainValue【公営住宅】&#10;一人当たり面積"/>
        <xdr:cNvSpPr txBox="1"/>
      </xdr:nvSpPr>
      <xdr:spPr>
        <a:xfrm>
          <a:off x="5937327" y="141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3" name="直線コネクタ 412"/>
        <xdr:cNvCxnSpPr/>
      </xdr:nvCxnSpPr>
      <xdr:spPr>
        <a:xfrm flipV="1">
          <a:off x="14375764" y="573595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4" name="【認定こども園・幼稚園・保育所】&#10;有形固定資産減価償却率最小値テキスト"/>
        <xdr:cNvSpPr txBox="1"/>
      </xdr:nvSpPr>
      <xdr:spPr>
        <a:xfrm>
          <a:off x="144145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5" name="直線コネクタ 414"/>
        <xdr:cNvCxnSpPr/>
      </xdr:nvCxnSpPr>
      <xdr:spPr>
        <a:xfrm>
          <a:off x="14287500" y="699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16" name="【認定こども園・幼稚園・保育所】&#10;有形固定資産減価償却率最大値テキスト"/>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17" name="直線コネクタ 416"/>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18" name="【認定こども園・幼稚園・保育所】&#10;有形固定資産減価償却率平均値テキスト"/>
        <xdr:cNvSpPr txBox="1"/>
      </xdr:nvSpPr>
      <xdr:spPr>
        <a:xfrm>
          <a:off x="144145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19" name="フローチャート: 判断 418"/>
        <xdr:cNvSpPr/>
      </xdr:nvSpPr>
      <xdr:spPr>
        <a:xfrm>
          <a:off x="14325600" y="62128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0" name="フローチャート: 判断 419"/>
        <xdr:cNvSpPr/>
      </xdr:nvSpPr>
      <xdr:spPr>
        <a:xfrm>
          <a:off x="135788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1" name="フローチャート: 判断 420"/>
        <xdr:cNvSpPr/>
      </xdr:nvSpPr>
      <xdr:spPr>
        <a:xfrm>
          <a:off x="128041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2" name="フローチャート: 判断 421"/>
        <xdr:cNvSpPr/>
      </xdr:nvSpPr>
      <xdr:spPr>
        <a:xfrm>
          <a:off x="12029440" y="618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3" name="フローチャート: 判断 422"/>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109220</xdr:rowOff>
    </xdr:from>
    <xdr:to>
      <xdr:col>85</xdr:col>
      <xdr:colOff>177800</xdr:colOff>
      <xdr:row>40</xdr:row>
      <xdr:rowOff>39370</xdr:rowOff>
    </xdr:to>
    <xdr:sp macro="" textlink="">
      <xdr:nvSpPr>
        <xdr:cNvPr id="429" name="楕円 428"/>
        <xdr:cNvSpPr/>
      </xdr:nvSpPr>
      <xdr:spPr>
        <a:xfrm>
          <a:off x="14325600" y="66471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87647</xdr:rowOff>
    </xdr:from>
    <xdr:ext cx="405111" cy="259045"/>
    <xdr:sp macro="" textlink="">
      <xdr:nvSpPr>
        <xdr:cNvPr id="430" name="【認定こども園・幼稚園・保育所】&#10;有形固定資産減価償却率該当値テキスト"/>
        <xdr:cNvSpPr txBox="1"/>
      </xdr:nvSpPr>
      <xdr:spPr>
        <a:xfrm>
          <a:off x="144145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130175</xdr:rowOff>
    </xdr:from>
    <xdr:to>
      <xdr:col>81</xdr:col>
      <xdr:colOff>101600</xdr:colOff>
      <xdr:row>40</xdr:row>
      <xdr:rowOff>60325</xdr:rowOff>
    </xdr:to>
    <xdr:sp macro="" textlink="">
      <xdr:nvSpPr>
        <xdr:cNvPr id="431" name="楕円 430"/>
        <xdr:cNvSpPr/>
      </xdr:nvSpPr>
      <xdr:spPr>
        <a:xfrm>
          <a:off x="13578840" y="6668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160020</xdr:rowOff>
    </xdr:from>
    <xdr:to>
      <xdr:col>85</xdr:col>
      <xdr:colOff>127000</xdr:colOff>
      <xdr:row>40</xdr:row>
      <xdr:rowOff>9525</xdr:rowOff>
    </xdr:to>
    <xdr:cxnSp macro="">
      <xdr:nvCxnSpPr>
        <xdr:cNvPr id="432" name="直線コネクタ 431"/>
        <xdr:cNvCxnSpPr/>
      </xdr:nvCxnSpPr>
      <xdr:spPr>
        <a:xfrm flipV="1">
          <a:off x="13629640" y="6697980"/>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132080</xdr:rowOff>
    </xdr:from>
    <xdr:to>
      <xdr:col>76</xdr:col>
      <xdr:colOff>165100</xdr:colOff>
      <xdr:row>40</xdr:row>
      <xdr:rowOff>62230</xdr:rowOff>
    </xdr:to>
    <xdr:sp macro="" textlink="">
      <xdr:nvSpPr>
        <xdr:cNvPr id="433" name="楕円 432"/>
        <xdr:cNvSpPr/>
      </xdr:nvSpPr>
      <xdr:spPr>
        <a:xfrm>
          <a:off x="1280414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9525</xdr:rowOff>
    </xdr:from>
    <xdr:to>
      <xdr:col>81</xdr:col>
      <xdr:colOff>50800</xdr:colOff>
      <xdr:row>40</xdr:row>
      <xdr:rowOff>11430</xdr:rowOff>
    </xdr:to>
    <xdr:cxnSp macro="">
      <xdr:nvCxnSpPr>
        <xdr:cNvPr id="434" name="直線コネクタ 433"/>
        <xdr:cNvCxnSpPr/>
      </xdr:nvCxnSpPr>
      <xdr:spPr>
        <a:xfrm flipV="1">
          <a:off x="12854940" y="671512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151130</xdr:rowOff>
    </xdr:from>
    <xdr:to>
      <xdr:col>72</xdr:col>
      <xdr:colOff>38100</xdr:colOff>
      <xdr:row>40</xdr:row>
      <xdr:rowOff>81280</xdr:rowOff>
    </xdr:to>
    <xdr:sp macro="" textlink="">
      <xdr:nvSpPr>
        <xdr:cNvPr id="435" name="楕円 434"/>
        <xdr:cNvSpPr/>
      </xdr:nvSpPr>
      <xdr:spPr>
        <a:xfrm>
          <a:off x="12029440" y="668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11430</xdr:rowOff>
    </xdr:from>
    <xdr:to>
      <xdr:col>76</xdr:col>
      <xdr:colOff>114300</xdr:colOff>
      <xdr:row>40</xdr:row>
      <xdr:rowOff>30480</xdr:rowOff>
    </xdr:to>
    <xdr:cxnSp macro="">
      <xdr:nvCxnSpPr>
        <xdr:cNvPr id="436" name="直線コネクタ 435"/>
        <xdr:cNvCxnSpPr/>
      </xdr:nvCxnSpPr>
      <xdr:spPr>
        <a:xfrm flipV="1">
          <a:off x="12072620" y="671703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132080</xdr:rowOff>
    </xdr:from>
    <xdr:to>
      <xdr:col>67</xdr:col>
      <xdr:colOff>101600</xdr:colOff>
      <xdr:row>40</xdr:row>
      <xdr:rowOff>62230</xdr:rowOff>
    </xdr:to>
    <xdr:sp macro="" textlink="">
      <xdr:nvSpPr>
        <xdr:cNvPr id="437" name="楕円 436"/>
        <xdr:cNvSpPr/>
      </xdr:nvSpPr>
      <xdr:spPr>
        <a:xfrm>
          <a:off x="1123188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11430</xdr:rowOff>
    </xdr:from>
    <xdr:to>
      <xdr:col>71</xdr:col>
      <xdr:colOff>177800</xdr:colOff>
      <xdr:row>40</xdr:row>
      <xdr:rowOff>30480</xdr:rowOff>
    </xdr:to>
    <xdr:cxnSp macro="">
      <xdr:nvCxnSpPr>
        <xdr:cNvPr id="438" name="直線コネクタ 437"/>
        <xdr:cNvCxnSpPr/>
      </xdr:nvCxnSpPr>
      <xdr:spPr>
        <a:xfrm>
          <a:off x="11282680" y="671703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39" name="n_1aveValue【認定こども園・幼稚園・保育所】&#10;有形固定資産減価償却率"/>
        <xdr:cNvSpPr txBox="1"/>
      </xdr:nvSpPr>
      <xdr:spPr>
        <a:xfrm>
          <a:off x="134372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0" name="n_2aveValue【認定こども園・幼稚園・保育所】&#10;有形固定資産減価償却率"/>
        <xdr:cNvSpPr txBox="1"/>
      </xdr:nvSpPr>
      <xdr:spPr>
        <a:xfrm>
          <a:off x="126752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1" name="n_3aveValue【認定こども園・幼稚園・保育所】&#10;有形固定資産減価償却率"/>
        <xdr:cNvSpPr txBox="1"/>
      </xdr:nvSpPr>
      <xdr:spPr>
        <a:xfrm>
          <a:off x="119005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2" name="n_4aveValue【認定こども園・幼稚園・保育所】&#10;有形固定資産減価償却率"/>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51452</xdr:rowOff>
    </xdr:from>
    <xdr:ext cx="405111" cy="259045"/>
    <xdr:sp macro="" textlink="">
      <xdr:nvSpPr>
        <xdr:cNvPr id="443" name="n_1mainValue【認定こども園・幼稚園・保育所】&#10;有形固定資産減価償却率"/>
        <xdr:cNvSpPr txBox="1"/>
      </xdr:nvSpPr>
      <xdr:spPr>
        <a:xfrm>
          <a:off x="134372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53357</xdr:rowOff>
    </xdr:from>
    <xdr:ext cx="405111" cy="259045"/>
    <xdr:sp macro="" textlink="">
      <xdr:nvSpPr>
        <xdr:cNvPr id="444" name="n_2mainValue【認定こども園・幼稚園・保育所】&#10;有形固定資産減価償却率"/>
        <xdr:cNvSpPr txBox="1"/>
      </xdr:nvSpPr>
      <xdr:spPr>
        <a:xfrm>
          <a:off x="126752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72407</xdr:rowOff>
    </xdr:from>
    <xdr:ext cx="405111" cy="259045"/>
    <xdr:sp macro="" textlink="">
      <xdr:nvSpPr>
        <xdr:cNvPr id="445" name="n_3mainValue【認定こども園・幼稚園・保育所】&#10;有形固定資産減価償却率"/>
        <xdr:cNvSpPr txBox="1"/>
      </xdr:nvSpPr>
      <xdr:spPr>
        <a:xfrm>
          <a:off x="119005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53357</xdr:rowOff>
    </xdr:from>
    <xdr:ext cx="405111" cy="259045"/>
    <xdr:sp macro="" textlink="">
      <xdr:nvSpPr>
        <xdr:cNvPr id="446" name="n_4mainValue【認定こども園・幼稚園・保育所】&#10;有形固定資産減価償却率"/>
        <xdr:cNvSpPr txBox="1"/>
      </xdr:nvSpPr>
      <xdr:spPr>
        <a:xfrm>
          <a:off x="1110298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68" name="直線コネクタ 467"/>
        <xdr:cNvCxnSpPr/>
      </xdr:nvCxnSpPr>
      <xdr:spPr>
        <a:xfrm flipV="1">
          <a:off x="19509104" y="5640324"/>
          <a:ext cx="0" cy="129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69" name="【認定こども園・幼稚園・保育所】&#10;一人当たり面積最小値テキスト"/>
        <xdr:cNvSpPr txBox="1"/>
      </xdr:nvSpPr>
      <xdr:spPr>
        <a:xfrm>
          <a:off x="1954784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0" name="直線コネクタ 469"/>
        <xdr:cNvCxnSpPr/>
      </xdr:nvCxnSpPr>
      <xdr:spPr>
        <a:xfrm>
          <a:off x="1944370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1" name="【認定こども園・幼稚園・保育所】&#10;一人当たり面積最大値テキスト"/>
        <xdr:cNvSpPr txBox="1"/>
      </xdr:nvSpPr>
      <xdr:spPr>
        <a:xfrm>
          <a:off x="19547840" y="54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2" name="直線コネクタ 471"/>
        <xdr:cNvCxnSpPr/>
      </xdr:nvCxnSpPr>
      <xdr:spPr>
        <a:xfrm>
          <a:off x="19443700" y="5640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3" name="【認定こども園・幼稚園・保育所】&#10;一人当たり面積平均値テキスト"/>
        <xdr:cNvSpPr txBox="1"/>
      </xdr:nvSpPr>
      <xdr:spPr>
        <a:xfrm>
          <a:off x="1954784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4" name="フローチャート: 判断 473"/>
        <xdr:cNvSpPr/>
      </xdr:nvSpPr>
      <xdr:spPr>
        <a:xfrm>
          <a:off x="194589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5" name="フローチャート: 判断 474"/>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76" name="フローチャート: 判断 475"/>
        <xdr:cNvSpPr/>
      </xdr:nvSpPr>
      <xdr:spPr>
        <a:xfrm>
          <a:off x="1793748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77" name="フローチャート: 判断 476"/>
        <xdr:cNvSpPr/>
      </xdr:nvSpPr>
      <xdr:spPr>
        <a:xfrm>
          <a:off x="171627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78" name="フローチャート: 判断 477"/>
        <xdr:cNvSpPr/>
      </xdr:nvSpPr>
      <xdr:spPr>
        <a:xfrm>
          <a:off x="16388080" y="6471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160274</xdr:rowOff>
    </xdr:from>
    <xdr:to>
      <xdr:col>116</xdr:col>
      <xdr:colOff>114300</xdr:colOff>
      <xdr:row>38</xdr:row>
      <xdr:rowOff>90424</xdr:rowOff>
    </xdr:to>
    <xdr:sp macro="" textlink="">
      <xdr:nvSpPr>
        <xdr:cNvPr id="484" name="楕円 483"/>
        <xdr:cNvSpPr/>
      </xdr:nvSpPr>
      <xdr:spPr>
        <a:xfrm>
          <a:off x="19458940" y="6362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11701</xdr:rowOff>
    </xdr:from>
    <xdr:ext cx="469744" cy="259045"/>
    <xdr:sp macro="" textlink="">
      <xdr:nvSpPr>
        <xdr:cNvPr id="485" name="【認定こども園・幼稚園・保育所】&#10;一人当たり面積該当値テキスト"/>
        <xdr:cNvSpPr txBox="1"/>
      </xdr:nvSpPr>
      <xdr:spPr>
        <a:xfrm>
          <a:off x="19547840"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486" name="楕円 485"/>
        <xdr:cNvSpPr/>
      </xdr:nvSpPr>
      <xdr:spPr>
        <a:xfrm>
          <a:off x="18735040" y="6326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xdr:rowOff>
    </xdr:from>
    <xdr:to>
      <xdr:col>116</xdr:col>
      <xdr:colOff>63500</xdr:colOff>
      <xdr:row>38</xdr:row>
      <xdr:rowOff>39624</xdr:rowOff>
    </xdr:to>
    <xdr:cxnSp macro="">
      <xdr:nvCxnSpPr>
        <xdr:cNvPr id="487" name="直線コネクタ 486"/>
        <xdr:cNvCxnSpPr/>
      </xdr:nvCxnSpPr>
      <xdr:spPr>
        <a:xfrm>
          <a:off x="18778220" y="6373368"/>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39116</xdr:rowOff>
    </xdr:from>
    <xdr:to>
      <xdr:col>107</xdr:col>
      <xdr:colOff>101600</xdr:colOff>
      <xdr:row>37</xdr:row>
      <xdr:rowOff>140716</xdr:rowOff>
    </xdr:to>
    <xdr:sp macro="" textlink="">
      <xdr:nvSpPr>
        <xdr:cNvPr id="488" name="楕円 487"/>
        <xdr:cNvSpPr/>
      </xdr:nvSpPr>
      <xdr:spPr>
        <a:xfrm>
          <a:off x="17937480" y="62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89916</xdr:rowOff>
    </xdr:from>
    <xdr:to>
      <xdr:col>111</xdr:col>
      <xdr:colOff>177800</xdr:colOff>
      <xdr:row>38</xdr:row>
      <xdr:rowOff>3048</xdr:rowOff>
    </xdr:to>
    <xdr:cxnSp macro="">
      <xdr:nvCxnSpPr>
        <xdr:cNvPr id="489" name="直線コネクタ 488"/>
        <xdr:cNvCxnSpPr/>
      </xdr:nvCxnSpPr>
      <xdr:spPr>
        <a:xfrm>
          <a:off x="17988280" y="6292596"/>
          <a:ext cx="78994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121412</xdr:rowOff>
    </xdr:from>
    <xdr:to>
      <xdr:col>102</xdr:col>
      <xdr:colOff>165100</xdr:colOff>
      <xdr:row>38</xdr:row>
      <xdr:rowOff>51562</xdr:rowOff>
    </xdr:to>
    <xdr:sp macro="" textlink="">
      <xdr:nvSpPr>
        <xdr:cNvPr id="490" name="楕円 489"/>
        <xdr:cNvSpPr/>
      </xdr:nvSpPr>
      <xdr:spPr>
        <a:xfrm>
          <a:off x="17162780" y="6324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89916</xdr:rowOff>
    </xdr:from>
    <xdr:to>
      <xdr:col>107</xdr:col>
      <xdr:colOff>50800</xdr:colOff>
      <xdr:row>38</xdr:row>
      <xdr:rowOff>762</xdr:rowOff>
    </xdr:to>
    <xdr:cxnSp macro="">
      <xdr:nvCxnSpPr>
        <xdr:cNvPr id="491" name="直線コネクタ 490"/>
        <xdr:cNvCxnSpPr/>
      </xdr:nvCxnSpPr>
      <xdr:spPr>
        <a:xfrm flipV="1">
          <a:off x="17213580" y="6292596"/>
          <a:ext cx="7747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130556</xdr:rowOff>
    </xdr:from>
    <xdr:to>
      <xdr:col>98</xdr:col>
      <xdr:colOff>38100</xdr:colOff>
      <xdr:row>38</xdr:row>
      <xdr:rowOff>60706</xdr:rowOff>
    </xdr:to>
    <xdr:sp macro="" textlink="">
      <xdr:nvSpPr>
        <xdr:cNvPr id="492" name="楕円 491"/>
        <xdr:cNvSpPr/>
      </xdr:nvSpPr>
      <xdr:spPr>
        <a:xfrm>
          <a:off x="16388080" y="6333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xdr:rowOff>
    </xdr:from>
    <xdr:to>
      <xdr:col>102</xdr:col>
      <xdr:colOff>114300</xdr:colOff>
      <xdr:row>38</xdr:row>
      <xdr:rowOff>9906</xdr:rowOff>
    </xdr:to>
    <xdr:cxnSp macro="">
      <xdr:nvCxnSpPr>
        <xdr:cNvPr id="493" name="直線コネクタ 492"/>
        <xdr:cNvCxnSpPr/>
      </xdr:nvCxnSpPr>
      <xdr:spPr>
        <a:xfrm flipV="1">
          <a:off x="16431260" y="6371082"/>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4" name="n_1aveValue【認定こども園・幼稚園・保育所】&#10;一人当たり面積"/>
        <xdr:cNvSpPr txBox="1"/>
      </xdr:nvSpPr>
      <xdr:spPr>
        <a:xfrm>
          <a:off x="1856112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5" name="n_2aveValue【認定こども園・幼稚園・保育所】&#10;一人当たり面積"/>
        <xdr:cNvSpPr txBox="1"/>
      </xdr:nvSpPr>
      <xdr:spPr>
        <a:xfrm>
          <a:off x="17776267" y="65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496" name="n_3aveValue【認定こども園・幼稚園・保育所】&#10;一人当たり面積"/>
        <xdr:cNvSpPr txBox="1"/>
      </xdr:nvSpPr>
      <xdr:spPr>
        <a:xfrm>
          <a:off x="170015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497" name="n_4aveValue【認定こども園・幼稚園・保育所】&#10;一人当たり面積"/>
        <xdr:cNvSpPr txBox="1"/>
      </xdr:nvSpPr>
      <xdr:spPr>
        <a:xfrm>
          <a:off x="1622686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70375</xdr:rowOff>
    </xdr:from>
    <xdr:ext cx="469744" cy="259045"/>
    <xdr:sp macro="" textlink="">
      <xdr:nvSpPr>
        <xdr:cNvPr id="498" name="n_1mainValue【認定こども園・幼稚園・保育所】&#10;一人当たり面積"/>
        <xdr:cNvSpPr txBox="1"/>
      </xdr:nvSpPr>
      <xdr:spPr>
        <a:xfrm>
          <a:off x="18561127"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157243</xdr:rowOff>
    </xdr:from>
    <xdr:ext cx="469744" cy="259045"/>
    <xdr:sp macro="" textlink="">
      <xdr:nvSpPr>
        <xdr:cNvPr id="499" name="n_2mainValue【認定こども園・幼稚園・保育所】&#10;一人当たり面積"/>
        <xdr:cNvSpPr txBox="1"/>
      </xdr:nvSpPr>
      <xdr:spPr>
        <a:xfrm>
          <a:off x="17776267" y="60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68089</xdr:rowOff>
    </xdr:from>
    <xdr:ext cx="469744" cy="259045"/>
    <xdr:sp macro="" textlink="">
      <xdr:nvSpPr>
        <xdr:cNvPr id="500" name="n_3mainValue【認定こども園・幼稚園・保育所】&#10;一人当たり面積"/>
        <xdr:cNvSpPr txBox="1"/>
      </xdr:nvSpPr>
      <xdr:spPr>
        <a:xfrm>
          <a:off x="17001567" y="61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77233</xdr:rowOff>
    </xdr:from>
    <xdr:ext cx="469744" cy="259045"/>
    <xdr:sp macro="" textlink="">
      <xdr:nvSpPr>
        <xdr:cNvPr id="501" name="n_4mainValue【認定こども園・幼稚園・保育所】&#10;一人当たり面積"/>
        <xdr:cNvSpPr txBox="1"/>
      </xdr:nvSpPr>
      <xdr:spPr>
        <a:xfrm>
          <a:off x="1622686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4" name="テキスト ボックス 52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26" name="直線コネクタ 525"/>
        <xdr:cNvCxnSpPr/>
      </xdr:nvCxnSpPr>
      <xdr:spPr>
        <a:xfrm flipV="1">
          <a:off x="14375764" y="9220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27" name="【学校施設】&#10;有形固定資産減価償却率最小値テキスト"/>
        <xdr:cNvSpPr txBox="1"/>
      </xdr:nvSpPr>
      <xdr:spPr>
        <a:xfrm>
          <a:off x="144145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28" name="直線コネクタ 527"/>
        <xdr:cNvCxnSpPr/>
      </xdr:nvCxnSpPr>
      <xdr:spPr>
        <a:xfrm>
          <a:off x="142875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29" name="【学校施設】&#10;有形固定資産減価償却率最大値テキスト"/>
        <xdr:cNvSpPr txBox="1"/>
      </xdr:nvSpPr>
      <xdr:spPr>
        <a:xfrm>
          <a:off x="1441450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0" name="直線コネクタ 529"/>
        <xdr:cNvCxnSpPr/>
      </xdr:nvCxnSpPr>
      <xdr:spPr>
        <a:xfrm>
          <a:off x="1428750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31" name="【学校施設】&#10;有形固定資産減価償却率平均値テキスト"/>
        <xdr:cNvSpPr txBox="1"/>
      </xdr:nvSpPr>
      <xdr:spPr>
        <a:xfrm>
          <a:off x="144145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2" name="フローチャート: 判断 531"/>
        <xdr:cNvSpPr/>
      </xdr:nvSpPr>
      <xdr:spPr>
        <a:xfrm>
          <a:off x="14325600" y="98971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3" name="フローチャート: 判断 532"/>
        <xdr:cNvSpPr/>
      </xdr:nvSpPr>
      <xdr:spPr>
        <a:xfrm>
          <a:off x="135788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4" name="フローチャート: 判断 533"/>
        <xdr:cNvSpPr/>
      </xdr:nvSpPr>
      <xdr:spPr>
        <a:xfrm>
          <a:off x="128041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5" name="フローチャート: 判断 534"/>
        <xdr:cNvSpPr/>
      </xdr:nvSpPr>
      <xdr:spPr>
        <a:xfrm>
          <a:off x="12029440" y="9763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36" name="フローチャート: 判断 535"/>
        <xdr:cNvSpPr/>
      </xdr:nvSpPr>
      <xdr:spPr>
        <a:xfrm>
          <a:off x="11231880" y="9706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楕円 541"/>
        <xdr:cNvSpPr/>
      </xdr:nvSpPr>
      <xdr:spPr>
        <a:xfrm>
          <a:off x="14325600" y="101219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543" name="【学校施設】&#10;有形固定資産減価償却率該当値テキスト"/>
        <xdr:cNvSpPr txBox="1"/>
      </xdr:nvSpPr>
      <xdr:spPr>
        <a:xfrm>
          <a:off x="144145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544" name="楕円 543"/>
        <xdr:cNvSpPr/>
      </xdr:nvSpPr>
      <xdr:spPr>
        <a:xfrm>
          <a:off x="1357884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114300</xdr:rowOff>
    </xdr:to>
    <xdr:cxnSp macro="">
      <xdr:nvCxnSpPr>
        <xdr:cNvPr id="545" name="直線コネクタ 544"/>
        <xdr:cNvCxnSpPr/>
      </xdr:nvCxnSpPr>
      <xdr:spPr>
        <a:xfrm>
          <a:off x="13629640" y="1011555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楕円 545"/>
        <xdr:cNvSpPr/>
      </xdr:nvSpPr>
      <xdr:spPr>
        <a:xfrm>
          <a:off x="12804140" y="1004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57150</xdr:rowOff>
    </xdr:to>
    <xdr:cxnSp macro="">
      <xdr:nvCxnSpPr>
        <xdr:cNvPr id="547" name="直線コネクタ 546"/>
        <xdr:cNvCxnSpPr/>
      </xdr:nvCxnSpPr>
      <xdr:spPr>
        <a:xfrm>
          <a:off x="12854940" y="1009650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36830</xdr:rowOff>
    </xdr:from>
    <xdr:to>
      <xdr:col>72</xdr:col>
      <xdr:colOff>38100</xdr:colOff>
      <xdr:row>59</xdr:row>
      <xdr:rowOff>138430</xdr:rowOff>
    </xdr:to>
    <xdr:sp macro="" textlink="">
      <xdr:nvSpPr>
        <xdr:cNvPr id="548" name="楕円 547"/>
        <xdr:cNvSpPr/>
      </xdr:nvSpPr>
      <xdr:spPr>
        <a:xfrm>
          <a:off x="12029440" y="9927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87630</xdr:rowOff>
    </xdr:from>
    <xdr:to>
      <xdr:col>76</xdr:col>
      <xdr:colOff>114300</xdr:colOff>
      <xdr:row>60</xdr:row>
      <xdr:rowOff>38100</xdr:rowOff>
    </xdr:to>
    <xdr:cxnSp macro="">
      <xdr:nvCxnSpPr>
        <xdr:cNvPr id="549" name="直線コネクタ 548"/>
        <xdr:cNvCxnSpPr/>
      </xdr:nvCxnSpPr>
      <xdr:spPr>
        <a:xfrm>
          <a:off x="12072620" y="9978390"/>
          <a:ext cx="78232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50" name="楕円 549"/>
        <xdr:cNvSpPr/>
      </xdr:nvSpPr>
      <xdr:spPr>
        <a:xfrm>
          <a:off x="11231880" y="997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87630</xdr:rowOff>
    </xdr:from>
    <xdr:to>
      <xdr:col>71</xdr:col>
      <xdr:colOff>177800</xdr:colOff>
      <xdr:row>59</xdr:row>
      <xdr:rowOff>133350</xdr:rowOff>
    </xdr:to>
    <xdr:cxnSp macro="">
      <xdr:nvCxnSpPr>
        <xdr:cNvPr id="551" name="直線コネクタ 550"/>
        <xdr:cNvCxnSpPr/>
      </xdr:nvCxnSpPr>
      <xdr:spPr>
        <a:xfrm flipV="1">
          <a:off x="11282680" y="997839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2" name="n_1aveValue【学校施設】&#10;有形固定資産減価償却率"/>
        <xdr:cNvSpPr txBox="1"/>
      </xdr:nvSpPr>
      <xdr:spPr>
        <a:xfrm>
          <a:off x="13437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53" name="n_2aveValue【学校施設】&#10;有形固定資産減価償却率"/>
        <xdr:cNvSpPr txBox="1"/>
      </xdr:nvSpPr>
      <xdr:spPr>
        <a:xfrm>
          <a:off x="126752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4" name="n_3aveValue【学校施設】&#10;有形固定資産減価償却率"/>
        <xdr:cNvSpPr txBox="1"/>
      </xdr:nvSpPr>
      <xdr:spPr>
        <a:xfrm>
          <a:off x="119005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55" name="n_4aveValue【学校施設】&#10;有形固定資産減価償却率"/>
        <xdr:cNvSpPr txBox="1"/>
      </xdr:nvSpPr>
      <xdr:spPr>
        <a:xfrm>
          <a:off x="1110298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99077</xdr:rowOff>
    </xdr:from>
    <xdr:ext cx="405111" cy="259045"/>
    <xdr:sp macro="" textlink="">
      <xdr:nvSpPr>
        <xdr:cNvPr id="556" name="n_1mainValue【学校施設】&#10;有形固定資産減価償却率"/>
        <xdr:cNvSpPr txBox="1"/>
      </xdr:nvSpPr>
      <xdr:spPr>
        <a:xfrm>
          <a:off x="134372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57" name="n_2mainValue【学校施設】&#10;有形固定資産減価償却率"/>
        <xdr:cNvSpPr txBox="1"/>
      </xdr:nvSpPr>
      <xdr:spPr>
        <a:xfrm>
          <a:off x="12675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129557</xdr:rowOff>
    </xdr:from>
    <xdr:ext cx="405111" cy="259045"/>
    <xdr:sp macro="" textlink="">
      <xdr:nvSpPr>
        <xdr:cNvPr id="558" name="n_3mainValue【学校施設】&#10;有形固定資産減価償却率"/>
        <xdr:cNvSpPr txBox="1"/>
      </xdr:nvSpPr>
      <xdr:spPr>
        <a:xfrm>
          <a:off x="119005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559" name="n_4mainValue【学校施設】&#10;有形固定資産減価償却率"/>
        <xdr:cNvSpPr txBox="1"/>
      </xdr:nvSpPr>
      <xdr:spPr>
        <a:xfrm>
          <a:off x="1110298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1" name="直線コネクタ 580"/>
        <xdr:cNvCxnSpPr/>
      </xdr:nvCxnSpPr>
      <xdr:spPr>
        <a:xfrm flipV="1">
          <a:off x="19509104" y="9342272"/>
          <a:ext cx="0" cy="115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2" name="【学校施設】&#10;一人当たり面積最小値テキスト"/>
        <xdr:cNvSpPr txBox="1"/>
      </xdr:nvSpPr>
      <xdr:spPr>
        <a:xfrm>
          <a:off x="19547840" y="105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3" name="直線コネクタ 582"/>
        <xdr:cNvCxnSpPr/>
      </xdr:nvCxnSpPr>
      <xdr:spPr>
        <a:xfrm>
          <a:off x="19443700" y="10500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4" name="【学校施設】&#10;一人当たり面積最大値テキスト"/>
        <xdr:cNvSpPr txBox="1"/>
      </xdr:nvSpPr>
      <xdr:spPr>
        <a:xfrm>
          <a:off x="19547840" y="91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5" name="直線コネクタ 584"/>
        <xdr:cNvCxnSpPr/>
      </xdr:nvCxnSpPr>
      <xdr:spPr>
        <a:xfrm>
          <a:off x="19443700" y="9342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86" name="【学校施設】&#10;一人当たり面積平均値テキスト"/>
        <xdr:cNvSpPr txBox="1"/>
      </xdr:nvSpPr>
      <xdr:spPr>
        <a:xfrm>
          <a:off x="19547840" y="9923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87" name="フローチャート: 判断 586"/>
        <xdr:cNvSpPr/>
      </xdr:nvSpPr>
      <xdr:spPr>
        <a:xfrm>
          <a:off x="19458940" y="994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88" name="フローチャート: 判断 587"/>
        <xdr:cNvSpPr/>
      </xdr:nvSpPr>
      <xdr:spPr>
        <a:xfrm>
          <a:off x="18735040" y="9922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89" name="フローチャート: 判断 588"/>
        <xdr:cNvSpPr/>
      </xdr:nvSpPr>
      <xdr:spPr>
        <a:xfrm>
          <a:off x="17937480" y="9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0" name="フローチャート: 判断 589"/>
        <xdr:cNvSpPr/>
      </xdr:nvSpPr>
      <xdr:spPr>
        <a:xfrm>
          <a:off x="17162780" y="99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1" name="フローチャート: 判断 590"/>
        <xdr:cNvSpPr/>
      </xdr:nvSpPr>
      <xdr:spPr>
        <a:xfrm>
          <a:off x="16388080" y="9936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90932</xdr:rowOff>
    </xdr:from>
    <xdr:to>
      <xdr:col>116</xdr:col>
      <xdr:colOff>114300</xdr:colOff>
      <xdr:row>59</xdr:row>
      <xdr:rowOff>21082</xdr:rowOff>
    </xdr:to>
    <xdr:sp macro="" textlink="">
      <xdr:nvSpPr>
        <xdr:cNvPr id="597" name="楕円 596"/>
        <xdr:cNvSpPr/>
      </xdr:nvSpPr>
      <xdr:spPr>
        <a:xfrm>
          <a:off x="19458940" y="9814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113809</xdr:rowOff>
    </xdr:from>
    <xdr:ext cx="469744" cy="259045"/>
    <xdr:sp macro="" textlink="">
      <xdr:nvSpPr>
        <xdr:cNvPr id="598" name="【学校施設】&#10;一人当たり面積該当値テキスト"/>
        <xdr:cNvSpPr txBox="1"/>
      </xdr:nvSpPr>
      <xdr:spPr>
        <a:xfrm>
          <a:off x="19547840" y="966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57556</xdr:rowOff>
    </xdr:from>
    <xdr:to>
      <xdr:col>112</xdr:col>
      <xdr:colOff>38100</xdr:colOff>
      <xdr:row>58</xdr:row>
      <xdr:rowOff>159156</xdr:rowOff>
    </xdr:to>
    <xdr:sp macro="" textlink="">
      <xdr:nvSpPr>
        <xdr:cNvPr id="599" name="楕円 598"/>
        <xdr:cNvSpPr/>
      </xdr:nvSpPr>
      <xdr:spPr>
        <a:xfrm>
          <a:off x="18735040" y="97806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108356</xdr:rowOff>
    </xdr:from>
    <xdr:to>
      <xdr:col>116</xdr:col>
      <xdr:colOff>63500</xdr:colOff>
      <xdr:row>58</xdr:row>
      <xdr:rowOff>141732</xdr:rowOff>
    </xdr:to>
    <xdr:cxnSp macro="">
      <xdr:nvCxnSpPr>
        <xdr:cNvPr id="600" name="直線コネクタ 599"/>
        <xdr:cNvCxnSpPr/>
      </xdr:nvCxnSpPr>
      <xdr:spPr>
        <a:xfrm>
          <a:off x="18778220" y="9831476"/>
          <a:ext cx="73152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83617</xdr:rowOff>
    </xdr:from>
    <xdr:to>
      <xdr:col>107</xdr:col>
      <xdr:colOff>101600</xdr:colOff>
      <xdr:row>58</xdr:row>
      <xdr:rowOff>13767</xdr:rowOff>
    </xdr:to>
    <xdr:sp macro="" textlink="">
      <xdr:nvSpPr>
        <xdr:cNvPr id="601" name="楕円 600"/>
        <xdr:cNvSpPr/>
      </xdr:nvSpPr>
      <xdr:spPr>
        <a:xfrm>
          <a:off x="17937480" y="9639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134417</xdr:rowOff>
    </xdr:from>
    <xdr:to>
      <xdr:col>111</xdr:col>
      <xdr:colOff>177800</xdr:colOff>
      <xdr:row>58</xdr:row>
      <xdr:rowOff>108356</xdr:rowOff>
    </xdr:to>
    <xdr:cxnSp macro="">
      <xdr:nvCxnSpPr>
        <xdr:cNvPr id="602" name="直線コネクタ 601"/>
        <xdr:cNvCxnSpPr/>
      </xdr:nvCxnSpPr>
      <xdr:spPr>
        <a:xfrm>
          <a:off x="17988280" y="9689897"/>
          <a:ext cx="789940" cy="1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97790</xdr:rowOff>
    </xdr:from>
    <xdr:to>
      <xdr:col>102</xdr:col>
      <xdr:colOff>165100</xdr:colOff>
      <xdr:row>57</xdr:row>
      <xdr:rowOff>27940</xdr:rowOff>
    </xdr:to>
    <xdr:sp macro="" textlink="">
      <xdr:nvSpPr>
        <xdr:cNvPr id="603" name="楕円 602"/>
        <xdr:cNvSpPr/>
      </xdr:nvSpPr>
      <xdr:spPr>
        <a:xfrm>
          <a:off x="17162780" y="9485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148590</xdr:rowOff>
    </xdr:from>
    <xdr:to>
      <xdr:col>107</xdr:col>
      <xdr:colOff>50800</xdr:colOff>
      <xdr:row>57</xdr:row>
      <xdr:rowOff>134417</xdr:rowOff>
    </xdr:to>
    <xdr:cxnSp macro="">
      <xdr:nvCxnSpPr>
        <xdr:cNvPr id="604" name="直線コネクタ 603"/>
        <xdr:cNvCxnSpPr/>
      </xdr:nvCxnSpPr>
      <xdr:spPr>
        <a:xfrm>
          <a:off x="17213580" y="9536430"/>
          <a:ext cx="7747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76302</xdr:rowOff>
    </xdr:from>
    <xdr:to>
      <xdr:col>98</xdr:col>
      <xdr:colOff>38100</xdr:colOff>
      <xdr:row>58</xdr:row>
      <xdr:rowOff>6452</xdr:rowOff>
    </xdr:to>
    <xdr:sp macro="" textlink="">
      <xdr:nvSpPr>
        <xdr:cNvPr id="605" name="楕円 604"/>
        <xdr:cNvSpPr/>
      </xdr:nvSpPr>
      <xdr:spPr>
        <a:xfrm>
          <a:off x="16388080" y="96317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148590</xdr:rowOff>
    </xdr:from>
    <xdr:to>
      <xdr:col>102</xdr:col>
      <xdr:colOff>114300</xdr:colOff>
      <xdr:row>57</xdr:row>
      <xdr:rowOff>127102</xdr:rowOff>
    </xdr:to>
    <xdr:cxnSp macro="">
      <xdr:nvCxnSpPr>
        <xdr:cNvPr id="606" name="直線コネクタ 605"/>
        <xdr:cNvCxnSpPr/>
      </xdr:nvCxnSpPr>
      <xdr:spPr>
        <a:xfrm flipV="1">
          <a:off x="16431260" y="9536430"/>
          <a:ext cx="782320" cy="1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07" name="n_1aveValue【学校施設】&#10;一人当たり面積"/>
        <xdr:cNvSpPr txBox="1"/>
      </xdr:nvSpPr>
      <xdr:spPr>
        <a:xfrm>
          <a:off x="18561127" y="1001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08" name="n_2aveValue【学校施設】&#10;一人当たり面積"/>
        <xdr:cNvSpPr txBox="1"/>
      </xdr:nvSpPr>
      <xdr:spPr>
        <a:xfrm>
          <a:off x="17776267" y="1000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09" name="n_3aveValue【学校施設】&#10;一人当たり面積"/>
        <xdr:cNvSpPr txBox="1"/>
      </xdr:nvSpPr>
      <xdr:spPr>
        <a:xfrm>
          <a:off x="17001567" y="100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610" name="n_4aveValue【学校施設】&#10;一人当たり面積"/>
        <xdr:cNvSpPr txBox="1"/>
      </xdr:nvSpPr>
      <xdr:spPr>
        <a:xfrm>
          <a:off x="16226867" y="10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4233</xdr:rowOff>
    </xdr:from>
    <xdr:ext cx="469744" cy="259045"/>
    <xdr:sp macro="" textlink="">
      <xdr:nvSpPr>
        <xdr:cNvPr id="611" name="n_1mainValue【学校施設】&#10;一人当たり面積"/>
        <xdr:cNvSpPr txBox="1"/>
      </xdr:nvSpPr>
      <xdr:spPr>
        <a:xfrm>
          <a:off x="18561127" y="955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30294</xdr:rowOff>
    </xdr:from>
    <xdr:ext cx="469744" cy="259045"/>
    <xdr:sp macro="" textlink="">
      <xdr:nvSpPr>
        <xdr:cNvPr id="612" name="n_2mainValue【学校施設】&#10;一人当たり面積"/>
        <xdr:cNvSpPr txBox="1"/>
      </xdr:nvSpPr>
      <xdr:spPr>
        <a:xfrm>
          <a:off x="17776267" y="941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44467</xdr:rowOff>
    </xdr:from>
    <xdr:ext cx="469744" cy="259045"/>
    <xdr:sp macro="" textlink="">
      <xdr:nvSpPr>
        <xdr:cNvPr id="613" name="n_3mainValue【学校施設】&#10;一人当たり面積"/>
        <xdr:cNvSpPr txBox="1"/>
      </xdr:nvSpPr>
      <xdr:spPr>
        <a:xfrm>
          <a:off x="17001567"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22979</xdr:rowOff>
    </xdr:from>
    <xdr:ext cx="469744" cy="259045"/>
    <xdr:sp macro="" textlink="">
      <xdr:nvSpPr>
        <xdr:cNvPr id="614" name="n_4mainValue【学校施設】&#10;一人当たり面積"/>
        <xdr:cNvSpPr txBox="1"/>
      </xdr:nvSpPr>
      <xdr:spPr>
        <a:xfrm>
          <a:off x="16226867" y="94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3" name="テキスト ボックス 642"/>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1" name="テキスト ボックス 650"/>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3" name="テキスト ボックス 652"/>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55" name="直線コネクタ 654"/>
        <xdr:cNvCxnSpPr/>
      </xdr:nvCxnSpPr>
      <xdr:spPr>
        <a:xfrm flipV="1">
          <a:off x="14375764" y="1680781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6"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57" name="直線コネクタ 656"/>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58" name="【公民館】&#10;有形固定資産減価償却率最大値テキスト"/>
        <xdr:cNvSpPr txBox="1"/>
      </xdr:nvSpPr>
      <xdr:spPr>
        <a:xfrm>
          <a:off x="14414500" y="16590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59" name="直線コネクタ 658"/>
        <xdr:cNvCxnSpPr/>
      </xdr:nvCxnSpPr>
      <xdr:spPr>
        <a:xfrm>
          <a:off x="14287500" y="16807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660" name="【公民館】&#10;有形固定資産減価償却率平均値テキスト"/>
        <xdr:cNvSpPr txBox="1"/>
      </xdr:nvSpPr>
      <xdr:spPr>
        <a:xfrm>
          <a:off x="14414500" y="1735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61" name="フローチャート: 判断 660"/>
        <xdr:cNvSpPr/>
      </xdr:nvSpPr>
      <xdr:spPr>
        <a:xfrm>
          <a:off x="14325600" y="174961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2" name="フローチャート: 判断 661"/>
        <xdr:cNvSpPr/>
      </xdr:nvSpPr>
      <xdr:spPr>
        <a:xfrm>
          <a:off x="135788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63" name="フローチャート: 判断 662"/>
        <xdr:cNvSpPr/>
      </xdr:nvSpPr>
      <xdr:spPr>
        <a:xfrm>
          <a:off x="1280414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64" name="フローチャート: 判断 663"/>
        <xdr:cNvSpPr/>
      </xdr:nvSpPr>
      <xdr:spPr>
        <a:xfrm>
          <a:off x="12029440" y="174732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5" name="フローチャート: 判断 664"/>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101600</xdr:rowOff>
    </xdr:from>
    <xdr:to>
      <xdr:col>85</xdr:col>
      <xdr:colOff>177800</xdr:colOff>
      <xdr:row>106</xdr:row>
      <xdr:rowOff>31750</xdr:rowOff>
    </xdr:to>
    <xdr:sp macro="" textlink="">
      <xdr:nvSpPr>
        <xdr:cNvPr id="671" name="楕円 670"/>
        <xdr:cNvSpPr/>
      </xdr:nvSpPr>
      <xdr:spPr>
        <a:xfrm>
          <a:off x="14325600" y="17703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80027</xdr:rowOff>
    </xdr:from>
    <xdr:ext cx="405111" cy="259045"/>
    <xdr:sp macro="" textlink="">
      <xdr:nvSpPr>
        <xdr:cNvPr id="672" name="【公民館】&#10;有形固定資産減価償却率該当値テキスト"/>
        <xdr:cNvSpPr txBox="1"/>
      </xdr:nvSpPr>
      <xdr:spPr>
        <a:xfrm>
          <a:off x="14414500"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78739</xdr:rowOff>
    </xdr:from>
    <xdr:to>
      <xdr:col>81</xdr:col>
      <xdr:colOff>101600</xdr:colOff>
      <xdr:row>106</xdr:row>
      <xdr:rowOff>8889</xdr:rowOff>
    </xdr:to>
    <xdr:sp macro="" textlink="">
      <xdr:nvSpPr>
        <xdr:cNvPr id="673" name="楕円 672"/>
        <xdr:cNvSpPr/>
      </xdr:nvSpPr>
      <xdr:spPr>
        <a:xfrm>
          <a:off x="13578840" y="17680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129539</xdr:rowOff>
    </xdr:from>
    <xdr:to>
      <xdr:col>85</xdr:col>
      <xdr:colOff>127000</xdr:colOff>
      <xdr:row>105</xdr:row>
      <xdr:rowOff>152400</xdr:rowOff>
    </xdr:to>
    <xdr:cxnSp macro="">
      <xdr:nvCxnSpPr>
        <xdr:cNvPr id="674" name="直線コネクタ 673"/>
        <xdr:cNvCxnSpPr/>
      </xdr:nvCxnSpPr>
      <xdr:spPr>
        <a:xfrm>
          <a:off x="13629640" y="17731739"/>
          <a:ext cx="74676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40639</xdr:rowOff>
    </xdr:from>
    <xdr:to>
      <xdr:col>76</xdr:col>
      <xdr:colOff>165100</xdr:colOff>
      <xdr:row>106</xdr:row>
      <xdr:rowOff>142239</xdr:rowOff>
    </xdr:to>
    <xdr:sp macro="" textlink="">
      <xdr:nvSpPr>
        <xdr:cNvPr id="675" name="楕円 674"/>
        <xdr:cNvSpPr/>
      </xdr:nvSpPr>
      <xdr:spPr>
        <a:xfrm>
          <a:off x="12804140" y="178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129539</xdr:rowOff>
    </xdr:from>
    <xdr:to>
      <xdr:col>81</xdr:col>
      <xdr:colOff>50800</xdr:colOff>
      <xdr:row>106</xdr:row>
      <xdr:rowOff>91439</xdr:rowOff>
    </xdr:to>
    <xdr:cxnSp macro="">
      <xdr:nvCxnSpPr>
        <xdr:cNvPr id="676" name="直線コネクタ 675"/>
        <xdr:cNvCxnSpPr/>
      </xdr:nvCxnSpPr>
      <xdr:spPr>
        <a:xfrm flipV="1">
          <a:off x="12854940" y="17731739"/>
          <a:ext cx="7747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33020</xdr:rowOff>
    </xdr:from>
    <xdr:to>
      <xdr:col>72</xdr:col>
      <xdr:colOff>38100</xdr:colOff>
      <xdr:row>106</xdr:row>
      <xdr:rowOff>134620</xdr:rowOff>
    </xdr:to>
    <xdr:sp macro="" textlink="">
      <xdr:nvSpPr>
        <xdr:cNvPr id="677" name="楕円 676"/>
        <xdr:cNvSpPr/>
      </xdr:nvSpPr>
      <xdr:spPr>
        <a:xfrm>
          <a:off x="12029440" y="17802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83820</xdr:rowOff>
    </xdr:from>
    <xdr:to>
      <xdr:col>76</xdr:col>
      <xdr:colOff>114300</xdr:colOff>
      <xdr:row>106</xdr:row>
      <xdr:rowOff>91439</xdr:rowOff>
    </xdr:to>
    <xdr:cxnSp macro="">
      <xdr:nvCxnSpPr>
        <xdr:cNvPr id="678" name="直線コネクタ 677"/>
        <xdr:cNvCxnSpPr/>
      </xdr:nvCxnSpPr>
      <xdr:spPr>
        <a:xfrm>
          <a:off x="12072620" y="17853660"/>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122555</xdr:rowOff>
    </xdr:from>
    <xdr:to>
      <xdr:col>67</xdr:col>
      <xdr:colOff>101600</xdr:colOff>
      <xdr:row>106</xdr:row>
      <xdr:rowOff>52705</xdr:rowOff>
    </xdr:to>
    <xdr:sp macro="" textlink="">
      <xdr:nvSpPr>
        <xdr:cNvPr id="679" name="楕円 678"/>
        <xdr:cNvSpPr/>
      </xdr:nvSpPr>
      <xdr:spPr>
        <a:xfrm>
          <a:off x="11231880" y="17724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xdr:rowOff>
    </xdr:from>
    <xdr:to>
      <xdr:col>71</xdr:col>
      <xdr:colOff>177800</xdr:colOff>
      <xdr:row>106</xdr:row>
      <xdr:rowOff>83820</xdr:rowOff>
    </xdr:to>
    <xdr:cxnSp macro="">
      <xdr:nvCxnSpPr>
        <xdr:cNvPr id="680" name="直線コネクタ 679"/>
        <xdr:cNvCxnSpPr/>
      </xdr:nvCxnSpPr>
      <xdr:spPr>
        <a:xfrm>
          <a:off x="11282680" y="17771745"/>
          <a:ext cx="78994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81" name="n_1aveValue【公民館】&#10;有形固定資産減価償却率"/>
        <xdr:cNvSpPr txBox="1"/>
      </xdr:nvSpPr>
      <xdr:spPr>
        <a:xfrm>
          <a:off x="13437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682" name="n_2aveValue【公民館】&#10;有形固定資産減価償却率"/>
        <xdr:cNvSpPr txBox="1"/>
      </xdr:nvSpPr>
      <xdr:spPr>
        <a:xfrm>
          <a:off x="126752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683" name="n_3aveValue【公民館】&#10;有形固定資産減価償却率"/>
        <xdr:cNvSpPr txBox="1"/>
      </xdr:nvSpPr>
      <xdr:spPr>
        <a:xfrm>
          <a:off x="1190054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84" name="n_4aveValue【公民館】&#10;有形固定資産減価償却率"/>
        <xdr:cNvSpPr txBox="1"/>
      </xdr:nvSpPr>
      <xdr:spPr>
        <a:xfrm>
          <a:off x="1110298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xdr:rowOff>
    </xdr:from>
    <xdr:ext cx="405111" cy="259045"/>
    <xdr:sp macro="" textlink="">
      <xdr:nvSpPr>
        <xdr:cNvPr id="685" name="n_1mainValue【公民館】&#10;有形固定資産減価償却率"/>
        <xdr:cNvSpPr txBox="1"/>
      </xdr:nvSpPr>
      <xdr:spPr>
        <a:xfrm>
          <a:off x="13437244" y="177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133366</xdr:rowOff>
    </xdr:from>
    <xdr:ext cx="405111" cy="259045"/>
    <xdr:sp macro="" textlink="">
      <xdr:nvSpPr>
        <xdr:cNvPr id="686" name="n_2mainValue【公民館】&#10;有形固定資産減価償却率"/>
        <xdr:cNvSpPr txBox="1"/>
      </xdr:nvSpPr>
      <xdr:spPr>
        <a:xfrm>
          <a:off x="12675244" y="17903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125747</xdr:rowOff>
    </xdr:from>
    <xdr:ext cx="405111" cy="259045"/>
    <xdr:sp macro="" textlink="">
      <xdr:nvSpPr>
        <xdr:cNvPr id="687" name="n_3mainValue【公民館】&#10;有形固定資産減価償却率"/>
        <xdr:cNvSpPr txBox="1"/>
      </xdr:nvSpPr>
      <xdr:spPr>
        <a:xfrm>
          <a:off x="11900544" y="178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43832</xdr:rowOff>
    </xdr:from>
    <xdr:ext cx="405111" cy="259045"/>
    <xdr:sp macro="" textlink="">
      <xdr:nvSpPr>
        <xdr:cNvPr id="688" name="n_4mainValue【公民館】&#10;有形固定資産減価償却率"/>
        <xdr:cNvSpPr txBox="1"/>
      </xdr:nvSpPr>
      <xdr:spPr>
        <a:xfrm>
          <a:off x="1110298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14" name="直線コネクタ 713"/>
        <xdr:cNvCxnSpPr/>
      </xdr:nvCxnSpPr>
      <xdr:spPr>
        <a:xfrm flipV="1">
          <a:off x="19509104" y="16657865"/>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15" name="【公民館】&#10;一人当たり面積最小値テキスト"/>
        <xdr:cNvSpPr txBox="1"/>
      </xdr:nvSpPr>
      <xdr:spPr>
        <a:xfrm>
          <a:off x="19547840" y="182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16" name="直線コネクタ 715"/>
        <xdr:cNvCxnSpPr/>
      </xdr:nvCxnSpPr>
      <xdr:spPr>
        <a:xfrm>
          <a:off x="1944370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17" name="【公民館】&#10;一人当たり面積最大値テキスト"/>
        <xdr:cNvSpPr txBox="1"/>
      </xdr:nvSpPr>
      <xdr:spPr>
        <a:xfrm>
          <a:off x="19547840" y="164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18" name="直線コネクタ 717"/>
        <xdr:cNvCxnSpPr/>
      </xdr:nvCxnSpPr>
      <xdr:spPr>
        <a:xfrm>
          <a:off x="19443700" y="1665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19" name="【公民館】&#10;一人当たり面積平均値テキスト"/>
        <xdr:cNvSpPr txBox="1"/>
      </xdr:nvSpPr>
      <xdr:spPr>
        <a:xfrm>
          <a:off x="19547840" y="176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0" name="フローチャート: 判断 719"/>
        <xdr:cNvSpPr/>
      </xdr:nvSpPr>
      <xdr:spPr>
        <a:xfrm>
          <a:off x="194589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21" name="フローチャート: 判断 720"/>
        <xdr:cNvSpPr/>
      </xdr:nvSpPr>
      <xdr:spPr>
        <a:xfrm>
          <a:off x="18735040" y="17665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2" name="フローチャート: 判断 721"/>
        <xdr:cNvSpPr/>
      </xdr:nvSpPr>
      <xdr:spPr>
        <a:xfrm>
          <a:off x="179374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23" name="フローチャート: 判断 722"/>
        <xdr:cNvSpPr/>
      </xdr:nvSpPr>
      <xdr:spPr>
        <a:xfrm>
          <a:off x="171627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24" name="フローチャート: 判断 723"/>
        <xdr:cNvSpPr/>
      </xdr:nvSpPr>
      <xdr:spPr>
        <a:xfrm>
          <a:off x="1638808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9071</xdr:rowOff>
    </xdr:from>
    <xdr:to>
      <xdr:col>116</xdr:col>
      <xdr:colOff>114300</xdr:colOff>
      <xdr:row>102</xdr:row>
      <xdr:rowOff>110671</xdr:rowOff>
    </xdr:to>
    <xdr:sp macro="" textlink="">
      <xdr:nvSpPr>
        <xdr:cNvPr id="730" name="楕円 729"/>
        <xdr:cNvSpPr/>
      </xdr:nvSpPr>
      <xdr:spPr>
        <a:xfrm>
          <a:off x="1945894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31948</xdr:rowOff>
    </xdr:from>
    <xdr:ext cx="469744" cy="259045"/>
    <xdr:sp macro="" textlink="">
      <xdr:nvSpPr>
        <xdr:cNvPr id="731" name="【公民館】&#10;一人当たり面積該当値テキスト"/>
        <xdr:cNvSpPr txBox="1"/>
      </xdr:nvSpPr>
      <xdr:spPr>
        <a:xfrm>
          <a:off x="19547840" y="1696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31931</xdr:rowOff>
    </xdr:from>
    <xdr:to>
      <xdr:col>112</xdr:col>
      <xdr:colOff>38100</xdr:colOff>
      <xdr:row>102</xdr:row>
      <xdr:rowOff>133531</xdr:rowOff>
    </xdr:to>
    <xdr:sp macro="" textlink="">
      <xdr:nvSpPr>
        <xdr:cNvPr id="732" name="楕円 731"/>
        <xdr:cNvSpPr/>
      </xdr:nvSpPr>
      <xdr:spPr>
        <a:xfrm>
          <a:off x="18735040" y="171312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59871</xdr:rowOff>
    </xdr:from>
    <xdr:to>
      <xdr:col>116</xdr:col>
      <xdr:colOff>63500</xdr:colOff>
      <xdr:row>102</xdr:row>
      <xdr:rowOff>82731</xdr:rowOff>
    </xdr:to>
    <xdr:cxnSp macro="">
      <xdr:nvCxnSpPr>
        <xdr:cNvPr id="733" name="直線コネクタ 732"/>
        <xdr:cNvCxnSpPr/>
      </xdr:nvCxnSpPr>
      <xdr:spPr>
        <a:xfrm flipV="1">
          <a:off x="18778220" y="17159151"/>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147864</xdr:rowOff>
    </xdr:from>
    <xdr:to>
      <xdr:col>107</xdr:col>
      <xdr:colOff>101600</xdr:colOff>
      <xdr:row>102</xdr:row>
      <xdr:rowOff>78014</xdr:rowOff>
    </xdr:to>
    <xdr:sp macro="" textlink="">
      <xdr:nvSpPr>
        <xdr:cNvPr id="734" name="楕円 733"/>
        <xdr:cNvSpPr/>
      </xdr:nvSpPr>
      <xdr:spPr>
        <a:xfrm>
          <a:off x="17937480" y="17079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27214</xdr:rowOff>
    </xdr:from>
    <xdr:to>
      <xdr:col>111</xdr:col>
      <xdr:colOff>177800</xdr:colOff>
      <xdr:row>102</xdr:row>
      <xdr:rowOff>82731</xdr:rowOff>
    </xdr:to>
    <xdr:cxnSp macro="">
      <xdr:nvCxnSpPr>
        <xdr:cNvPr id="735" name="直線コネクタ 734"/>
        <xdr:cNvCxnSpPr/>
      </xdr:nvCxnSpPr>
      <xdr:spPr>
        <a:xfrm>
          <a:off x="17988280" y="17126494"/>
          <a:ext cx="78994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107043</xdr:rowOff>
    </xdr:from>
    <xdr:to>
      <xdr:col>102</xdr:col>
      <xdr:colOff>165100</xdr:colOff>
      <xdr:row>103</xdr:row>
      <xdr:rowOff>37193</xdr:rowOff>
    </xdr:to>
    <xdr:sp macro="" textlink="">
      <xdr:nvSpPr>
        <xdr:cNvPr id="736" name="楕円 735"/>
        <xdr:cNvSpPr/>
      </xdr:nvSpPr>
      <xdr:spPr>
        <a:xfrm>
          <a:off x="17162780" y="17206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27214</xdr:rowOff>
    </xdr:from>
    <xdr:to>
      <xdr:col>107</xdr:col>
      <xdr:colOff>50800</xdr:colOff>
      <xdr:row>102</xdr:row>
      <xdr:rowOff>157843</xdr:rowOff>
    </xdr:to>
    <xdr:cxnSp macro="">
      <xdr:nvCxnSpPr>
        <xdr:cNvPr id="737" name="直線コネクタ 736"/>
        <xdr:cNvCxnSpPr/>
      </xdr:nvCxnSpPr>
      <xdr:spPr>
        <a:xfrm flipV="1">
          <a:off x="17213580" y="17126494"/>
          <a:ext cx="7747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120106</xdr:rowOff>
    </xdr:from>
    <xdr:to>
      <xdr:col>98</xdr:col>
      <xdr:colOff>38100</xdr:colOff>
      <xdr:row>103</xdr:row>
      <xdr:rowOff>50256</xdr:rowOff>
    </xdr:to>
    <xdr:sp macro="" textlink="">
      <xdr:nvSpPr>
        <xdr:cNvPr id="738" name="楕円 737"/>
        <xdr:cNvSpPr/>
      </xdr:nvSpPr>
      <xdr:spPr>
        <a:xfrm>
          <a:off x="16388080" y="17219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157843</xdr:rowOff>
    </xdr:from>
    <xdr:to>
      <xdr:col>102</xdr:col>
      <xdr:colOff>114300</xdr:colOff>
      <xdr:row>102</xdr:row>
      <xdr:rowOff>170906</xdr:rowOff>
    </xdr:to>
    <xdr:cxnSp macro="">
      <xdr:nvCxnSpPr>
        <xdr:cNvPr id="739" name="直線コネクタ 738"/>
        <xdr:cNvCxnSpPr/>
      </xdr:nvCxnSpPr>
      <xdr:spPr>
        <a:xfrm flipV="1">
          <a:off x="16431260" y="17257123"/>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740" name="n_1aveValue【公民館】&#10;一人当たり面積"/>
        <xdr:cNvSpPr txBox="1"/>
      </xdr:nvSpPr>
      <xdr:spPr>
        <a:xfrm>
          <a:off x="18561127" y="1775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41" name="n_2aveValue【公民館】&#10;一人当たり面積"/>
        <xdr:cNvSpPr txBox="1"/>
      </xdr:nvSpPr>
      <xdr:spPr>
        <a:xfrm>
          <a:off x="1777626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42" name="n_3aveValue【公民館】&#10;一人当たり面積"/>
        <xdr:cNvSpPr txBox="1"/>
      </xdr:nvSpPr>
      <xdr:spPr>
        <a:xfrm>
          <a:off x="170015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743" name="n_4aveValue【公民館】&#10;一人当たり面積"/>
        <xdr:cNvSpPr txBox="1"/>
      </xdr:nvSpPr>
      <xdr:spPr>
        <a:xfrm>
          <a:off x="1622686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150058</xdr:rowOff>
    </xdr:from>
    <xdr:ext cx="469744" cy="259045"/>
    <xdr:sp macro="" textlink="">
      <xdr:nvSpPr>
        <xdr:cNvPr id="744" name="n_1mainValue【公民館】&#10;一人当たり面積"/>
        <xdr:cNvSpPr txBox="1"/>
      </xdr:nvSpPr>
      <xdr:spPr>
        <a:xfrm>
          <a:off x="18561127" y="1691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94541</xdr:rowOff>
    </xdr:from>
    <xdr:ext cx="469744" cy="259045"/>
    <xdr:sp macro="" textlink="">
      <xdr:nvSpPr>
        <xdr:cNvPr id="745" name="n_2mainValue【公民館】&#10;一人当たり面積"/>
        <xdr:cNvSpPr txBox="1"/>
      </xdr:nvSpPr>
      <xdr:spPr>
        <a:xfrm>
          <a:off x="17776267" y="1685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28320</xdr:rowOff>
    </xdr:from>
    <xdr:ext cx="469744" cy="259045"/>
    <xdr:sp macro="" textlink="">
      <xdr:nvSpPr>
        <xdr:cNvPr id="746" name="n_3mainValue【公民館】&#10;一人当たり面積"/>
        <xdr:cNvSpPr txBox="1"/>
      </xdr:nvSpPr>
      <xdr:spPr>
        <a:xfrm>
          <a:off x="17001567" y="1729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66783</xdr:rowOff>
    </xdr:from>
    <xdr:ext cx="469744" cy="259045"/>
    <xdr:sp macro="" textlink="">
      <xdr:nvSpPr>
        <xdr:cNvPr id="747" name="n_4mainValue【公民館】&#10;一人当たり面積"/>
        <xdr:cNvSpPr txBox="1"/>
      </xdr:nvSpPr>
      <xdr:spPr>
        <a:xfrm>
          <a:off x="16226867" y="169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公営住宅」を除き、類似団体内平均値と比べて高い値となっている。道路に関しては、道路改良舗装工事等の事業を国の財源を活用しつつ、平準化を図りながら進めており、有形固定資産減価償却率は僅かながら改善している。幼稚園や公民館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年以上、小学校は築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建物が多く、有形固定資産減価償却率が高い値となっている。また、いずれの施設においても一人当たりの面積は類似団体内平均値より高い値であるが、「認定こども園・幼稚園・保育所」に関しては令和元年度に清川保育園が閉園、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狩川保育園及び狩川幼稚園を民間事業者に譲渡し、民営の認定こども園となることから「認定こども園・幼稚園・保育所」の一人当たりの面積は今後減少すると予想される。なお、「学校施設」にお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年度に策定した学校長寿命化計画に基づいた改修・改築や学校適正規模・適正配置の検討による総資産量の適正化を図っていく必要がある。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20,656
20,533
249.17
15,802,865
15,081,595
681,291
7,382,022
16,086,988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086225" y="5667103"/>
          <a:ext cx="0" cy="1344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124960" y="701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020820" y="7011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1249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02082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12496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03606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312160" y="630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5146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7399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965200" y="6267269"/>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87449</xdr:rowOff>
    </xdr:from>
    <xdr:to>
      <xdr:col>24</xdr:col>
      <xdr:colOff>114300</xdr:colOff>
      <xdr:row>42</xdr:row>
      <xdr:rowOff>17599</xdr:rowOff>
    </xdr:to>
    <xdr:sp macro="" textlink="">
      <xdr:nvSpPr>
        <xdr:cNvPr id="74" name="楕円 73"/>
        <xdr:cNvSpPr/>
      </xdr:nvSpPr>
      <xdr:spPr>
        <a:xfrm>
          <a:off x="4036060" y="6960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2376</xdr:rowOff>
    </xdr:from>
    <xdr:ext cx="405111" cy="259045"/>
    <xdr:sp macro="" textlink="">
      <xdr:nvSpPr>
        <xdr:cNvPr id="75" name="【図書館】&#10;有形固定資産減価償却率該当値テキスト"/>
        <xdr:cNvSpPr txBox="1"/>
      </xdr:nvSpPr>
      <xdr:spPr>
        <a:xfrm>
          <a:off x="4124960" y="687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53159</xdr:rowOff>
    </xdr:from>
    <xdr:to>
      <xdr:col>20</xdr:col>
      <xdr:colOff>38100</xdr:colOff>
      <xdr:row>41</xdr:row>
      <xdr:rowOff>154759</xdr:rowOff>
    </xdr:to>
    <xdr:sp macro="" textlink="">
      <xdr:nvSpPr>
        <xdr:cNvPr id="76" name="楕円 75"/>
        <xdr:cNvSpPr/>
      </xdr:nvSpPr>
      <xdr:spPr>
        <a:xfrm>
          <a:off x="3312160" y="69263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103959</xdr:rowOff>
    </xdr:from>
    <xdr:to>
      <xdr:col>24</xdr:col>
      <xdr:colOff>63500</xdr:colOff>
      <xdr:row>41</xdr:row>
      <xdr:rowOff>138249</xdr:rowOff>
    </xdr:to>
    <xdr:cxnSp macro="">
      <xdr:nvCxnSpPr>
        <xdr:cNvPr id="77" name="直線コネクタ 76"/>
        <xdr:cNvCxnSpPr/>
      </xdr:nvCxnSpPr>
      <xdr:spPr>
        <a:xfrm>
          <a:off x="3355340" y="6977199"/>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xdr:rowOff>
    </xdr:from>
    <xdr:to>
      <xdr:col>15</xdr:col>
      <xdr:colOff>101600</xdr:colOff>
      <xdr:row>41</xdr:row>
      <xdr:rowOff>115570</xdr:rowOff>
    </xdr:to>
    <xdr:sp macro="" textlink="">
      <xdr:nvSpPr>
        <xdr:cNvPr id="78" name="楕円 77"/>
        <xdr:cNvSpPr/>
      </xdr:nvSpPr>
      <xdr:spPr>
        <a:xfrm>
          <a:off x="25146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64770</xdr:rowOff>
    </xdr:from>
    <xdr:to>
      <xdr:col>19</xdr:col>
      <xdr:colOff>177800</xdr:colOff>
      <xdr:row>41</xdr:row>
      <xdr:rowOff>103959</xdr:rowOff>
    </xdr:to>
    <xdr:cxnSp macro="">
      <xdr:nvCxnSpPr>
        <xdr:cNvPr id="79" name="直線コネクタ 78"/>
        <xdr:cNvCxnSpPr/>
      </xdr:nvCxnSpPr>
      <xdr:spPr>
        <a:xfrm>
          <a:off x="2565400" y="6938010"/>
          <a:ext cx="78994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134801</xdr:rowOff>
    </xdr:from>
    <xdr:to>
      <xdr:col>10</xdr:col>
      <xdr:colOff>165100</xdr:colOff>
      <xdr:row>41</xdr:row>
      <xdr:rowOff>64951</xdr:rowOff>
    </xdr:to>
    <xdr:sp macro="" textlink="">
      <xdr:nvSpPr>
        <xdr:cNvPr id="80" name="楕円 79"/>
        <xdr:cNvSpPr/>
      </xdr:nvSpPr>
      <xdr:spPr>
        <a:xfrm>
          <a:off x="1739900" y="6840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14151</xdr:rowOff>
    </xdr:from>
    <xdr:to>
      <xdr:col>15</xdr:col>
      <xdr:colOff>50800</xdr:colOff>
      <xdr:row>41</xdr:row>
      <xdr:rowOff>64770</xdr:rowOff>
    </xdr:to>
    <xdr:cxnSp macro="">
      <xdr:nvCxnSpPr>
        <xdr:cNvPr id="81" name="直線コネクタ 80"/>
        <xdr:cNvCxnSpPr/>
      </xdr:nvCxnSpPr>
      <xdr:spPr>
        <a:xfrm>
          <a:off x="1790700" y="6887391"/>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100512</xdr:rowOff>
    </xdr:from>
    <xdr:to>
      <xdr:col>6</xdr:col>
      <xdr:colOff>38100</xdr:colOff>
      <xdr:row>41</xdr:row>
      <xdr:rowOff>30662</xdr:rowOff>
    </xdr:to>
    <xdr:sp macro="" textlink="">
      <xdr:nvSpPr>
        <xdr:cNvPr id="82" name="楕円 81"/>
        <xdr:cNvSpPr/>
      </xdr:nvSpPr>
      <xdr:spPr>
        <a:xfrm>
          <a:off x="965200" y="6806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151312</xdr:rowOff>
    </xdr:from>
    <xdr:to>
      <xdr:col>10</xdr:col>
      <xdr:colOff>114300</xdr:colOff>
      <xdr:row>41</xdr:row>
      <xdr:rowOff>14151</xdr:rowOff>
    </xdr:to>
    <xdr:cxnSp macro="">
      <xdr:nvCxnSpPr>
        <xdr:cNvPr id="83" name="直線コネクタ 82"/>
        <xdr:cNvCxnSpPr/>
      </xdr:nvCxnSpPr>
      <xdr:spPr>
        <a:xfrm>
          <a:off x="1008380" y="6856912"/>
          <a:ext cx="78232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xdr:cNvSpPr txBox="1"/>
      </xdr:nvSpPr>
      <xdr:spPr>
        <a:xfrm>
          <a:off x="317056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xdr:cNvSpPr txBox="1"/>
      </xdr:nvSpPr>
      <xdr:spPr>
        <a:xfrm>
          <a:off x="23857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6110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xdr:cNvSpPr txBox="1"/>
      </xdr:nvSpPr>
      <xdr:spPr>
        <a:xfrm>
          <a:off x="836304" y="604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145886</xdr:rowOff>
    </xdr:from>
    <xdr:ext cx="405111" cy="259045"/>
    <xdr:sp macro="" textlink="">
      <xdr:nvSpPr>
        <xdr:cNvPr id="88" name="n_1mainValue【図書館】&#10;有形固定資産減価償却率"/>
        <xdr:cNvSpPr txBox="1"/>
      </xdr:nvSpPr>
      <xdr:spPr>
        <a:xfrm>
          <a:off x="3170564" y="701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106697</xdr:rowOff>
    </xdr:from>
    <xdr:ext cx="405111" cy="259045"/>
    <xdr:sp macro="" textlink="">
      <xdr:nvSpPr>
        <xdr:cNvPr id="89" name="n_2mainValue【図書館】&#10;有形固定資産減価償却率"/>
        <xdr:cNvSpPr txBox="1"/>
      </xdr:nvSpPr>
      <xdr:spPr>
        <a:xfrm>
          <a:off x="238570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56078</xdr:rowOff>
    </xdr:from>
    <xdr:ext cx="405111" cy="259045"/>
    <xdr:sp macro="" textlink="">
      <xdr:nvSpPr>
        <xdr:cNvPr id="90" name="n_3mainValue【図書館】&#10;有形固定資産減価償却率"/>
        <xdr:cNvSpPr txBox="1"/>
      </xdr:nvSpPr>
      <xdr:spPr>
        <a:xfrm>
          <a:off x="1611004" y="692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21789</xdr:rowOff>
    </xdr:from>
    <xdr:ext cx="405111" cy="259045"/>
    <xdr:sp macro="" textlink="">
      <xdr:nvSpPr>
        <xdr:cNvPr id="91" name="n_4mainValue【図書館】&#10;有形固定資産減価償却率"/>
        <xdr:cNvSpPr txBox="1"/>
      </xdr:nvSpPr>
      <xdr:spPr>
        <a:xfrm>
          <a:off x="836304" y="689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9219565" y="56578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92583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9154160" y="565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xdr:cNvSpPr txBox="1"/>
      </xdr:nvSpPr>
      <xdr:spPr>
        <a:xfrm>
          <a:off x="9258300" y="6376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91922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8445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767080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68732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0985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1" name="楕円 130"/>
        <xdr:cNvSpPr/>
      </xdr:nvSpPr>
      <xdr:spPr>
        <a:xfrm>
          <a:off x="919226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2" name="【図書館】&#10;一人当たり面積該当値テキスト"/>
        <xdr:cNvSpPr txBox="1"/>
      </xdr:nvSpPr>
      <xdr:spPr>
        <a:xfrm>
          <a:off x="92583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3" name="楕円 132"/>
        <xdr:cNvSpPr/>
      </xdr:nvSpPr>
      <xdr:spPr>
        <a:xfrm>
          <a:off x="8445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83820</xdr:rowOff>
    </xdr:to>
    <xdr:cxnSp macro="">
      <xdr:nvCxnSpPr>
        <xdr:cNvPr id="134" name="直線コネクタ 133"/>
        <xdr:cNvCxnSpPr/>
      </xdr:nvCxnSpPr>
      <xdr:spPr>
        <a:xfrm flipV="1">
          <a:off x="8496300" y="678180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5" name="楕円 134"/>
        <xdr:cNvSpPr/>
      </xdr:nvSpPr>
      <xdr:spPr>
        <a:xfrm>
          <a:off x="7670800" y="6738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83820</xdr:rowOff>
    </xdr:to>
    <xdr:cxnSp macro="">
      <xdr:nvCxnSpPr>
        <xdr:cNvPr id="136" name="直線コネクタ 135"/>
        <xdr:cNvCxnSpPr/>
      </xdr:nvCxnSpPr>
      <xdr:spPr>
        <a:xfrm>
          <a:off x="7713980" y="67894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xdr:cNvSpPr/>
      </xdr:nvSpPr>
      <xdr:spPr>
        <a:xfrm>
          <a:off x="687324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114300</xdr:rowOff>
    </xdr:to>
    <xdr:cxnSp macro="">
      <xdr:nvCxnSpPr>
        <xdr:cNvPr id="138" name="直線コネクタ 137"/>
        <xdr:cNvCxnSpPr/>
      </xdr:nvCxnSpPr>
      <xdr:spPr>
        <a:xfrm flipV="1">
          <a:off x="6924040" y="678942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xdr:cNvSpPr/>
      </xdr:nvSpPr>
      <xdr:spPr>
        <a:xfrm>
          <a:off x="609854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xdr:cNvCxnSpPr/>
      </xdr:nvCxnSpPr>
      <xdr:spPr>
        <a:xfrm>
          <a:off x="6149340" y="68199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8271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xdr:cNvSpPr txBox="1"/>
      </xdr:nvSpPr>
      <xdr:spPr>
        <a:xfrm>
          <a:off x="7509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xdr:cNvSpPr txBox="1"/>
      </xdr:nvSpPr>
      <xdr:spPr>
        <a:xfrm>
          <a:off x="67120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44" name="n_4aveValue【図書館】&#10;一人当たり面積"/>
        <xdr:cNvSpPr txBox="1"/>
      </xdr:nvSpPr>
      <xdr:spPr>
        <a:xfrm>
          <a:off x="59373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125747</xdr:rowOff>
    </xdr:from>
    <xdr:ext cx="469744" cy="259045"/>
    <xdr:sp macro="" textlink="">
      <xdr:nvSpPr>
        <xdr:cNvPr id="145" name="n_1mainValue【図書館】&#10;一人当たり面積"/>
        <xdr:cNvSpPr txBox="1"/>
      </xdr:nvSpPr>
      <xdr:spPr>
        <a:xfrm>
          <a:off x="827158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46" name="n_2mainValue【図書館】&#10;一人当たり面積"/>
        <xdr:cNvSpPr txBox="1"/>
      </xdr:nvSpPr>
      <xdr:spPr>
        <a:xfrm>
          <a:off x="750958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xdr:cNvSpPr txBox="1"/>
      </xdr:nvSpPr>
      <xdr:spPr>
        <a:xfrm>
          <a:off x="67120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xdr:cNvSpPr txBox="1"/>
      </xdr:nvSpPr>
      <xdr:spPr>
        <a:xfrm>
          <a:off x="59373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086225" y="9272778"/>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12496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020820" y="10661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124960" y="905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020820" y="9272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xdr:cNvSpPr txBox="1"/>
      </xdr:nvSpPr>
      <xdr:spPr>
        <a:xfrm>
          <a:off x="4124960" y="984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312160" y="99245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5146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739900" y="9841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965200" y="9825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157226</xdr:rowOff>
    </xdr:from>
    <xdr:to>
      <xdr:col>24</xdr:col>
      <xdr:colOff>114300</xdr:colOff>
      <xdr:row>61</xdr:row>
      <xdr:rowOff>87376</xdr:rowOff>
    </xdr:to>
    <xdr:sp macro="" textlink="">
      <xdr:nvSpPr>
        <xdr:cNvPr id="187" name="楕円 186"/>
        <xdr:cNvSpPr/>
      </xdr:nvSpPr>
      <xdr:spPr>
        <a:xfrm>
          <a:off x="4036060" y="10215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135653</xdr:rowOff>
    </xdr:from>
    <xdr:ext cx="405111" cy="259045"/>
    <xdr:sp macro="" textlink="">
      <xdr:nvSpPr>
        <xdr:cNvPr id="188" name="【体育館・プール】&#10;有形固定資産減価償却率該当値テキスト"/>
        <xdr:cNvSpPr txBox="1"/>
      </xdr:nvSpPr>
      <xdr:spPr>
        <a:xfrm>
          <a:off x="4124960"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89" name="楕円 188"/>
        <xdr:cNvSpPr/>
      </xdr:nvSpPr>
      <xdr:spPr>
        <a:xfrm>
          <a:off x="3312160" y="1022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36576</xdr:rowOff>
    </xdr:from>
    <xdr:to>
      <xdr:col>24</xdr:col>
      <xdr:colOff>63500</xdr:colOff>
      <xdr:row>61</xdr:row>
      <xdr:rowOff>45720</xdr:rowOff>
    </xdr:to>
    <xdr:cxnSp macro="">
      <xdr:nvCxnSpPr>
        <xdr:cNvPr id="190" name="直線コネクタ 189"/>
        <xdr:cNvCxnSpPr/>
      </xdr:nvCxnSpPr>
      <xdr:spPr>
        <a:xfrm flipV="1">
          <a:off x="3355340" y="1026261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31496</xdr:rowOff>
    </xdr:from>
    <xdr:to>
      <xdr:col>15</xdr:col>
      <xdr:colOff>101600</xdr:colOff>
      <xdr:row>61</xdr:row>
      <xdr:rowOff>133096</xdr:rowOff>
    </xdr:to>
    <xdr:sp macro="" textlink="">
      <xdr:nvSpPr>
        <xdr:cNvPr id="191" name="楕円 190"/>
        <xdr:cNvSpPr/>
      </xdr:nvSpPr>
      <xdr:spPr>
        <a:xfrm>
          <a:off x="2514600" y="102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82296</xdr:rowOff>
    </xdr:to>
    <xdr:cxnSp macro="">
      <xdr:nvCxnSpPr>
        <xdr:cNvPr id="192" name="直線コネクタ 191"/>
        <xdr:cNvCxnSpPr/>
      </xdr:nvCxnSpPr>
      <xdr:spPr>
        <a:xfrm flipV="1">
          <a:off x="2565400" y="10271760"/>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3" name="楕円 192"/>
        <xdr:cNvSpPr/>
      </xdr:nvSpPr>
      <xdr:spPr>
        <a:xfrm>
          <a:off x="17399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82296</xdr:rowOff>
    </xdr:to>
    <xdr:cxnSp macro="">
      <xdr:nvCxnSpPr>
        <xdr:cNvPr id="194" name="直線コネクタ 193"/>
        <xdr:cNvCxnSpPr/>
      </xdr:nvCxnSpPr>
      <xdr:spPr>
        <a:xfrm>
          <a:off x="1790700" y="10283190"/>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164084</xdr:rowOff>
    </xdr:from>
    <xdr:to>
      <xdr:col>6</xdr:col>
      <xdr:colOff>38100</xdr:colOff>
      <xdr:row>59</xdr:row>
      <xdr:rowOff>94234</xdr:rowOff>
    </xdr:to>
    <xdr:sp macro="" textlink="">
      <xdr:nvSpPr>
        <xdr:cNvPr id="195" name="楕円 194"/>
        <xdr:cNvSpPr/>
      </xdr:nvSpPr>
      <xdr:spPr>
        <a:xfrm>
          <a:off x="965200" y="98872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43434</xdr:rowOff>
    </xdr:from>
    <xdr:to>
      <xdr:col>10</xdr:col>
      <xdr:colOff>114300</xdr:colOff>
      <xdr:row>61</xdr:row>
      <xdr:rowOff>57150</xdr:rowOff>
    </xdr:to>
    <xdr:cxnSp macro="">
      <xdr:nvCxnSpPr>
        <xdr:cNvPr id="196" name="直線コネクタ 195"/>
        <xdr:cNvCxnSpPr/>
      </xdr:nvCxnSpPr>
      <xdr:spPr>
        <a:xfrm>
          <a:off x="1008380" y="9934194"/>
          <a:ext cx="782320" cy="3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xdr:cNvSpPr txBox="1"/>
      </xdr:nvSpPr>
      <xdr:spPr>
        <a:xfrm>
          <a:off x="317056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xdr:cNvSpPr txBox="1"/>
      </xdr:nvSpPr>
      <xdr:spPr>
        <a:xfrm>
          <a:off x="238570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xdr:cNvSpPr txBox="1"/>
      </xdr:nvSpPr>
      <xdr:spPr>
        <a:xfrm>
          <a:off x="16110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xdr:cNvSpPr txBox="1"/>
      </xdr:nvSpPr>
      <xdr:spPr>
        <a:xfrm>
          <a:off x="83630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1" name="n_1mainValue【体育館・プール】&#10;有形固定資産減価償却率"/>
        <xdr:cNvSpPr txBox="1"/>
      </xdr:nvSpPr>
      <xdr:spPr>
        <a:xfrm>
          <a:off x="317056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124223</xdr:rowOff>
    </xdr:from>
    <xdr:ext cx="405111" cy="259045"/>
    <xdr:sp macro="" textlink="">
      <xdr:nvSpPr>
        <xdr:cNvPr id="202" name="n_2mainValue【体育館・プール】&#10;有形固定資産減価償却率"/>
        <xdr:cNvSpPr txBox="1"/>
      </xdr:nvSpPr>
      <xdr:spPr>
        <a:xfrm>
          <a:off x="2385704" y="1035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3" name="n_3mainValue【体育館・プール】&#10;有形固定資産減価償却率"/>
        <xdr:cNvSpPr txBox="1"/>
      </xdr:nvSpPr>
      <xdr:spPr>
        <a:xfrm>
          <a:off x="161100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85361</xdr:rowOff>
    </xdr:from>
    <xdr:ext cx="405111" cy="259045"/>
    <xdr:sp macro="" textlink="">
      <xdr:nvSpPr>
        <xdr:cNvPr id="204" name="n_4mainValue【体育館・プール】&#10;有形固定資産減価償却率"/>
        <xdr:cNvSpPr txBox="1"/>
      </xdr:nvSpPr>
      <xdr:spPr>
        <a:xfrm>
          <a:off x="836304" y="9976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136589</xdr:rowOff>
    </xdr:from>
    <xdr:to>
      <xdr:col>54</xdr:col>
      <xdr:colOff>189865</xdr:colOff>
      <xdr:row>63</xdr:row>
      <xdr:rowOff>37719</xdr:rowOff>
    </xdr:to>
    <xdr:cxnSp macro="">
      <xdr:nvCxnSpPr>
        <xdr:cNvPr id="224" name="直線コネクタ 223"/>
        <xdr:cNvCxnSpPr/>
      </xdr:nvCxnSpPr>
      <xdr:spPr>
        <a:xfrm flipV="1">
          <a:off x="9219565" y="10194989"/>
          <a:ext cx="0" cy="404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41546</xdr:rowOff>
    </xdr:from>
    <xdr:ext cx="469744" cy="259045"/>
    <xdr:sp macro="" textlink="">
      <xdr:nvSpPr>
        <xdr:cNvPr id="225" name="【体育館・プール】&#10;一人当たり面積最小値テキスト"/>
        <xdr:cNvSpPr txBox="1"/>
      </xdr:nvSpPr>
      <xdr:spPr>
        <a:xfrm>
          <a:off x="9258300" y="106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37719</xdr:rowOff>
    </xdr:from>
    <xdr:to>
      <xdr:col>55</xdr:col>
      <xdr:colOff>88900</xdr:colOff>
      <xdr:row>63</xdr:row>
      <xdr:rowOff>37719</xdr:rowOff>
    </xdr:to>
    <xdr:cxnSp macro="">
      <xdr:nvCxnSpPr>
        <xdr:cNvPr id="226" name="直線コネクタ 225"/>
        <xdr:cNvCxnSpPr/>
      </xdr:nvCxnSpPr>
      <xdr:spPr>
        <a:xfrm>
          <a:off x="9154160" y="10599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83266</xdr:rowOff>
    </xdr:from>
    <xdr:ext cx="469744" cy="259045"/>
    <xdr:sp macro="" textlink="">
      <xdr:nvSpPr>
        <xdr:cNvPr id="227" name="【体育館・プール】&#10;一人当たり面積最大値テキスト"/>
        <xdr:cNvSpPr txBox="1"/>
      </xdr:nvSpPr>
      <xdr:spPr>
        <a:xfrm>
          <a:off x="9258300" y="997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136589</xdr:rowOff>
    </xdr:from>
    <xdr:to>
      <xdr:col>55</xdr:col>
      <xdr:colOff>88900</xdr:colOff>
      <xdr:row>60</xdr:row>
      <xdr:rowOff>136589</xdr:rowOff>
    </xdr:to>
    <xdr:cxnSp macro="">
      <xdr:nvCxnSpPr>
        <xdr:cNvPr id="228" name="直線コネクタ 227"/>
        <xdr:cNvCxnSpPr/>
      </xdr:nvCxnSpPr>
      <xdr:spPr>
        <a:xfrm>
          <a:off x="9154160" y="10194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35069</xdr:rowOff>
    </xdr:from>
    <xdr:ext cx="469744" cy="259045"/>
    <xdr:sp macro="" textlink="">
      <xdr:nvSpPr>
        <xdr:cNvPr id="229" name="【体育館・プール】&#10;一人当たり面積平均値テキスト"/>
        <xdr:cNvSpPr txBox="1"/>
      </xdr:nvSpPr>
      <xdr:spPr>
        <a:xfrm>
          <a:off x="9258300" y="10428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56642</xdr:rowOff>
    </xdr:from>
    <xdr:to>
      <xdr:col>55</xdr:col>
      <xdr:colOff>50800</xdr:colOff>
      <xdr:row>62</xdr:row>
      <xdr:rowOff>158242</xdr:rowOff>
    </xdr:to>
    <xdr:sp macro="" textlink="">
      <xdr:nvSpPr>
        <xdr:cNvPr id="230" name="フローチャート: 判断 229"/>
        <xdr:cNvSpPr/>
      </xdr:nvSpPr>
      <xdr:spPr>
        <a:xfrm>
          <a:off x="9192260" y="104503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37782</xdr:rowOff>
    </xdr:from>
    <xdr:to>
      <xdr:col>50</xdr:col>
      <xdr:colOff>165100</xdr:colOff>
      <xdr:row>62</xdr:row>
      <xdr:rowOff>139382</xdr:rowOff>
    </xdr:to>
    <xdr:sp macro="" textlink="">
      <xdr:nvSpPr>
        <xdr:cNvPr id="231" name="フローチャート: 判断 230"/>
        <xdr:cNvSpPr/>
      </xdr:nvSpPr>
      <xdr:spPr>
        <a:xfrm>
          <a:off x="8445500" y="1043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36640</xdr:rowOff>
    </xdr:from>
    <xdr:to>
      <xdr:col>46</xdr:col>
      <xdr:colOff>38100</xdr:colOff>
      <xdr:row>62</xdr:row>
      <xdr:rowOff>138240</xdr:rowOff>
    </xdr:to>
    <xdr:sp macro="" textlink="">
      <xdr:nvSpPr>
        <xdr:cNvPr id="232" name="フローチャート: 判断 231"/>
        <xdr:cNvSpPr/>
      </xdr:nvSpPr>
      <xdr:spPr>
        <a:xfrm>
          <a:off x="7670800" y="10430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28067</xdr:rowOff>
    </xdr:from>
    <xdr:to>
      <xdr:col>41</xdr:col>
      <xdr:colOff>101600</xdr:colOff>
      <xdr:row>62</xdr:row>
      <xdr:rowOff>129667</xdr:rowOff>
    </xdr:to>
    <xdr:sp macro="" textlink="">
      <xdr:nvSpPr>
        <xdr:cNvPr id="233" name="フローチャート: 判断 232"/>
        <xdr:cNvSpPr/>
      </xdr:nvSpPr>
      <xdr:spPr>
        <a:xfrm>
          <a:off x="6873240" y="1042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24067</xdr:rowOff>
    </xdr:from>
    <xdr:to>
      <xdr:col>36</xdr:col>
      <xdr:colOff>165100</xdr:colOff>
      <xdr:row>62</xdr:row>
      <xdr:rowOff>125667</xdr:rowOff>
    </xdr:to>
    <xdr:sp macro="" textlink="">
      <xdr:nvSpPr>
        <xdr:cNvPr id="234" name="フローチャート: 判断 233"/>
        <xdr:cNvSpPr/>
      </xdr:nvSpPr>
      <xdr:spPr>
        <a:xfrm>
          <a:off x="6098540" y="1041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169799</xdr:rowOff>
    </xdr:from>
    <xdr:to>
      <xdr:col>55</xdr:col>
      <xdr:colOff>50800</xdr:colOff>
      <xdr:row>61</xdr:row>
      <xdr:rowOff>99949</xdr:rowOff>
    </xdr:to>
    <xdr:sp macro="" textlink="">
      <xdr:nvSpPr>
        <xdr:cNvPr id="240" name="楕円 239"/>
        <xdr:cNvSpPr/>
      </xdr:nvSpPr>
      <xdr:spPr>
        <a:xfrm>
          <a:off x="9192260" y="10228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84726</xdr:rowOff>
    </xdr:from>
    <xdr:ext cx="469744" cy="259045"/>
    <xdr:sp macro="" textlink="">
      <xdr:nvSpPr>
        <xdr:cNvPr id="241" name="【体育館・プール】&#10;一人当たり面積該当値テキスト"/>
        <xdr:cNvSpPr txBox="1"/>
      </xdr:nvSpPr>
      <xdr:spPr>
        <a:xfrm>
          <a:off x="9258300" y="1014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4064</xdr:rowOff>
    </xdr:from>
    <xdr:to>
      <xdr:col>50</xdr:col>
      <xdr:colOff>165100</xdr:colOff>
      <xdr:row>61</xdr:row>
      <xdr:rowOff>105664</xdr:rowOff>
    </xdr:to>
    <xdr:sp macro="" textlink="">
      <xdr:nvSpPr>
        <xdr:cNvPr id="242" name="楕円 241"/>
        <xdr:cNvSpPr/>
      </xdr:nvSpPr>
      <xdr:spPr>
        <a:xfrm>
          <a:off x="8445500" y="10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49149</xdr:rowOff>
    </xdr:from>
    <xdr:to>
      <xdr:col>55</xdr:col>
      <xdr:colOff>0</xdr:colOff>
      <xdr:row>61</xdr:row>
      <xdr:rowOff>54864</xdr:rowOff>
    </xdr:to>
    <xdr:cxnSp macro="">
      <xdr:nvCxnSpPr>
        <xdr:cNvPr id="243" name="直線コネクタ 242"/>
        <xdr:cNvCxnSpPr/>
      </xdr:nvCxnSpPr>
      <xdr:spPr>
        <a:xfrm flipV="1">
          <a:off x="8496300" y="10275189"/>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10351</xdr:rowOff>
    </xdr:from>
    <xdr:to>
      <xdr:col>46</xdr:col>
      <xdr:colOff>38100</xdr:colOff>
      <xdr:row>61</xdr:row>
      <xdr:rowOff>111951</xdr:rowOff>
    </xdr:to>
    <xdr:sp macro="" textlink="">
      <xdr:nvSpPr>
        <xdr:cNvPr id="244" name="楕円 243"/>
        <xdr:cNvSpPr/>
      </xdr:nvSpPr>
      <xdr:spPr>
        <a:xfrm>
          <a:off x="7670800" y="102363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54864</xdr:rowOff>
    </xdr:from>
    <xdr:to>
      <xdr:col>50</xdr:col>
      <xdr:colOff>114300</xdr:colOff>
      <xdr:row>61</xdr:row>
      <xdr:rowOff>61151</xdr:rowOff>
    </xdr:to>
    <xdr:cxnSp macro="">
      <xdr:nvCxnSpPr>
        <xdr:cNvPr id="245" name="直線コネクタ 244"/>
        <xdr:cNvCxnSpPr/>
      </xdr:nvCxnSpPr>
      <xdr:spPr>
        <a:xfrm flipV="1">
          <a:off x="7713980" y="10280904"/>
          <a:ext cx="78232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14922</xdr:rowOff>
    </xdr:from>
    <xdr:to>
      <xdr:col>41</xdr:col>
      <xdr:colOff>101600</xdr:colOff>
      <xdr:row>61</xdr:row>
      <xdr:rowOff>116522</xdr:rowOff>
    </xdr:to>
    <xdr:sp macro="" textlink="">
      <xdr:nvSpPr>
        <xdr:cNvPr id="246" name="楕円 245"/>
        <xdr:cNvSpPr/>
      </xdr:nvSpPr>
      <xdr:spPr>
        <a:xfrm>
          <a:off x="6873240" y="102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61151</xdr:rowOff>
    </xdr:from>
    <xdr:to>
      <xdr:col>45</xdr:col>
      <xdr:colOff>177800</xdr:colOff>
      <xdr:row>61</xdr:row>
      <xdr:rowOff>65722</xdr:rowOff>
    </xdr:to>
    <xdr:cxnSp macro="">
      <xdr:nvCxnSpPr>
        <xdr:cNvPr id="247" name="直線コネクタ 246"/>
        <xdr:cNvCxnSpPr/>
      </xdr:nvCxnSpPr>
      <xdr:spPr>
        <a:xfrm flipV="1">
          <a:off x="6924040" y="10287191"/>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155511</xdr:rowOff>
    </xdr:from>
    <xdr:to>
      <xdr:col>36</xdr:col>
      <xdr:colOff>165100</xdr:colOff>
      <xdr:row>56</xdr:row>
      <xdr:rowOff>85661</xdr:rowOff>
    </xdr:to>
    <xdr:sp macro="" textlink="">
      <xdr:nvSpPr>
        <xdr:cNvPr id="248" name="楕円 247"/>
        <xdr:cNvSpPr/>
      </xdr:nvSpPr>
      <xdr:spPr>
        <a:xfrm>
          <a:off x="6098540" y="9375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34861</xdr:rowOff>
    </xdr:from>
    <xdr:to>
      <xdr:col>41</xdr:col>
      <xdr:colOff>50800</xdr:colOff>
      <xdr:row>61</xdr:row>
      <xdr:rowOff>65722</xdr:rowOff>
    </xdr:to>
    <xdr:cxnSp macro="">
      <xdr:nvCxnSpPr>
        <xdr:cNvPr id="249" name="直線コネクタ 248"/>
        <xdr:cNvCxnSpPr/>
      </xdr:nvCxnSpPr>
      <xdr:spPr>
        <a:xfrm>
          <a:off x="6149340" y="9422701"/>
          <a:ext cx="774700" cy="8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130509</xdr:rowOff>
    </xdr:from>
    <xdr:ext cx="469744" cy="259045"/>
    <xdr:sp macro="" textlink="">
      <xdr:nvSpPr>
        <xdr:cNvPr id="250" name="n_1aveValue【体育館・プール】&#10;一人当たり面積"/>
        <xdr:cNvSpPr txBox="1"/>
      </xdr:nvSpPr>
      <xdr:spPr>
        <a:xfrm>
          <a:off x="8271587" y="105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129367</xdr:rowOff>
    </xdr:from>
    <xdr:ext cx="469744" cy="259045"/>
    <xdr:sp macro="" textlink="">
      <xdr:nvSpPr>
        <xdr:cNvPr id="251" name="n_2aveValue【体育館・プール】&#10;一人当たり面積"/>
        <xdr:cNvSpPr txBox="1"/>
      </xdr:nvSpPr>
      <xdr:spPr>
        <a:xfrm>
          <a:off x="7509587" y="1052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120794</xdr:rowOff>
    </xdr:from>
    <xdr:ext cx="469744" cy="259045"/>
    <xdr:sp macro="" textlink="">
      <xdr:nvSpPr>
        <xdr:cNvPr id="252" name="n_3aveValue【体育館・プール】&#10;一人当たり面積"/>
        <xdr:cNvSpPr txBox="1"/>
      </xdr:nvSpPr>
      <xdr:spPr>
        <a:xfrm>
          <a:off x="6712027" y="105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116794</xdr:rowOff>
    </xdr:from>
    <xdr:ext cx="469744" cy="259045"/>
    <xdr:sp macro="" textlink="">
      <xdr:nvSpPr>
        <xdr:cNvPr id="253" name="n_4aveValue【体育館・プール】&#10;一人当たり面積"/>
        <xdr:cNvSpPr txBox="1"/>
      </xdr:nvSpPr>
      <xdr:spPr>
        <a:xfrm>
          <a:off x="5937327" y="1051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122191</xdr:rowOff>
    </xdr:from>
    <xdr:ext cx="469744" cy="259045"/>
    <xdr:sp macro="" textlink="">
      <xdr:nvSpPr>
        <xdr:cNvPr id="254" name="n_1mainValue【体育館・プール】&#10;一人当たり面積"/>
        <xdr:cNvSpPr txBox="1"/>
      </xdr:nvSpPr>
      <xdr:spPr>
        <a:xfrm>
          <a:off x="8271587" y="100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128478</xdr:rowOff>
    </xdr:from>
    <xdr:ext cx="469744" cy="259045"/>
    <xdr:sp macro="" textlink="">
      <xdr:nvSpPr>
        <xdr:cNvPr id="255" name="n_2mainValue【体育館・プール】&#10;一人当たり面積"/>
        <xdr:cNvSpPr txBox="1"/>
      </xdr:nvSpPr>
      <xdr:spPr>
        <a:xfrm>
          <a:off x="7509587" y="1001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133049</xdr:rowOff>
    </xdr:from>
    <xdr:ext cx="469744" cy="259045"/>
    <xdr:sp macro="" textlink="">
      <xdr:nvSpPr>
        <xdr:cNvPr id="256" name="n_3mainValue【体育館・プール】&#10;一人当たり面積"/>
        <xdr:cNvSpPr txBox="1"/>
      </xdr:nvSpPr>
      <xdr:spPr>
        <a:xfrm>
          <a:off x="6712027" y="1002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102188</xdr:rowOff>
    </xdr:from>
    <xdr:ext cx="469744" cy="259045"/>
    <xdr:sp macro="" textlink="">
      <xdr:nvSpPr>
        <xdr:cNvPr id="257" name="n_4mainValue【体育館・プール】&#10;一人当たり面積"/>
        <xdr:cNvSpPr txBox="1"/>
      </xdr:nvSpPr>
      <xdr:spPr>
        <a:xfrm>
          <a:off x="5937327" y="915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2" name="テキスト ボックス 2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3" name="直線コネクタ 2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4" name="テキスト ボックス 2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5" name="直線コネクタ 284"/>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86" name="テキスト ボックス 285"/>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7" name="直線コネクタ 286"/>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8" name="テキスト ボックス 287"/>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9" name="直線コネクタ 288"/>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0" name="テキスト ボックス 289"/>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1" name="直線コネクタ 290"/>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2" name="テキスト ボックス 291"/>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3" name="直線コネクタ 29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4" name="テキスト ボックス 293"/>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296" name="直線コネクタ 295"/>
        <xdr:cNvCxnSpPr/>
      </xdr:nvCxnSpPr>
      <xdr:spPr>
        <a:xfrm flipV="1">
          <a:off x="4086225" y="16715995"/>
          <a:ext cx="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297" name="【市民会館】&#10;有形固定資産減価償却率最小値テキスト"/>
        <xdr:cNvSpPr txBox="1"/>
      </xdr:nvSpPr>
      <xdr:spPr>
        <a:xfrm>
          <a:off x="4124960" y="1821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298" name="直線コネクタ 297"/>
        <xdr:cNvCxnSpPr/>
      </xdr:nvCxnSpPr>
      <xdr:spPr>
        <a:xfrm>
          <a:off x="4020820" y="18208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299" name="【市民会館】&#10;有形固定資産減価償却率最大値テキスト"/>
        <xdr:cNvSpPr txBox="1"/>
      </xdr:nvSpPr>
      <xdr:spPr>
        <a:xfrm>
          <a:off x="4124960" y="1649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00" name="直線コネクタ 299"/>
        <xdr:cNvCxnSpPr/>
      </xdr:nvCxnSpPr>
      <xdr:spPr>
        <a:xfrm>
          <a:off x="4020820" y="16715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301" name="【市民会館】&#10;有形固定資産減価償却率平均値テキスト"/>
        <xdr:cNvSpPr txBox="1"/>
      </xdr:nvSpPr>
      <xdr:spPr>
        <a:xfrm>
          <a:off x="4124960" y="17602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02" name="フローチャート: 判断 301"/>
        <xdr:cNvSpPr/>
      </xdr:nvSpPr>
      <xdr:spPr>
        <a:xfrm>
          <a:off x="4036060" y="1762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03" name="フローチャート: 判断 302"/>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04" name="フローチャート: 判断 303"/>
        <xdr:cNvSpPr/>
      </xdr:nvSpPr>
      <xdr:spPr>
        <a:xfrm>
          <a:off x="2514600" y="17537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05" name="フローチャート: 判断 304"/>
        <xdr:cNvSpPr/>
      </xdr:nvSpPr>
      <xdr:spPr>
        <a:xfrm>
          <a:off x="1739900" y="17507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06" name="フローチャート: 判断 305"/>
        <xdr:cNvSpPr/>
      </xdr:nvSpPr>
      <xdr:spPr>
        <a:xfrm>
          <a:off x="965200" y="17457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7" name="テキスト ボックス 30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8" name="テキスト ボックス 30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9" name="テキスト ボックス 30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0" name="テキスト ボックス 30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1" name="テキスト ボックス 31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114554</xdr:rowOff>
    </xdr:from>
    <xdr:to>
      <xdr:col>24</xdr:col>
      <xdr:colOff>114300</xdr:colOff>
      <xdr:row>104</xdr:row>
      <xdr:rowOff>44704</xdr:rowOff>
    </xdr:to>
    <xdr:sp macro="" textlink="">
      <xdr:nvSpPr>
        <xdr:cNvPr id="312" name="楕円 311"/>
        <xdr:cNvSpPr/>
      </xdr:nvSpPr>
      <xdr:spPr>
        <a:xfrm>
          <a:off x="4036060" y="17381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137431</xdr:rowOff>
    </xdr:from>
    <xdr:ext cx="405111" cy="259045"/>
    <xdr:sp macro="" textlink="">
      <xdr:nvSpPr>
        <xdr:cNvPr id="313" name="【市民会館】&#10;有形固定資産減価償却率該当値テキスト"/>
        <xdr:cNvSpPr txBox="1"/>
      </xdr:nvSpPr>
      <xdr:spPr>
        <a:xfrm>
          <a:off x="4124960" y="172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64263</xdr:rowOff>
    </xdr:from>
    <xdr:to>
      <xdr:col>20</xdr:col>
      <xdr:colOff>38100</xdr:colOff>
      <xdr:row>103</xdr:row>
      <xdr:rowOff>165863</xdr:rowOff>
    </xdr:to>
    <xdr:sp macro="" textlink="">
      <xdr:nvSpPr>
        <xdr:cNvPr id="314" name="楕円 313"/>
        <xdr:cNvSpPr/>
      </xdr:nvSpPr>
      <xdr:spPr>
        <a:xfrm>
          <a:off x="3312160" y="173311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115063</xdr:rowOff>
    </xdr:from>
    <xdr:to>
      <xdr:col>24</xdr:col>
      <xdr:colOff>63500</xdr:colOff>
      <xdr:row>103</xdr:row>
      <xdr:rowOff>165354</xdr:rowOff>
    </xdr:to>
    <xdr:cxnSp macro="">
      <xdr:nvCxnSpPr>
        <xdr:cNvPr id="315" name="直線コネクタ 314"/>
        <xdr:cNvCxnSpPr/>
      </xdr:nvCxnSpPr>
      <xdr:spPr>
        <a:xfrm>
          <a:off x="3355340" y="17381983"/>
          <a:ext cx="73152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xdr:rowOff>
    </xdr:from>
    <xdr:to>
      <xdr:col>15</xdr:col>
      <xdr:colOff>101600</xdr:colOff>
      <xdr:row>103</xdr:row>
      <xdr:rowOff>117856</xdr:rowOff>
    </xdr:to>
    <xdr:sp macro="" textlink="">
      <xdr:nvSpPr>
        <xdr:cNvPr id="316" name="楕円 315"/>
        <xdr:cNvSpPr/>
      </xdr:nvSpPr>
      <xdr:spPr>
        <a:xfrm>
          <a:off x="2514600" y="17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67056</xdr:rowOff>
    </xdr:from>
    <xdr:to>
      <xdr:col>19</xdr:col>
      <xdr:colOff>177800</xdr:colOff>
      <xdr:row>103</xdr:row>
      <xdr:rowOff>115063</xdr:rowOff>
    </xdr:to>
    <xdr:cxnSp macro="">
      <xdr:nvCxnSpPr>
        <xdr:cNvPr id="317" name="直線コネクタ 316"/>
        <xdr:cNvCxnSpPr/>
      </xdr:nvCxnSpPr>
      <xdr:spPr>
        <a:xfrm>
          <a:off x="2565400" y="17333976"/>
          <a:ext cx="78994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130556</xdr:rowOff>
    </xdr:from>
    <xdr:to>
      <xdr:col>10</xdr:col>
      <xdr:colOff>165100</xdr:colOff>
      <xdr:row>103</xdr:row>
      <xdr:rowOff>60706</xdr:rowOff>
    </xdr:to>
    <xdr:sp macro="" textlink="">
      <xdr:nvSpPr>
        <xdr:cNvPr id="318" name="楕円 317"/>
        <xdr:cNvSpPr/>
      </xdr:nvSpPr>
      <xdr:spPr>
        <a:xfrm>
          <a:off x="1739900" y="17229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9906</xdr:rowOff>
    </xdr:from>
    <xdr:to>
      <xdr:col>15</xdr:col>
      <xdr:colOff>50800</xdr:colOff>
      <xdr:row>103</xdr:row>
      <xdr:rowOff>67056</xdr:rowOff>
    </xdr:to>
    <xdr:cxnSp macro="">
      <xdr:nvCxnSpPr>
        <xdr:cNvPr id="319" name="直線コネクタ 318"/>
        <xdr:cNvCxnSpPr/>
      </xdr:nvCxnSpPr>
      <xdr:spPr>
        <a:xfrm>
          <a:off x="1790700" y="17276826"/>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91694</xdr:rowOff>
    </xdr:from>
    <xdr:to>
      <xdr:col>6</xdr:col>
      <xdr:colOff>38100</xdr:colOff>
      <xdr:row>103</xdr:row>
      <xdr:rowOff>21844</xdr:rowOff>
    </xdr:to>
    <xdr:sp macro="" textlink="">
      <xdr:nvSpPr>
        <xdr:cNvPr id="320" name="楕円 319"/>
        <xdr:cNvSpPr/>
      </xdr:nvSpPr>
      <xdr:spPr>
        <a:xfrm>
          <a:off x="965200" y="17190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142494</xdr:rowOff>
    </xdr:from>
    <xdr:to>
      <xdr:col>10</xdr:col>
      <xdr:colOff>114300</xdr:colOff>
      <xdr:row>103</xdr:row>
      <xdr:rowOff>9906</xdr:rowOff>
    </xdr:to>
    <xdr:cxnSp macro="">
      <xdr:nvCxnSpPr>
        <xdr:cNvPr id="321" name="直線コネクタ 320"/>
        <xdr:cNvCxnSpPr/>
      </xdr:nvCxnSpPr>
      <xdr:spPr>
        <a:xfrm>
          <a:off x="1008380" y="17241774"/>
          <a:ext cx="78232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322" name="n_1aveValue【市民会館】&#10;有形固定資産減価償却率"/>
        <xdr:cNvSpPr txBox="1"/>
      </xdr:nvSpPr>
      <xdr:spPr>
        <a:xfrm>
          <a:off x="317056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323" name="n_2aveValue【市民会館】&#10;有形固定資産減価償却率"/>
        <xdr:cNvSpPr txBox="1"/>
      </xdr:nvSpPr>
      <xdr:spPr>
        <a:xfrm>
          <a:off x="2385704" y="1762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324" name="n_3aveValue【市民会館】&#10;有形固定資産減価償却率"/>
        <xdr:cNvSpPr txBox="1"/>
      </xdr:nvSpPr>
      <xdr:spPr>
        <a:xfrm>
          <a:off x="1611004" y="1760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115840</xdr:rowOff>
    </xdr:from>
    <xdr:ext cx="405111" cy="259045"/>
    <xdr:sp macro="" textlink="">
      <xdr:nvSpPr>
        <xdr:cNvPr id="325" name="n_4aveValue【市民会館】&#10;有形固定資産減価償却率"/>
        <xdr:cNvSpPr txBox="1"/>
      </xdr:nvSpPr>
      <xdr:spPr>
        <a:xfrm>
          <a:off x="836304" y="1755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10940</xdr:rowOff>
    </xdr:from>
    <xdr:ext cx="405111" cy="259045"/>
    <xdr:sp macro="" textlink="">
      <xdr:nvSpPr>
        <xdr:cNvPr id="326" name="n_1mainValue【市民会館】&#10;有形固定資産減価償却率"/>
        <xdr:cNvSpPr txBox="1"/>
      </xdr:nvSpPr>
      <xdr:spPr>
        <a:xfrm>
          <a:off x="3170564" y="1711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134383</xdr:rowOff>
    </xdr:from>
    <xdr:ext cx="405111" cy="259045"/>
    <xdr:sp macro="" textlink="">
      <xdr:nvSpPr>
        <xdr:cNvPr id="327" name="n_2mainValue【市民会館】&#10;有形固定資産減価償却率"/>
        <xdr:cNvSpPr txBox="1"/>
      </xdr:nvSpPr>
      <xdr:spPr>
        <a:xfrm>
          <a:off x="2385704" y="1706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77233</xdr:rowOff>
    </xdr:from>
    <xdr:ext cx="405111" cy="259045"/>
    <xdr:sp macro="" textlink="">
      <xdr:nvSpPr>
        <xdr:cNvPr id="328" name="n_3mainValue【市民会館】&#10;有形固定資産減価償却率"/>
        <xdr:cNvSpPr txBox="1"/>
      </xdr:nvSpPr>
      <xdr:spPr>
        <a:xfrm>
          <a:off x="1611004" y="170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38371</xdr:rowOff>
    </xdr:from>
    <xdr:ext cx="405111" cy="259045"/>
    <xdr:sp macro="" textlink="">
      <xdr:nvSpPr>
        <xdr:cNvPr id="329" name="n_4mainValue【市民会館】&#10;有形固定資産減価償却率"/>
        <xdr:cNvSpPr txBox="1"/>
      </xdr:nvSpPr>
      <xdr:spPr>
        <a:xfrm>
          <a:off x="836304" y="1697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8" name="テキスト ボックス 33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9" name="直線コネクタ 33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0" name="直線コネクタ 339"/>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1" name="テキスト ボックス 340"/>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2" name="直線コネクタ 341"/>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3" name="テキスト ボックス 342"/>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4" name="直線コネクタ 3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5" name="テキスト ボックス 3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6" name="直線コネクタ 345"/>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7" name="テキスト ボックス 346"/>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8" name="直線コネクタ 347"/>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9" name="テキスト ボックス 348"/>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353" name="直線コネクタ 352"/>
        <xdr:cNvCxnSpPr/>
      </xdr:nvCxnSpPr>
      <xdr:spPr>
        <a:xfrm flipV="1">
          <a:off x="9219565" y="16824961"/>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54" name="【市民会館】&#10;一人当たり面積最小値テキスト"/>
        <xdr:cNvSpPr txBox="1"/>
      </xdr:nvSpPr>
      <xdr:spPr>
        <a:xfrm>
          <a:off x="92583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55" name="直線コネクタ 354"/>
        <xdr:cNvCxnSpPr/>
      </xdr:nvCxnSpPr>
      <xdr:spPr>
        <a:xfrm>
          <a:off x="915416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356" name="【市民会館】&#10;一人当たり面積最大値テキスト"/>
        <xdr:cNvSpPr txBox="1"/>
      </xdr:nvSpPr>
      <xdr:spPr>
        <a:xfrm>
          <a:off x="9258300" y="1660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357" name="直線コネクタ 356"/>
        <xdr:cNvCxnSpPr/>
      </xdr:nvCxnSpPr>
      <xdr:spPr>
        <a:xfrm>
          <a:off x="9154160" y="168249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358" name="【市民会館】&#10;一人当たり面積平均値テキスト"/>
        <xdr:cNvSpPr txBox="1"/>
      </xdr:nvSpPr>
      <xdr:spPr>
        <a:xfrm>
          <a:off x="9258300" y="17552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59" name="フローチャート: 判断 358"/>
        <xdr:cNvSpPr/>
      </xdr:nvSpPr>
      <xdr:spPr>
        <a:xfrm>
          <a:off x="919226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60" name="フローチャート: 判断 359"/>
        <xdr:cNvSpPr/>
      </xdr:nvSpPr>
      <xdr:spPr>
        <a:xfrm>
          <a:off x="844550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1" name="フローチャート: 判断 360"/>
        <xdr:cNvSpPr/>
      </xdr:nvSpPr>
      <xdr:spPr>
        <a:xfrm>
          <a:off x="767080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362" name="フローチャート: 判断 361"/>
        <xdr:cNvSpPr/>
      </xdr:nvSpPr>
      <xdr:spPr>
        <a:xfrm>
          <a:off x="68732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363" name="フローチャート: 判断 362"/>
        <xdr:cNvSpPr/>
      </xdr:nvSpPr>
      <xdr:spPr>
        <a:xfrm>
          <a:off x="60985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21589</xdr:rowOff>
    </xdr:from>
    <xdr:to>
      <xdr:col>55</xdr:col>
      <xdr:colOff>50800</xdr:colOff>
      <xdr:row>103</xdr:row>
      <xdr:rowOff>123189</xdr:rowOff>
    </xdr:to>
    <xdr:sp macro="" textlink="">
      <xdr:nvSpPr>
        <xdr:cNvPr id="369" name="楕円 368"/>
        <xdr:cNvSpPr/>
      </xdr:nvSpPr>
      <xdr:spPr>
        <a:xfrm>
          <a:off x="9192260" y="172885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44466</xdr:rowOff>
    </xdr:from>
    <xdr:ext cx="469744" cy="259045"/>
    <xdr:sp macro="" textlink="">
      <xdr:nvSpPr>
        <xdr:cNvPr id="370" name="【市民会館】&#10;一人当たり面積該当値テキスト"/>
        <xdr:cNvSpPr txBox="1"/>
      </xdr:nvSpPr>
      <xdr:spPr>
        <a:xfrm>
          <a:off x="9258300" y="171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36830</xdr:rowOff>
    </xdr:from>
    <xdr:to>
      <xdr:col>50</xdr:col>
      <xdr:colOff>165100</xdr:colOff>
      <xdr:row>103</xdr:row>
      <xdr:rowOff>138430</xdr:rowOff>
    </xdr:to>
    <xdr:sp macro="" textlink="">
      <xdr:nvSpPr>
        <xdr:cNvPr id="371" name="楕円 370"/>
        <xdr:cNvSpPr/>
      </xdr:nvSpPr>
      <xdr:spPr>
        <a:xfrm>
          <a:off x="8445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72389</xdr:rowOff>
    </xdr:from>
    <xdr:to>
      <xdr:col>55</xdr:col>
      <xdr:colOff>0</xdr:colOff>
      <xdr:row>103</xdr:row>
      <xdr:rowOff>87630</xdr:rowOff>
    </xdr:to>
    <xdr:cxnSp macro="">
      <xdr:nvCxnSpPr>
        <xdr:cNvPr id="372" name="直線コネクタ 371"/>
        <xdr:cNvCxnSpPr/>
      </xdr:nvCxnSpPr>
      <xdr:spPr>
        <a:xfrm flipV="1">
          <a:off x="8496300" y="17339309"/>
          <a:ext cx="7239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52070</xdr:rowOff>
    </xdr:from>
    <xdr:to>
      <xdr:col>46</xdr:col>
      <xdr:colOff>38100</xdr:colOff>
      <xdr:row>103</xdr:row>
      <xdr:rowOff>153670</xdr:rowOff>
    </xdr:to>
    <xdr:sp macro="" textlink="">
      <xdr:nvSpPr>
        <xdr:cNvPr id="373" name="楕円 372"/>
        <xdr:cNvSpPr/>
      </xdr:nvSpPr>
      <xdr:spPr>
        <a:xfrm>
          <a:off x="7670800" y="17318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87630</xdr:rowOff>
    </xdr:from>
    <xdr:to>
      <xdr:col>50</xdr:col>
      <xdr:colOff>114300</xdr:colOff>
      <xdr:row>103</xdr:row>
      <xdr:rowOff>102870</xdr:rowOff>
    </xdr:to>
    <xdr:cxnSp macro="">
      <xdr:nvCxnSpPr>
        <xdr:cNvPr id="374" name="直線コネクタ 373"/>
        <xdr:cNvCxnSpPr/>
      </xdr:nvCxnSpPr>
      <xdr:spPr>
        <a:xfrm flipV="1">
          <a:off x="7713980" y="1735455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67311</xdr:rowOff>
    </xdr:from>
    <xdr:to>
      <xdr:col>41</xdr:col>
      <xdr:colOff>101600</xdr:colOff>
      <xdr:row>103</xdr:row>
      <xdr:rowOff>168911</xdr:rowOff>
    </xdr:to>
    <xdr:sp macro="" textlink="">
      <xdr:nvSpPr>
        <xdr:cNvPr id="375" name="楕円 374"/>
        <xdr:cNvSpPr/>
      </xdr:nvSpPr>
      <xdr:spPr>
        <a:xfrm>
          <a:off x="6873240" y="173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102870</xdr:rowOff>
    </xdr:from>
    <xdr:to>
      <xdr:col>45</xdr:col>
      <xdr:colOff>177800</xdr:colOff>
      <xdr:row>103</xdr:row>
      <xdr:rowOff>118111</xdr:rowOff>
    </xdr:to>
    <xdr:cxnSp macro="">
      <xdr:nvCxnSpPr>
        <xdr:cNvPr id="376" name="直線コネクタ 375"/>
        <xdr:cNvCxnSpPr/>
      </xdr:nvCxnSpPr>
      <xdr:spPr>
        <a:xfrm flipV="1">
          <a:off x="6924040" y="17369790"/>
          <a:ext cx="78994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78739</xdr:rowOff>
    </xdr:from>
    <xdr:to>
      <xdr:col>36</xdr:col>
      <xdr:colOff>165100</xdr:colOff>
      <xdr:row>104</xdr:row>
      <xdr:rowOff>8889</xdr:rowOff>
    </xdr:to>
    <xdr:sp macro="" textlink="">
      <xdr:nvSpPr>
        <xdr:cNvPr id="377" name="楕円 376"/>
        <xdr:cNvSpPr/>
      </xdr:nvSpPr>
      <xdr:spPr>
        <a:xfrm>
          <a:off x="6098540" y="17345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118111</xdr:rowOff>
    </xdr:from>
    <xdr:to>
      <xdr:col>41</xdr:col>
      <xdr:colOff>50800</xdr:colOff>
      <xdr:row>103</xdr:row>
      <xdr:rowOff>129539</xdr:rowOff>
    </xdr:to>
    <xdr:cxnSp macro="">
      <xdr:nvCxnSpPr>
        <xdr:cNvPr id="378" name="直線コネクタ 377"/>
        <xdr:cNvCxnSpPr/>
      </xdr:nvCxnSpPr>
      <xdr:spPr>
        <a:xfrm flipV="1">
          <a:off x="6149340" y="17385031"/>
          <a:ext cx="7747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379" name="n_1aveValue【市民会館】&#10;一人当たり面積"/>
        <xdr:cNvSpPr txBox="1"/>
      </xdr:nvSpPr>
      <xdr:spPr>
        <a:xfrm>
          <a:off x="827158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380" name="n_2aveValue【市民会館】&#10;一人当たり面積"/>
        <xdr:cNvSpPr txBox="1"/>
      </xdr:nvSpPr>
      <xdr:spPr>
        <a:xfrm>
          <a:off x="750958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381" name="n_3aveValue【市民会館】&#10;一人当たり面積"/>
        <xdr:cNvSpPr txBox="1"/>
      </xdr:nvSpPr>
      <xdr:spPr>
        <a:xfrm>
          <a:off x="67120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382" name="n_4aveValue【市民会館】&#10;一人当たり面積"/>
        <xdr:cNvSpPr txBox="1"/>
      </xdr:nvSpPr>
      <xdr:spPr>
        <a:xfrm>
          <a:off x="593732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154957</xdr:rowOff>
    </xdr:from>
    <xdr:ext cx="469744" cy="259045"/>
    <xdr:sp macro="" textlink="">
      <xdr:nvSpPr>
        <xdr:cNvPr id="383" name="n_1mainValue【市民会館】&#10;一人当たり面積"/>
        <xdr:cNvSpPr txBox="1"/>
      </xdr:nvSpPr>
      <xdr:spPr>
        <a:xfrm>
          <a:off x="8271587" y="1708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170197</xdr:rowOff>
    </xdr:from>
    <xdr:ext cx="469744" cy="259045"/>
    <xdr:sp macro="" textlink="">
      <xdr:nvSpPr>
        <xdr:cNvPr id="384" name="n_2mainValue【市民会館】&#10;一人当たり面積"/>
        <xdr:cNvSpPr txBox="1"/>
      </xdr:nvSpPr>
      <xdr:spPr>
        <a:xfrm>
          <a:off x="7509587"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13988</xdr:rowOff>
    </xdr:from>
    <xdr:ext cx="469744" cy="259045"/>
    <xdr:sp macro="" textlink="">
      <xdr:nvSpPr>
        <xdr:cNvPr id="385" name="n_3mainValue【市民会館】&#10;一人当たり面積"/>
        <xdr:cNvSpPr txBox="1"/>
      </xdr:nvSpPr>
      <xdr:spPr>
        <a:xfrm>
          <a:off x="6712027" y="1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25416</xdr:rowOff>
    </xdr:from>
    <xdr:ext cx="469744" cy="259045"/>
    <xdr:sp macro="" textlink="">
      <xdr:nvSpPr>
        <xdr:cNvPr id="386" name="n_4mainValue【市民会館】&#10;一人当たり面積"/>
        <xdr:cNvSpPr txBox="1"/>
      </xdr:nvSpPr>
      <xdr:spPr>
        <a:xfrm>
          <a:off x="5937327" y="1712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11" name="直線コネクタ 410"/>
        <xdr:cNvCxnSpPr/>
      </xdr:nvCxnSpPr>
      <xdr:spPr>
        <a:xfrm flipV="1">
          <a:off x="14375764" y="5674995"/>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12" name="【一般廃棄物処理施設】&#10;有形固定資産減価償却率最小値テキスト"/>
        <xdr:cNvSpPr txBox="1"/>
      </xdr:nvSpPr>
      <xdr:spPr>
        <a:xfrm>
          <a:off x="144145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13" name="直線コネクタ 412"/>
        <xdr:cNvCxnSpPr/>
      </xdr:nvCxnSpPr>
      <xdr:spPr>
        <a:xfrm>
          <a:off x="14287500" y="690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14" name="【一般廃棄物処理施設】&#10;有形固定資産減価償却率最大値テキスト"/>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15" name="直線コネクタ 414"/>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16" name="【一般廃棄物処理施設】&#10;有形固定資産減価償却率平均値テキスト"/>
        <xdr:cNvSpPr txBox="1"/>
      </xdr:nvSpPr>
      <xdr:spPr>
        <a:xfrm>
          <a:off x="144145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17" name="フローチャート: 判断 416"/>
        <xdr:cNvSpPr/>
      </xdr:nvSpPr>
      <xdr:spPr>
        <a:xfrm>
          <a:off x="14325600" y="626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18" name="フローチャート: 判断 417"/>
        <xdr:cNvSpPr/>
      </xdr:nvSpPr>
      <xdr:spPr>
        <a:xfrm>
          <a:off x="135788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19" name="フローチャート: 判断 418"/>
        <xdr:cNvSpPr/>
      </xdr:nvSpPr>
      <xdr:spPr>
        <a:xfrm>
          <a:off x="128041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0" name="フローチャート: 判断 419"/>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1" name="フローチャート: 判断 420"/>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137795</xdr:rowOff>
    </xdr:from>
    <xdr:to>
      <xdr:col>85</xdr:col>
      <xdr:colOff>177800</xdr:colOff>
      <xdr:row>39</xdr:row>
      <xdr:rowOff>67945</xdr:rowOff>
    </xdr:to>
    <xdr:sp macro="" textlink="">
      <xdr:nvSpPr>
        <xdr:cNvPr id="427" name="楕円 426"/>
        <xdr:cNvSpPr/>
      </xdr:nvSpPr>
      <xdr:spPr>
        <a:xfrm>
          <a:off x="14325600" y="65081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116222</xdr:rowOff>
    </xdr:from>
    <xdr:ext cx="405111" cy="259045"/>
    <xdr:sp macro="" textlink="">
      <xdr:nvSpPr>
        <xdr:cNvPr id="428" name="【一般廃棄物処理施設】&#10;有形固定資産減価償却率該当値テキスト"/>
        <xdr:cNvSpPr txBox="1"/>
      </xdr:nvSpPr>
      <xdr:spPr>
        <a:xfrm>
          <a:off x="144145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99695</xdr:rowOff>
    </xdr:from>
    <xdr:to>
      <xdr:col>81</xdr:col>
      <xdr:colOff>101600</xdr:colOff>
      <xdr:row>39</xdr:row>
      <xdr:rowOff>29845</xdr:rowOff>
    </xdr:to>
    <xdr:sp macro="" textlink="">
      <xdr:nvSpPr>
        <xdr:cNvPr id="429" name="楕円 428"/>
        <xdr:cNvSpPr/>
      </xdr:nvSpPr>
      <xdr:spPr>
        <a:xfrm>
          <a:off x="13578840" y="6470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150495</xdr:rowOff>
    </xdr:from>
    <xdr:to>
      <xdr:col>85</xdr:col>
      <xdr:colOff>127000</xdr:colOff>
      <xdr:row>39</xdr:row>
      <xdr:rowOff>17145</xdr:rowOff>
    </xdr:to>
    <xdr:cxnSp macro="">
      <xdr:nvCxnSpPr>
        <xdr:cNvPr id="430" name="直線コネクタ 429"/>
        <xdr:cNvCxnSpPr/>
      </xdr:nvCxnSpPr>
      <xdr:spPr>
        <a:xfrm>
          <a:off x="13629640" y="652081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431" name="楕円 430"/>
        <xdr:cNvSpPr/>
      </xdr:nvSpPr>
      <xdr:spPr>
        <a:xfrm>
          <a:off x="1280414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108585</xdr:rowOff>
    </xdr:from>
    <xdr:to>
      <xdr:col>81</xdr:col>
      <xdr:colOff>50800</xdr:colOff>
      <xdr:row>38</xdr:row>
      <xdr:rowOff>150495</xdr:rowOff>
    </xdr:to>
    <xdr:cxnSp macro="">
      <xdr:nvCxnSpPr>
        <xdr:cNvPr id="432" name="直線コネクタ 431"/>
        <xdr:cNvCxnSpPr/>
      </xdr:nvCxnSpPr>
      <xdr:spPr>
        <a:xfrm>
          <a:off x="12854940" y="647890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27305</xdr:rowOff>
    </xdr:from>
    <xdr:to>
      <xdr:col>72</xdr:col>
      <xdr:colOff>38100</xdr:colOff>
      <xdr:row>38</xdr:row>
      <xdr:rowOff>128905</xdr:rowOff>
    </xdr:to>
    <xdr:sp macro="" textlink="">
      <xdr:nvSpPr>
        <xdr:cNvPr id="433" name="楕円 432"/>
        <xdr:cNvSpPr/>
      </xdr:nvSpPr>
      <xdr:spPr>
        <a:xfrm>
          <a:off x="12029440" y="6397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78105</xdr:rowOff>
    </xdr:from>
    <xdr:to>
      <xdr:col>76</xdr:col>
      <xdr:colOff>114300</xdr:colOff>
      <xdr:row>38</xdr:row>
      <xdr:rowOff>108585</xdr:rowOff>
    </xdr:to>
    <xdr:cxnSp macro="">
      <xdr:nvCxnSpPr>
        <xdr:cNvPr id="434" name="直線コネクタ 433"/>
        <xdr:cNvCxnSpPr/>
      </xdr:nvCxnSpPr>
      <xdr:spPr>
        <a:xfrm>
          <a:off x="12072620" y="644842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158750</xdr:rowOff>
    </xdr:from>
    <xdr:to>
      <xdr:col>67</xdr:col>
      <xdr:colOff>101600</xdr:colOff>
      <xdr:row>38</xdr:row>
      <xdr:rowOff>88900</xdr:rowOff>
    </xdr:to>
    <xdr:sp macro="" textlink="">
      <xdr:nvSpPr>
        <xdr:cNvPr id="435" name="楕円 434"/>
        <xdr:cNvSpPr/>
      </xdr:nvSpPr>
      <xdr:spPr>
        <a:xfrm>
          <a:off x="11231880"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38100</xdr:rowOff>
    </xdr:from>
    <xdr:to>
      <xdr:col>71</xdr:col>
      <xdr:colOff>177800</xdr:colOff>
      <xdr:row>38</xdr:row>
      <xdr:rowOff>78105</xdr:rowOff>
    </xdr:to>
    <xdr:cxnSp macro="">
      <xdr:nvCxnSpPr>
        <xdr:cNvPr id="436" name="直線コネクタ 435"/>
        <xdr:cNvCxnSpPr/>
      </xdr:nvCxnSpPr>
      <xdr:spPr>
        <a:xfrm>
          <a:off x="11282680" y="640842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95902</xdr:rowOff>
    </xdr:from>
    <xdr:ext cx="405111" cy="259045"/>
    <xdr:sp macro="" textlink="">
      <xdr:nvSpPr>
        <xdr:cNvPr id="437" name="n_1aveValue【一般廃棄物処理施設】&#10;有形固定資産減価償却率"/>
        <xdr:cNvSpPr txBox="1"/>
      </xdr:nvSpPr>
      <xdr:spPr>
        <a:xfrm>
          <a:off x="134372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38" name="n_2aveValue【一般廃棄物処理施設】&#10;有形固定資産減価償却率"/>
        <xdr:cNvSpPr txBox="1"/>
      </xdr:nvSpPr>
      <xdr:spPr>
        <a:xfrm>
          <a:off x="126752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39" name="n_3aveValue【一般廃棄物処理施設】&#10;有形固定資産減価償却率"/>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0" name="n_4aveValue【一般廃棄物処理施設】&#10;有形固定資産減価償却率"/>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20972</xdr:rowOff>
    </xdr:from>
    <xdr:ext cx="405111" cy="259045"/>
    <xdr:sp macro="" textlink="">
      <xdr:nvSpPr>
        <xdr:cNvPr id="441" name="n_1mainValue【一般廃棄物処理施設】&#10;有形固定資産減価償却率"/>
        <xdr:cNvSpPr txBox="1"/>
      </xdr:nvSpPr>
      <xdr:spPr>
        <a:xfrm>
          <a:off x="134372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150512</xdr:rowOff>
    </xdr:from>
    <xdr:ext cx="405111" cy="259045"/>
    <xdr:sp macro="" textlink="">
      <xdr:nvSpPr>
        <xdr:cNvPr id="442" name="n_2mainValue【一般廃棄物処理施設】&#10;有形固定資産減価償却率"/>
        <xdr:cNvSpPr txBox="1"/>
      </xdr:nvSpPr>
      <xdr:spPr>
        <a:xfrm>
          <a:off x="126752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443" name="n_3mainValue【一般廃棄物処理施設】&#10;有形固定資産減価償却率"/>
        <xdr:cNvSpPr txBox="1"/>
      </xdr:nvSpPr>
      <xdr:spPr>
        <a:xfrm>
          <a:off x="119005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80027</xdr:rowOff>
    </xdr:from>
    <xdr:ext cx="405111" cy="259045"/>
    <xdr:sp macro="" textlink="">
      <xdr:nvSpPr>
        <xdr:cNvPr id="444" name="n_4mainValue【一般廃棄物処理施設】&#10;有形固定資産減価償却率"/>
        <xdr:cNvSpPr txBox="1"/>
      </xdr:nvSpPr>
      <xdr:spPr>
        <a:xfrm>
          <a:off x="1110298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6" name="テキスト ボックス 455"/>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8" name="テキスト ボックス 457"/>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0" name="テキスト ボックス 459"/>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2" name="テキスト ボックス 461"/>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4" name="テキスト ボックス 463"/>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468" name="直線コネクタ 467"/>
        <xdr:cNvCxnSpPr/>
      </xdr:nvCxnSpPr>
      <xdr:spPr>
        <a:xfrm flipV="1">
          <a:off x="19509104" y="5640713"/>
          <a:ext cx="0" cy="1425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469" name="【一般廃棄物処理施設】&#10;一人当たり有形固定資産（償却資産）額最小値テキスト"/>
        <xdr:cNvSpPr txBox="1"/>
      </xdr:nvSpPr>
      <xdr:spPr>
        <a:xfrm>
          <a:off x="19547840" y="70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470" name="直線コネクタ 469"/>
        <xdr:cNvCxnSpPr/>
      </xdr:nvCxnSpPr>
      <xdr:spPr>
        <a:xfrm>
          <a:off x="19443700" y="7066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471" name="【一般廃棄物処理施設】&#10;一人当たり有形固定資産（償却資産）額最大値テキスト"/>
        <xdr:cNvSpPr txBox="1"/>
      </xdr:nvSpPr>
      <xdr:spPr>
        <a:xfrm>
          <a:off x="19547840" y="541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472" name="直線コネクタ 471"/>
        <xdr:cNvCxnSpPr/>
      </xdr:nvCxnSpPr>
      <xdr:spPr>
        <a:xfrm>
          <a:off x="19443700" y="5640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473" name="【一般廃棄物処理施設】&#10;一人当たり有形固定資産（償却資産）額平均値テキスト"/>
        <xdr:cNvSpPr txBox="1"/>
      </xdr:nvSpPr>
      <xdr:spPr>
        <a:xfrm>
          <a:off x="19547840" y="627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474" name="フローチャート: 判断 473"/>
        <xdr:cNvSpPr/>
      </xdr:nvSpPr>
      <xdr:spPr>
        <a:xfrm>
          <a:off x="19458940" y="642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475" name="フローチャート: 判断 474"/>
        <xdr:cNvSpPr/>
      </xdr:nvSpPr>
      <xdr:spPr>
        <a:xfrm>
          <a:off x="18735040" y="6509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476" name="フローチャート: 判断 475"/>
        <xdr:cNvSpPr/>
      </xdr:nvSpPr>
      <xdr:spPr>
        <a:xfrm>
          <a:off x="17937480" y="6514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477" name="フローチャート: 判断 476"/>
        <xdr:cNvSpPr/>
      </xdr:nvSpPr>
      <xdr:spPr>
        <a:xfrm>
          <a:off x="17162780" y="6474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478" name="フローチャート: 判断 477"/>
        <xdr:cNvSpPr/>
      </xdr:nvSpPr>
      <xdr:spPr>
        <a:xfrm>
          <a:off x="16388080" y="66437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49045</xdr:rowOff>
    </xdr:from>
    <xdr:to>
      <xdr:col>116</xdr:col>
      <xdr:colOff>114300</xdr:colOff>
      <xdr:row>40</xdr:row>
      <xdr:rowOff>150645</xdr:rowOff>
    </xdr:to>
    <xdr:sp macro="" textlink="">
      <xdr:nvSpPr>
        <xdr:cNvPr id="484" name="楕円 483"/>
        <xdr:cNvSpPr/>
      </xdr:nvSpPr>
      <xdr:spPr>
        <a:xfrm>
          <a:off x="19458940" y="67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27472</xdr:rowOff>
    </xdr:from>
    <xdr:ext cx="534377" cy="259045"/>
    <xdr:sp macro="" textlink="">
      <xdr:nvSpPr>
        <xdr:cNvPr id="485" name="【一般廃棄物処理施設】&#10;一人当たり有形固定資産（償却資産）額該当値テキスト"/>
        <xdr:cNvSpPr txBox="1"/>
      </xdr:nvSpPr>
      <xdr:spPr>
        <a:xfrm>
          <a:off x="19547840" y="67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53594</xdr:rowOff>
    </xdr:from>
    <xdr:to>
      <xdr:col>112</xdr:col>
      <xdr:colOff>38100</xdr:colOff>
      <xdr:row>40</xdr:row>
      <xdr:rowOff>155194</xdr:rowOff>
    </xdr:to>
    <xdr:sp macro="" textlink="">
      <xdr:nvSpPr>
        <xdr:cNvPr id="486" name="楕円 485"/>
        <xdr:cNvSpPr/>
      </xdr:nvSpPr>
      <xdr:spPr>
        <a:xfrm>
          <a:off x="18735040" y="67591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99845</xdr:rowOff>
    </xdr:from>
    <xdr:to>
      <xdr:col>116</xdr:col>
      <xdr:colOff>63500</xdr:colOff>
      <xdr:row>40</xdr:row>
      <xdr:rowOff>104394</xdr:rowOff>
    </xdr:to>
    <xdr:cxnSp macro="">
      <xdr:nvCxnSpPr>
        <xdr:cNvPr id="487" name="直線コネクタ 486"/>
        <xdr:cNvCxnSpPr/>
      </xdr:nvCxnSpPr>
      <xdr:spPr>
        <a:xfrm flipV="1">
          <a:off x="18778220" y="6805445"/>
          <a:ext cx="73152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58578</xdr:rowOff>
    </xdr:from>
    <xdr:to>
      <xdr:col>107</xdr:col>
      <xdr:colOff>101600</xdr:colOff>
      <xdr:row>40</xdr:row>
      <xdr:rowOff>160178</xdr:rowOff>
    </xdr:to>
    <xdr:sp macro="" textlink="">
      <xdr:nvSpPr>
        <xdr:cNvPr id="488" name="楕円 487"/>
        <xdr:cNvSpPr/>
      </xdr:nvSpPr>
      <xdr:spPr>
        <a:xfrm>
          <a:off x="17937480" y="67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104394</xdr:rowOff>
    </xdr:from>
    <xdr:to>
      <xdr:col>111</xdr:col>
      <xdr:colOff>177800</xdr:colOff>
      <xdr:row>40</xdr:row>
      <xdr:rowOff>109378</xdr:rowOff>
    </xdr:to>
    <xdr:cxnSp macro="">
      <xdr:nvCxnSpPr>
        <xdr:cNvPr id="489" name="直線コネクタ 488"/>
        <xdr:cNvCxnSpPr/>
      </xdr:nvCxnSpPr>
      <xdr:spPr>
        <a:xfrm flipV="1">
          <a:off x="17988280" y="6809994"/>
          <a:ext cx="78994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64109</xdr:rowOff>
    </xdr:from>
    <xdr:to>
      <xdr:col>102</xdr:col>
      <xdr:colOff>165100</xdr:colOff>
      <xdr:row>40</xdr:row>
      <xdr:rowOff>165709</xdr:rowOff>
    </xdr:to>
    <xdr:sp macro="" textlink="">
      <xdr:nvSpPr>
        <xdr:cNvPr id="490" name="楕円 489"/>
        <xdr:cNvSpPr/>
      </xdr:nvSpPr>
      <xdr:spPr>
        <a:xfrm>
          <a:off x="17162780" y="67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109378</xdr:rowOff>
    </xdr:from>
    <xdr:to>
      <xdr:col>107</xdr:col>
      <xdr:colOff>50800</xdr:colOff>
      <xdr:row>40</xdr:row>
      <xdr:rowOff>114909</xdr:rowOff>
    </xdr:to>
    <xdr:cxnSp macro="">
      <xdr:nvCxnSpPr>
        <xdr:cNvPr id="491" name="直線コネクタ 490"/>
        <xdr:cNvCxnSpPr/>
      </xdr:nvCxnSpPr>
      <xdr:spPr>
        <a:xfrm flipV="1">
          <a:off x="17213580" y="6814978"/>
          <a:ext cx="7747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67790</xdr:rowOff>
    </xdr:from>
    <xdr:to>
      <xdr:col>98</xdr:col>
      <xdr:colOff>38100</xdr:colOff>
      <xdr:row>40</xdr:row>
      <xdr:rowOff>169390</xdr:rowOff>
    </xdr:to>
    <xdr:sp macro="" textlink="">
      <xdr:nvSpPr>
        <xdr:cNvPr id="492" name="楕円 491"/>
        <xdr:cNvSpPr/>
      </xdr:nvSpPr>
      <xdr:spPr>
        <a:xfrm>
          <a:off x="16388080" y="6773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114909</xdr:rowOff>
    </xdr:from>
    <xdr:to>
      <xdr:col>102</xdr:col>
      <xdr:colOff>114300</xdr:colOff>
      <xdr:row>40</xdr:row>
      <xdr:rowOff>118590</xdr:rowOff>
    </xdr:to>
    <xdr:cxnSp macro="">
      <xdr:nvCxnSpPr>
        <xdr:cNvPr id="493" name="直線コネクタ 492"/>
        <xdr:cNvCxnSpPr/>
      </xdr:nvCxnSpPr>
      <xdr:spPr>
        <a:xfrm flipV="1">
          <a:off x="16431260" y="6820509"/>
          <a:ext cx="78232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494" name="n_1aveValue【一般廃棄物処理施設】&#10;一人当たり有形固定資産（償却資産）額"/>
        <xdr:cNvSpPr txBox="1"/>
      </xdr:nvSpPr>
      <xdr:spPr>
        <a:xfrm>
          <a:off x="18528811" y="62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495" name="n_2aveValue【一般廃棄物処理施設】&#10;一人当たり有形固定資産（償却資産）額"/>
        <xdr:cNvSpPr txBox="1"/>
      </xdr:nvSpPr>
      <xdr:spPr>
        <a:xfrm>
          <a:off x="17766811" y="629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496" name="n_3aveValue【一般廃棄物処理施設】&#10;一人当たり有形固定資産（償却資産）額"/>
        <xdr:cNvSpPr txBox="1"/>
      </xdr:nvSpPr>
      <xdr:spPr>
        <a:xfrm>
          <a:off x="16969251" y="62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497" name="n_4aveValue【一般廃棄物処理施設】&#10;一人当たり有形固定資産（償却資産）額"/>
        <xdr:cNvSpPr txBox="1"/>
      </xdr:nvSpPr>
      <xdr:spPr>
        <a:xfrm>
          <a:off x="16194551" y="642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146321</xdr:rowOff>
    </xdr:from>
    <xdr:ext cx="534377" cy="259045"/>
    <xdr:sp macro="" textlink="">
      <xdr:nvSpPr>
        <xdr:cNvPr id="498" name="n_1mainValue【一般廃棄物処理施設】&#10;一人当たり有形固定資産（償却資産）額"/>
        <xdr:cNvSpPr txBox="1"/>
      </xdr:nvSpPr>
      <xdr:spPr>
        <a:xfrm>
          <a:off x="18528811" y="68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151305</xdr:rowOff>
    </xdr:from>
    <xdr:ext cx="534377" cy="259045"/>
    <xdr:sp macro="" textlink="">
      <xdr:nvSpPr>
        <xdr:cNvPr id="499" name="n_2mainValue【一般廃棄物処理施設】&#10;一人当たり有形固定資産（償却資産）額"/>
        <xdr:cNvSpPr txBox="1"/>
      </xdr:nvSpPr>
      <xdr:spPr>
        <a:xfrm>
          <a:off x="17766811" y="68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156836</xdr:rowOff>
    </xdr:from>
    <xdr:ext cx="534377" cy="259045"/>
    <xdr:sp macro="" textlink="">
      <xdr:nvSpPr>
        <xdr:cNvPr id="500" name="n_3mainValue【一般廃棄物処理施設】&#10;一人当たり有形固定資産（償却資産）額"/>
        <xdr:cNvSpPr txBox="1"/>
      </xdr:nvSpPr>
      <xdr:spPr>
        <a:xfrm>
          <a:off x="16969251" y="68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160517</xdr:rowOff>
    </xdr:from>
    <xdr:ext cx="534377" cy="259045"/>
    <xdr:sp macro="" textlink="">
      <xdr:nvSpPr>
        <xdr:cNvPr id="501" name="n_4mainValue【一般廃棄物処理施設】&#10;一人当たり有形固定資産（償却資産）額"/>
        <xdr:cNvSpPr txBox="1"/>
      </xdr:nvSpPr>
      <xdr:spPr>
        <a:xfrm>
          <a:off x="16194551" y="68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26" name="直線コネクタ 525"/>
        <xdr:cNvCxnSpPr/>
      </xdr:nvCxnSpPr>
      <xdr:spPr>
        <a:xfrm flipV="1">
          <a:off x="14375764" y="920496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7" name="【保健センター・保健所】&#10;有形固定資産減価償却率最小値テキスト"/>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8" name="直線コネクタ 527"/>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29" name="【保健センター・保健所】&#10;有形固定資産減価償却率最大値テキスト"/>
        <xdr:cNvSpPr txBox="1"/>
      </xdr:nvSpPr>
      <xdr:spPr>
        <a:xfrm>
          <a:off x="14414500" y="898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30" name="直線コネクタ 529"/>
        <xdr:cNvCxnSpPr/>
      </xdr:nvCxnSpPr>
      <xdr:spPr>
        <a:xfrm>
          <a:off x="1428750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1" name="【保健センター・保健所】&#10;有形固定資産減価償却率平均値テキスト"/>
        <xdr:cNvSpPr txBox="1"/>
      </xdr:nvSpPr>
      <xdr:spPr>
        <a:xfrm>
          <a:off x="14414500" y="974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2" name="フローチャート: 判断 531"/>
        <xdr:cNvSpPr/>
      </xdr:nvSpPr>
      <xdr:spPr>
        <a:xfrm>
          <a:off x="14325600" y="9893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33" name="フローチャート: 判断 532"/>
        <xdr:cNvSpPr/>
      </xdr:nvSpPr>
      <xdr:spPr>
        <a:xfrm>
          <a:off x="13578840" y="979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34" name="フローチャート: 判断 533"/>
        <xdr:cNvSpPr/>
      </xdr:nvSpPr>
      <xdr:spPr>
        <a:xfrm>
          <a:off x="128041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35" name="フローチャート: 判断 534"/>
        <xdr:cNvSpPr/>
      </xdr:nvSpPr>
      <xdr:spPr>
        <a:xfrm>
          <a:off x="12029440" y="9838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36" name="フローチャート: 判断 535"/>
        <xdr:cNvSpPr/>
      </xdr:nvSpPr>
      <xdr:spPr>
        <a:xfrm>
          <a:off x="11231880" y="9830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42" name="楕円 541"/>
        <xdr:cNvSpPr/>
      </xdr:nvSpPr>
      <xdr:spPr>
        <a:xfrm>
          <a:off x="14325600" y="102247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543" name="【保健センター・保健所】&#10;有形固定資産減価償却率該当値テキスト"/>
        <xdr:cNvSpPr txBox="1"/>
      </xdr:nvSpPr>
      <xdr:spPr>
        <a:xfrm>
          <a:off x="144145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544" name="楕円 543"/>
        <xdr:cNvSpPr/>
      </xdr:nvSpPr>
      <xdr:spPr>
        <a:xfrm>
          <a:off x="13578840" y="1020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45720</xdr:rowOff>
    </xdr:to>
    <xdr:cxnSp macro="">
      <xdr:nvCxnSpPr>
        <xdr:cNvPr id="545" name="直線コネクタ 544"/>
        <xdr:cNvCxnSpPr/>
      </xdr:nvCxnSpPr>
      <xdr:spPr>
        <a:xfrm>
          <a:off x="13629640" y="1025271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158750</xdr:rowOff>
    </xdr:from>
    <xdr:to>
      <xdr:col>76</xdr:col>
      <xdr:colOff>165100</xdr:colOff>
      <xdr:row>61</xdr:row>
      <xdr:rowOff>88900</xdr:rowOff>
    </xdr:to>
    <xdr:sp macro="" textlink="">
      <xdr:nvSpPr>
        <xdr:cNvPr id="546" name="楕円 545"/>
        <xdr:cNvSpPr/>
      </xdr:nvSpPr>
      <xdr:spPr>
        <a:xfrm>
          <a:off x="12804140" y="1021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38100</xdr:rowOff>
    </xdr:to>
    <xdr:cxnSp macro="">
      <xdr:nvCxnSpPr>
        <xdr:cNvPr id="547" name="直線コネクタ 546"/>
        <xdr:cNvCxnSpPr/>
      </xdr:nvCxnSpPr>
      <xdr:spPr>
        <a:xfrm flipV="1">
          <a:off x="12854940" y="1025271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111125</xdr:rowOff>
    </xdr:from>
    <xdr:to>
      <xdr:col>72</xdr:col>
      <xdr:colOff>38100</xdr:colOff>
      <xdr:row>61</xdr:row>
      <xdr:rowOff>41275</xdr:rowOff>
    </xdr:to>
    <xdr:sp macro="" textlink="">
      <xdr:nvSpPr>
        <xdr:cNvPr id="548" name="楕円 547"/>
        <xdr:cNvSpPr/>
      </xdr:nvSpPr>
      <xdr:spPr>
        <a:xfrm>
          <a:off x="12029440" y="10169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161925</xdr:rowOff>
    </xdr:from>
    <xdr:to>
      <xdr:col>76</xdr:col>
      <xdr:colOff>114300</xdr:colOff>
      <xdr:row>61</xdr:row>
      <xdr:rowOff>38100</xdr:rowOff>
    </xdr:to>
    <xdr:cxnSp macro="">
      <xdr:nvCxnSpPr>
        <xdr:cNvPr id="549" name="直線コネクタ 548"/>
        <xdr:cNvCxnSpPr/>
      </xdr:nvCxnSpPr>
      <xdr:spPr>
        <a:xfrm>
          <a:off x="12072620" y="1022032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73025</xdr:rowOff>
    </xdr:from>
    <xdr:to>
      <xdr:col>67</xdr:col>
      <xdr:colOff>101600</xdr:colOff>
      <xdr:row>61</xdr:row>
      <xdr:rowOff>3175</xdr:rowOff>
    </xdr:to>
    <xdr:sp macro="" textlink="">
      <xdr:nvSpPr>
        <xdr:cNvPr id="550" name="楕円 549"/>
        <xdr:cNvSpPr/>
      </xdr:nvSpPr>
      <xdr:spPr>
        <a:xfrm>
          <a:off x="11231880" y="1013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123825</xdr:rowOff>
    </xdr:from>
    <xdr:to>
      <xdr:col>71</xdr:col>
      <xdr:colOff>177800</xdr:colOff>
      <xdr:row>60</xdr:row>
      <xdr:rowOff>161925</xdr:rowOff>
    </xdr:to>
    <xdr:cxnSp macro="">
      <xdr:nvCxnSpPr>
        <xdr:cNvPr id="551" name="直線コネクタ 550"/>
        <xdr:cNvCxnSpPr/>
      </xdr:nvCxnSpPr>
      <xdr:spPr>
        <a:xfrm>
          <a:off x="11282680" y="1018222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552" name="n_1aveValue【保健センター・保健所】&#10;有形固定資産減価償却率"/>
        <xdr:cNvSpPr txBox="1"/>
      </xdr:nvSpPr>
      <xdr:spPr>
        <a:xfrm>
          <a:off x="134372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53" name="n_2aveValue【保健センター・保健所】&#10;有形固定資産減価償却率"/>
        <xdr:cNvSpPr txBox="1"/>
      </xdr:nvSpPr>
      <xdr:spPr>
        <a:xfrm>
          <a:off x="126752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54" name="n_3aveValue【保健センター・保健所】&#10;有形固定資産減価償却率"/>
        <xdr:cNvSpPr txBox="1"/>
      </xdr:nvSpPr>
      <xdr:spPr>
        <a:xfrm>
          <a:off x="119005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55" name="n_4aveValue【保健センター・保健所】&#10;有形固定資産減価償却率"/>
        <xdr:cNvSpPr txBox="1"/>
      </xdr:nvSpPr>
      <xdr:spPr>
        <a:xfrm>
          <a:off x="1110298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556" name="n_1mainValue【保健センター・保健所】&#10;有形固定資産減価償却率"/>
        <xdr:cNvSpPr txBox="1"/>
      </xdr:nvSpPr>
      <xdr:spPr>
        <a:xfrm>
          <a:off x="134372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557" name="n_2mainValue【保健センター・保健所】&#10;有形固定資産減価償却率"/>
        <xdr:cNvSpPr txBox="1"/>
      </xdr:nvSpPr>
      <xdr:spPr>
        <a:xfrm>
          <a:off x="126752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32402</xdr:rowOff>
    </xdr:from>
    <xdr:ext cx="405111" cy="259045"/>
    <xdr:sp macro="" textlink="">
      <xdr:nvSpPr>
        <xdr:cNvPr id="558" name="n_3mainValue【保健センター・保健所】&#10;有形固定資産減価償却率"/>
        <xdr:cNvSpPr txBox="1"/>
      </xdr:nvSpPr>
      <xdr:spPr>
        <a:xfrm>
          <a:off x="119005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165752</xdr:rowOff>
    </xdr:from>
    <xdr:ext cx="405111" cy="259045"/>
    <xdr:sp macro="" textlink="">
      <xdr:nvSpPr>
        <xdr:cNvPr id="559" name="n_4mainValue【保健センター・保健所】&#10;有形固定資産減価償却率"/>
        <xdr:cNvSpPr txBox="1"/>
      </xdr:nvSpPr>
      <xdr:spPr>
        <a:xfrm>
          <a:off x="1110298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81" name="直線コネクタ 580"/>
        <xdr:cNvCxnSpPr/>
      </xdr:nvCxnSpPr>
      <xdr:spPr>
        <a:xfrm flipV="1">
          <a:off x="19509104" y="969492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2" name="【保健センター・保健所】&#10;一人当たり面積最小値テキスト"/>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3" name="直線コネクタ 582"/>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84" name="【保健センター・保健所】&#10;一人当たり面積最大値テキスト"/>
        <xdr:cNvSpPr txBox="1"/>
      </xdr:nvSpPr>
      <xdr:spPr>
        <a:xfrm>
          <a:off x="19547840" y="947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85" name="直線コネクタ 584"/>
        <xdr:cNvCxnSpPr/>
      </xdr:nvCxnSpPr>
      <xdr:spPr>
        <a:xfrm>
          <a:off x="19443700" y="9694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86" name="【保健センター・保健所】&#10;一人当たり面積平均値テキスト"/>
        <xdr:cNvSpPr txBox="1"/>
      </xdr:nvSpPr>
      <xdr:spPr>
        <a:xfrm>
          <a:off x="19547840" y="10252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87" name="フローチャート: 判断 586"/>
        <xdr:cNvSpPr/>
      </xdr:nvSpPr>
      <xdr:spPr>
        <a:xfrm>
          <a:off x="19458940" y="1039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88" name="フローチャート: 判断 587"/>
        <xdr:cNvSpPr/>
      </xdr:nvSpPr>
      <xdr:spPr>
        <a:xfrm>
          <a:off x="1873504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89" name="フローチャート: 判断 588"/>
        <xdr:cNvSpPr/>
      </xdr:nvSpPr>
      <xdr:spPr>
        <a:xfrm>
          <a:off x="179374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90" name="フローチャート: 判断 589"/>
        <xdr:cNvSpPr/>
      </xdr:nvSpPr>
      <xdr:spPr>
        <a:xfrm>
          <a:off x="17162780" y="10374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91" name="フローチャート: 判断 590"/>
        <xdr:cNvSpPr/>
      </xdr:nvSpPr>
      <xdr:spPr>
        <a:xfrm>
          <a:off x="1638808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97" name="楕円 596"/>
        <xdr:cNvSpPr/>
      </xdr:nvSpPr>
      <xdr:spPr>
        <a:xfrm>
          <a:off x="194589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598" name="【保健センター・保健所】&#10;一人当たり面積該当値テキスト"/>
        <xdr:cNvSpPr txBox="1"/>
      </xdr:nvSpPr>
      <xdr:spPr>
        <a:xfrm>
          <a:off x="19547840"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31496</xdr:rowOff>
    </xdr:from>
    <xdr:to>
      <xdr:col>112</xdr:col>
      <xdr:colOff>38100</xdr:colOff>
      <xdr:row>62</xdr:row>
      <xdr:rowOff>133096</xdr:rowOff>
    </xdr:to>
    <xdr:sp macro="" textlink="">
      <xdr:nvSpPr>
        <xdr:cNvPr id="599" name="楕円 598"/>
        <xdr:cNvSpPr/>
      </xdr:nvSpPr>
      <xdr:spPr>
        <a:xfrm>
          <a:off x="18735040" y="1042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82296</xdr:rowOff>
    </xdr:from>
    <xdr:to>
      <xdr:col>116</xdr:col>
      <xdr:colOff>63500</xdr:colOff>
      <xdr:row>63</xdr:row>
      <xdr:rowOff>34290</xdr:rowOff>
    </xdr:to>
    <xdr:cxnSp macro="">
      <xdr:nvCxnSpPr>
        <xdr:cNvPr id="600" name="直線コネクタ 599"/>
        <xdr:cNvCxnSpPr/>
      </xdr:nvCxnSpPr>
      <xdr:spPr>
        <a:xfrm>
          <a:off x="18778220" y="10475976"/>
          <a:ext cx="73152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36068</xdr:rowOff>
    </xdr:from>
    <xdr:to>
      <xdr:col>107</xdr:col>
      <xdr:colOff>101600</xdr:colOff>
      <xdr:row>62</xdr:row>
      <xdr:rowOff>137668</xdr:rowOff>
    </xdr:to>
    <xdr:sp macro="" textlink="">
      <xdr:nvSpPr>
        <xdr:cNvPr id="601" name="楕円 600"/>
        <xdr:cNvSpPr/>
      </xdr:nvSpPr>
      <xdr:spPr>
        <a:xfrm>
          <a:off x="17937480" y="10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82296</xdr:rowOff>
    </xdr:from>
    <xdr:to>
      <xdr:col>111</xdr:col>
      <xdr:colOff>177800</xdr:colOff>
      <xdr:row>62</xdr:row>
      <xdr:rowOff>86868</xdr:rowOff>
    </xdr:to>
    <xdr:cxnSp macro="">
      <xdr:nvCxnSpPr>
        <xdr:cNvPr id="602" name="直線コネクタ 601"/>
        <xdr:cNvCxnSpPr/>
      </xdr:nvCxnSpPr>
      <xdr:spPr>
        <a:xfrm flipV="1">
          <a:off x="17988280" y="1047597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03" name="楕円 602"/>
        <xdr:cNvSpPr/>
      </xdr:nvSpPr>
      <xdr:spPr>
        <a:xfrm>
          <a:off x="1716278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86868</xdr:rowOff>
    </xdr:from>
    <xdr:to>
      <xdr:col>107</xdr:col>
      <xdr:colOff>50800</xdr:colOff>
      <xdr:row>62</xdr:row>
      <xdr:rowOff>91440</xdr:rowOff>
    </xdr:to>
    <xdr:cxnSp macro="">
      <xdr:nvCxnSpPr>
        <xdr:cNvPr id="604" name="直線コネクタ 603"/>
        <xdr:cNvCxnSpPr/>
      </xdr:nvCxnSpPr>
      <xdr:spPr>
        <a:xfrm flipV="1">
          <a:off x="17213580" y="1048054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05" name="楕円 604"/>
        <xdr:cNvSpPr/>
      </xdr:nvSpPr>
      <xdr:spPr>
        <a:xfrm>
          <a:off x="16388080" y="104388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96012</xdr:rowOff>
    </xdr:to>
    <xdr:cxnSp macro="">
      <xdr:nvCxnSpPr>
        <xdr:cNvPr id="606" name="直線コネクタ 605"/>
        <xdr:cNvCxnSpPr/>
      </xdr:nvCxnSpPr>
      <xdr:spPr>
        <a:xfrm flipV="1">
          <a:off x="16431260" y="1048512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07" name="n_1aveValue【保健センター・保健所】&#10;一人当たり面積"/>
        <xdr:cNvSpPr txBox="1"/>
      </xdr:nvSpPr>
      <xdr:spPr>
        <a:xfrm>
          <a:off x="185611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608" name="n_2aveValue【保健センター・保健所】&#10;一人当たり面積"/>
        <xdr:cNvSpPr txBox="1"/>
      </xdr:nvSpPr>
      <xdr:spPr>
        <a:xfrm>
          <a:off x="1777626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09" name="n_3aveValue【保健センター・保健所】&#10;一人当たり面積"/>
        <xdr:cNvSpPr txBox="1"/>
      </xdr:nvSpPr>
      <xdr:spPr>
        <a:xfrm>
          <a:off x="170015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10" name="n_4aveValue【保健センター・保健所】&#10;一人当たり面積"/>
        <xdr:cNvSpPr txBox="1"/>
      </xdr:nvSpPr>
      <xdr:spPr>
        <a:xfrm>
          <a:off x="1622686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124223</xdr:rowOff>
    </xdr:from>
    <xdr:ext cx="469744" cy="259045"/>
    <xdr:sp macro="" textlink="">
      <xdr:nvSpPr>
        <xdr:cNvPr id="611" name="n_1mainValue【保健センター・保健所】&#10;一人当たり面積"/>
        <xdr:cNvSpPr txBox="1"/>
      </xdr:nvSpPr>
      <xdr:spPr>
        <a:xfrm>
          <a:off x="18561127" y="1051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128795</xdr:rowOff>
    </xdr:from>
    <xdr:ext cx="469744" cy="259045"/>
    <xdr:sp macro="" textlink="">
      <xdr:nvSpPr>
        <xdr:cNvPr id="612" name="n_2mainValue【保健センター・保健所】&#10;一人当たり面積"/>
        <xdr:cNvSpPr txBox="1"/>
      </xdr:nvSpPr>
      <xdr:spPr>
        <a:xfrm>
          <a:off x="1777626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13" name="n_3mainValue【保健センター・保健所】&#10;一人当たり面積"/>
        <xdr:cNvSpPr txBox="1"/>
      </xdr:nvSpPr>
      <xdr:spPr>
        <a:xfrm>
          <a:off x="1700156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614" name="n_4mainValue【保健センター・保健所】&#10;一人当たり面積"/>
        <xdr:cNvSpPr txBox="1"/>
      </xdr:nvSpPr>
      <xdr:spPr>
        <a:xfrm>
          <a:off x="16226867"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40" name="直線コネクタ 639"/>
        <xdr:cNvCxnSpPr/>
      </xdr:nvCxnSpPr>
      <xdr:spPr>
        <a:xfrm flipV="1">
          <a:off x="14375764" y="1311891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1"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2" name="直線コネクタ 641"/>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43" name="【消防施設】&#10;有形固定資産減価償却率最大値テキスト"/>
        <xdr:cNvSpPr txBox="1"/>
      </xdr:nvSpPr>
      <xdr:spPr>
        <a:xfrm>
          <a:off x="14414500" y="12901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44" name="直線コネクタ 643"/>
        <xdr:cNvCxnSpPr/>
      </xdr:nvCxnSpPr>
      <xdr:spPr>
        <a:xfrm>
          <a:off x="14287500" y="13118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645" name="【消防施設】&#10;有形固定資産減価償却率平均値テキスト"/>
        <xdr:cNvSpPr txBox="1"/>
      </xdr:nvSpPr>
      <xdr:spPr>
        <a:xfrm>
          <a:off x="14414500" y="13628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46" name="フローチャート: 判断 645"/>
        <xdr:cNvSpPr/>
      </xdr:nvSpPr>
      <xdr:spPr>
        <a:xfrm>
          <a:off x="14325600" y="1377296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47" name="フローチャート: 判断 646"/>
        <xdr:cNvSpPr/>
      </xdr:nvSpPr>
      <xdr:spPr>
        <a:xfrm>
          <a:off x="13578840" y="1374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48" name="フローチャート: 判断 647"/>
        <xdr:cNvSpPr/>
      </xdr:nvSpPr>
      <xdr:spPr>
        <a:xfrm>
          <a:off x="128041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49" name="フローチャート: 判断 648"/>
        <xdr:cNvSpPr/>
      </xdr:nvSpPr>
      <xdr:spPr>
        <a:xfrm>
          <a:off x="12029440" y="13722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50" name="フローチャート: 判断 649"/>
        <xdr:cNvSpPr/>
      </xdr:nvSpPr>
      <xdr:spPr>
        <a:xfrm>
          <a:off x="1123188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56" name="楕円 655"/>
        <xdr:cNvSpPr/>
      </xdr:nvSpPr>
      <xdr:spPr>
        <a:xfrm>
          <a:off x="14325600" y="140663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130646</xdr:rowOff>
    </xdr:from>
    <xdr:ext cx="405111" cy="259045"/>
    <xdr:sp macro="" textlink="">
      <xdr:nvSpPr>
        <xdr:cNvPr id="657" name="【消防施設】&#10;有形固定資産減価償却率該当値テキスト"/>
        <xdr:cNvSpPr txBox="1"/>
      </xdr:nvSpPr>
      <xdr:spPr>
        <a:xfrm>
          <a:off x="14414500" y="1404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104866</xdr:rowOff>
    </xdr:from>
    <xdr:to>
      <xdr:col>81</xdr:col>
      <xdr:colOff>101600</xdr:colOff>
      <xdr:row>84</xdr:row>
      <xdr:rowOff>35016</xdr:rowOff>
    </xdr:to>
    <xdr:sp macro="" textlink="">
      <xdr:nvSpPr>
        <xdr:cNvPr id="658" name="楕円 657"/>
        <xdr:cNvSpPr/>
      </xdr:nvSpPr>
      <xdr:spPr>
        <a:xfrm>
          <a:off x="13578840" y="14018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155666</xdr:rowOff>
    </xdr:from>
    <xdr:to>
      <xdr:col>85</xdr:col>
      <xdr:colOff>127000</xdr:colOff>
      <xdr:row>84</xdr:row>
      <xdr:rowOff>31569</xdr:rowOff>
    </xdr:to>
    <xdr:cxnSp macro="">
      <xdr:nvCxnSpPr>
        <xdr:cNvPr id="659" name="直線コネクタ 658"/>
        <xdr:cNvCxnSpPr/>
      </xdr:nvCxnSpPr>
      <xdr:spPr>
        <a:xfrm>
          <a:off x="13629640" y="14069786"/>
          <a:ext cx="74676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59145</xdr:rowOff>
    </xdr:from>
    <xdr:to>
      <xdr:col>76</xdr:col>
      <xdr:colOff>165100</xdr:colOff>
      <xdr:row>83</xdr:row>
      <xdr:rowOff>160745</xdr:rowOff>
    </xdr:to>
    <xdr:sp macro="" textlink="">
      <xdr:nvSpPr>
        <xdr:cNvPr id="660" name="楕円 659"/>
        <xdr:cNvSpPr/>
      </xdr:nvSpPr>
      <xdr:spPr>
        <a:xfrm>
          <a:off x="12804140" y="1397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109945</xdr:rowOff>
    </xdr:from>
    <xdr:to>
      <xdr:col>81</xdr:col>
      <xdr:colOff>50800</xdr:colOff>
      <xdr:row>83</xdr:row>
      <xdr:rowOff>155666</xdr:rowOff>
    </xdr:to>
    <xdr:cxnSp macro="">
      <xdr:nvCxnSpPr>
        <xdr:cNvPr id="661" name="直線コネクタ 660"/>
        <xdr:cNvCxnSpPr/>
      </xdr:nvCxnSpPr>
      <xdr:spPr>
        <a:xfrm>
          <a:off x="12854940" y="14024065"/>
          <a:ext cx="7747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26488</xdr:rowOff>
    </xdr:from>
    <xdr:to>
      <xdr:col>72</xdr:col>
      <xdr:colOff>38100</xdr:colOff>
      <xdr:row>83</xdr:row>
      <xdr:rowOff>128088</xdr:rowOff>
    </xdr:to>
    <xdr:sp macro="" textlink="">
      <xdr:nvSpPr>
        <xdr:cNvPr id="662" name="楕円 661"/>
        <xdr:cNvSpPr/>
      </xdr:nvSpPr>
      <xdr:spPr>
        <a:xfrm>
          <a:off x="12029440" y="13940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77288</xdr:rowOff>
    </xdr:from>
    <xdr:to>
      <xdr:col>76</xdr:col>
      <xdr:colOff>114300</xdr:colOff>
      <xdr:row>83</xdr:row>
      <xdr:rowOff>109945</xdr:rowOff>
    </xdr:to>
    <xdr:cxnSp macro="">
      <xdr:nvCxnSpPr>
        <xdr:cNvPr id="663" name="直線コネクタ 662"/>
        <xdr:cNvCxnSpPr/>
      </xdr:nvCxnSpPr>
      <xdr:spPr>
        <a:xfrm>
          <a:off x="12072620" y="13991408"/>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34652</xdr:rowOff>
    </xdr:from>
    <xdr:to>
      <xdr:col>67</xdr:col>
      <xdr:colOff>101600</xdr:colOff>
      <xdr:row>84</xdr:row>
      <xdr:rowOff>136252</xdr:rowOff>
    </xdr:to>
    <xdr:sp macro="" textlink="">
      <xdr:nvSpPr>
        <xdr:cNvPr id="664" name="楕円 663"/>
        <xdr:cNvSpPr/>
      </xdr:nvSpPr>
      <xdr:spPr>
        <a:xfrm>
          <a:off x="11231880" y="141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77288</xdr:rowOff>
    </xdr:from>
    <xdr:to>
      <xdr:col>71</xdr:col>
      <xdr:colOff>177800</xdr:colOff>
      <xdr:row>84</xdr:row>
      <xdr:rowOff>85452</xdr:rowOff>
    </xdr:to>
    <xdr:cxnSp macro="">
      <xdr:nvCxnSpPr>
        <xdr:cNvPr id="665" name="直線コネクタ 664"/>
        <xdr:cNvCxnSpPr/>
      </xdr:nvCxnSpPr>
      <xdr:spPr>
        <a:xfrm flipV="1">
          <a:off x="11282680" y="13991408"/>
          <a:ext cx="78994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666" name="n_1aveValue【消防施設】&#10;有形固定資産減価償却率"/>
        <xdr:cNvSpPr txBox="1"/>
      </xdr:nvSpPr>
      <xdr:spPr>
        <a:xfrm>
          <a:off x="13437244" y="1352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667" name="n_2aveValue【消防施設】&#10;有形固定資産減価償却率"/>
        <xdr:cNvSpPr txBox="1"/>
      </xdr:nvSpPr>
      <xdr:spPr>
        <a:xfrm>
          <a:off x="1267524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68" name="n_3aveValue【消防施設】&#10;有形固定資産減価償却率"/>
        <xdr:cNvSpPr txBox="1"/>
      </xdr:nvSpPr>
      <xdr:spPr>
        <a:xfrm>
          <a:off x="11900544" y="1350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669" name="n_4aveValue【消防施設】&#10;有形固定資産減価償却率"/>
        <xdr:cNvSpPr txBox="1"/>
      </xdr:nvSpPr>
      <xdr:spPr>
        <a:xfrm>
          <a:off x="1110298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26143</xdr:rowOff>
    </xdr:from>
    <xdr:ext cx="405111" cy="259045"/>
    <xdr:sp macro="" textlink="">
      <xdr:nvSpPr>
        <xdr:cNvPr id="670" name="n_1mainValue【消防施設】&#10;有形固定資産減価償却率"/>
        <xdr:cNvSpPr txBox="1"/>
      </xdr:nvSpPr>
      <xdr:spPr>
        <a:xfrm>
          <a:off x="13437244" y="1410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151872</xdr:rowOff>
    </xdr:from>
    <xdr:ext cx="405111" cy="259045"/>
    <xdr:sp macro="" textlink="">
      <xdr:nvSpPr>
        <xdr:cNvPr id="671" name="n_2mainValue【消防施設】&#10;有形固定資産減価償却率"/>
        <xdr:cNvSpPr txBox="1"/>
      </xdr:nvSpPr>
      <xdr:spPr>
        <a:xfrm>
          <a:off x="12675244" y="14065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672" name="n_3mainValue【消防施設】&#10;有形固定資産減価償却率"/>
        <xdr:cNvSpPr txBox="1"/>
      </xdr:nvSpPr>
      <xdr:spPr>
        <a:xfrm>
          <a:off x="11900544" y="1403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127379</xdr:rowOff>
    </xdr:from>
    <xdr:ext cx="405111" cy="259045"/>
    <xdr:sp macro="" textlink="">
      <xdr:nvSpPr>
        <xdr:cNvPr id="673" name="n_4mainValue【消防施設】&#10;有形固定資産減価償却率"/>
        <xdr:cNvSpPr txBox="1"/>
      </xdr:nvSpPr>
      <xdr:spPr>
        <a:xfrm>
          <a:off x="11102984" y="14209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95" name="直線コネクタ 694"/>
        <xdr:cNvCxnSpPr/>
      </xdr:nvCxnSpPr>
      <xdr:spPr>
        <a:xfrm flipV="1">
          <a:off x="19509104" y="1328851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96" name="【消防施設】&#10;一人当たり面積最小値テキスト"/>
        <xdr:cNvSpPr txBox="1"/>
      </xdr:nvSpPr>
      <xdr:spPr>
        <a:xfrm>
          <a:off x="1954784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97" name="直線コネクタ 696"/>
        <xdr:cNvCxnSpPr/>
      </xdr:nvCxnSpPr>
      <xdr:spPr>
        <a:xfrm>
          <a:off x="1944370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98" name="【消防施設】&#10;一人当たり面積最大値テキスト"/>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99" name="直線コネクタ 698"/>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700" name="【消防施設】&#10;一人当たり面積平均値テキスト"/>
        <xdr:cNvSpPr txBox="1"/>
      </xdr:nvSpPr>
      <xdr:spPr>
        <a:xfrm>
          <a:off x="19547840" y="14037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01" name="フローチャート: 判断 700"/>
        <xdr:cNvSpPr/>
      </xdr:nvSpPr>
      <xdr:spPr>
        <a:xfrm>
          <a:off x="1945894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02" name="フローチャート: 判断 701"/>
        <xdr:cNvSpPr/>
      </xdr:nvSpPr>
      <xdr:spPr>
        <a:xfrm>
          <a:off x="18735040" y="13986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03" name="フローチャート: 判断 702"/>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04" name="フローチャート: 判断 703"/>
        <xdr:cNvSpPr/>
      </xdr:nvSpPr>
      <xdr:spPr>
        <a:xfrm>
          <a:off x="1716278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05" name="フローチャート: 判断 704"/>
        <xdr:cNvSpPr/>
      </xdr:nvSpPr>
      <xdr:spPr>
        <a:xfrm>
          <a:off x="1638808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110744</xdr:rowOff>
    </xdr:from>
    <xdr:to>
      <xdr:col>116</xdr:col>
      <xdr:colOff>114300</xdr:colOff>
      <xdr:row>83</xdr:row>
      <xdr:rowOff>40894</xdr:rowOff>
    </xdr:to>
    <xdr:sp macro="" textlink="">
      <xdr:nvSpPr>
        <xdr:cNvPr id="711" name="楕円 710"/>
        <xdr:cNvSpPr/>
      </xdr:nvSpPr>
      <xdr:spPr>
        <a:xfrm>
          <a:off x="19458940" y="13857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133621</xdr:rowOff>
    </xdr:from>
    <xdr:ext cx="469744" cy="259045"/>
    <xdr:sp macro="" textlink="">
      <xdr:nvSpPr>
        <xdr:cNvPr id="712" name="【消防施設】&#10;一人当たり面積該当値テキスト"/>
        <xdr:cNvSpPr txBox="1"/>
      </xdr:nvSpPr>
      <xdr:spPr>
        <a:xfrm>
          <a:off x="19547840" y="137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129032</xdr:rowOff>
    </xdr:from>
    <xdr:to>
      <xdr:col>112</xdr:col>
      <xdr:colOff>38100</xdr:colOff>
      <xdr:row>83</xdr:row>
      <xdr:rowOff>59182</xdr:rowOff>
    </xdr:to>
    <xdr:sp macro="" textlink="">
      <xdr:nvSpPr>
        <xdr:cNvPr id="713" name="楕円 712"/>
        <xdr:cNvSpPr/>
      </xdr:nvSpPr>
      <xdr:spPr>
        <a:xfrm>
          <a:off x="18735040" y="13875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161544</xdr:rowOff>
    </xdr:from>
    <xdr:to>
      <xdr:col>116</xdr:col>
      <xdr:colOff>63500</xdr:colOff>
      <xdr:row>83</xdr:row>
      <xdr:rowOff>8382</xdr:rowOff>
    </xdr:to>
    <xdr:cxnSp macro="">
      <xdr:nvCxnSpPr>
        <xdr:cNvPr id="714" name="直線コネクタ 713"/>
        <xdr:cNvCxnSpPr/>
      </xdr:nvCxnSpPr>
      <xdr:spPr>
        <a:xfrm flipV="1">
          <a:off x="18778220" y="13908024"/>
          <a:ext cx="73152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69596</xdr:rowOff>
    </xdr:from>
    <xdr:to>
      <xdr:col>107</xdr:col>
      <xdr:colOff>101600</xdr:colOff>
      <xdr:row>78</xdr:row>
      <xdr:rowOff>171196</xdr:rowOff>
    </xdr:to>
    <xdr:sp macro="" textlink="">
      <xdr:nvSpPr>
        <xdr:cNvPr id="715" name="楕円 714"/>
        <xdr:cNvSpPr/>
      </xdr:nvSpPr>
      <xdr:spPr>
        <a:xfrm>
          <a:off x="17937480" y="131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120396</xdr:rowOff>
    </xdr:from>
    <xdr:to>
      <xdr:col>111</xdr:col>
      <xdr:colOff>177800</xdr:colOff>
      <xdr:row>83</xdr:row>
      <xdr:rowOff>8382</xdr:rowOff>
    </xdr:to>
    <xdr:cxnSp macro="">
      <xdr:nvCxnSpPr>
        <xdr:cNvPr id="716" name="直線コネクタ 715"/>
        <xdr:cNvCxnSpPr/>
      </xdr:nvCxnSpPr>
      <xdr:spPr>
        <a:xfrm>
          <a:off x="17988280" y="13196316"/>
          <a:ext cx="789940" cy="7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717" name="楕円 716"/>
        <xdr:cNvSpPr/>
      </xdr:nvSpPr>
      <xdr:spPr>
        <a:xfrm>
          <a:off x="17162780" y="13177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120396</xdr:rowOff>
    </xdr:from>
    <xdr:to>
      <xdr:col>107</xdr:col>
      <xdr:colOff>50800</xdr:colOff>
      <xdr:row>78</xdr:row>
      <xdr:rowOff>152400</xdr:rowOff>
    </xdr:to>
    <xdr:cxnSp macro="">
      <xdr:nvCxnSpPr>
        <xdr:cNvPr id="718" name="直線コネクタ 717"/>
        <xdr:cNvCxnSpPr/>
      </xdr:nvCxnSpPr>
      <xdr:spPr>
        <a:xfrm flipV="1">
          <a:off x="17213580" y="13196316"/>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145035</xdr:rowOff>
    </xdr:from>
    <xdr:to>
      <xdr:col>98</xdr:col>
      <xdr:colOff>38100</xdr:colOff>
      <xdr:row>80</xdr:row>
      <xdr:rowOff>75185</xdr:rowOff>
    </xdr:to>
    <xdr:sp macro="" textlink="">
      <xdr:nvSpPr>
        <xdr:cNvPr id="719" name="楕円 718"/>
        <xdr:cNvSpPr/>
      </xdr:nvSpPr>
      <xdr:spPr>
        <a:xfrm>
          <a:off x="16388080" y="13388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80</xdr:row>
      <xdr:rowOff>24385</xdr:rowOff>
    </xdr:to>
    <xdr:cxnSp macro="">
      <xdr:nvCxnSpPr>
        <xdr:cNvPr id="720" name="直線コネクタ 719"/>
        <xdr:cNvCxnSpPr/>
      </xdr:nvCxnSpPr>
      <xdr:spPr>
        <a:xfrm flipV="1">
          <a:off x="16431260" y="13228320"/>
          <a:ext cx="782320" cy="20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164609</xdr:rowOff>
    </xdr:from>
    <xdr:ext cx="469744" cy="259045"/>
    <xdr:sp macro="" textlink="">
      <xdr:nvSpPr>
        <xdr:cNvPr id="721" name="n_1aveValue【消防施設】&#10;一人当たり面積"/>
        <xdr:cNvSpPr txBox="1"/>
      </xdr:nvSpPr>
      <xdr:spPr>
        <a:xfrm>
          <a:off x="18561127" y="140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22" name="n_2aveValue【消防施設】&#10;一人当たり面積"/>
        <xdr:cNvSpPr txBox="1"/>
      </xdr:nvSpPr>
      <xdr:spPr>
        <a:xfrm>
          <a:off x="177762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723" name="n_3aveValue【消防施設】&#10;一人当たり面積"/>
        <xdr:cNvSpPr txBox="1"/>
      </xdr:nvSpPr>
      <xdr:spPr>
        <a:xfrm>
          <a:off x="1700156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155464</xdr:rowOff>
    </xdr:from>
    <xdr:ext cx="469744" cy="259045"/>
    <xdr:sp macro="" textlink="">
      <xdr:nvSpPr>
        <xdr:cNvPr id="724" name="n_4aveValue【消防施設】&#10;一人当たり面積"/>
        <xdr:cNvSpPr txBox="1"/>
      </xdr:nvSpPr>
      <xdr:spPr>
        <a:xfrm>
          <a:off x="16226867" y="140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75709</xdr:rowOff>
    </xdr:from>
    <xdr:ext cx="469744" cy="259045"/>
    <xdr:sp macro="" textlink="">
      <xdr:nvSpPr>
        <xdr:cNvPr id="725" name="n_1mainValue【消防施設】&#10;一人当たり面積"/>
        <xdr:cNvSpPr txBox="1"/>
      </xdr:nvSpPr>
      <xdr:spPr>
        <a:xfrm>
          <a:off x="18561127" y="136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16273</xdr:rowOff>
    </xdr:from>
    <xdr:ext cx="469744" cy="259045"/>
    <xdr:sp macro="" textlink="">
      <xdr:nvSpPr>
        <xdr:cNvPr id="726" name="n_2mainValue【消防施設】&#10;一人当たり面積"/>
        <xdr:cNvSpPr txBox="1"/>
      </xdr:nvSpPr>
      <xdr:spPr>
        <a:xfrm>
          <a:off x="17776267" y="1292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727" name="n_3mainValue【消防施設】&#10;一人当たり面積"/>
        <xdr:cNvSpPr txBox="1"/>
      </xdr:nvSpPr>
      <xdr:spPr>
        <a:xfrm>
          <a:off x="17001567" y="1295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91712</xdr:rowOff>
    </xdr:from>
    <xdr:ext cx="469744" cy="259045"/>
    <xdr:sp macro="" textlink="">
      <xdr:nvSpPr>
        <xdr:cNvPr id="728" name="n_4mainValue【消防施設】&#10;一人当たり面積"/>
        <xdr:cNvSpPr txBox="1"/>
      </xdr:nvSpPr>
      <xdr:spPr>
        <a:xfrm>
          <a:off x="16226867" y="131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54" name="直線コネクタ 753"/>
        <xdr:cNvCxnSpPr/>
      </xdr:nvCxnSpPr>
      <xdr:spPr>
        <a:xfrm flipV="1">
          <a:off x="14375764" y="16890819"/>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55" name="【庁舎】&#10;有形固定資産減価償却率最小値テキスト"/>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56" name="直線コネクタ 755"/>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57" name="【庁舎】&#10;有形固定資産減価償却率最大値テキスト"/>
        <xdr:cNvSpPr txBox="1"/>
      </xdr:nvSpPr>
      <xdr:spPr>
        <a:xfrm>
          <a:off x="14414500" y="166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58" name="直線コネクタ 757"/>
        <xdr:cNvCxnSpPr/>
      </xdr:nvCxnSpPr>
      <xdr:spPr>
        <a:xfrm>
          <a:off x="14287500" y="16890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59" name="【庁舎】&#10;有形固定資産減価償却率平均値テキスト"/>
        <xdr:cNvSpPr txBox="1"/>
      </xdr:nvSpPr>
      <xdr:spPr>
        <a:xfrm>
          <a:off x="14414500" y="17536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0" name="フローチャート: 判断 759"/>
        <xdr:cNvSpPr/>
      </xdr:nvSpPr>
      <xdr:spPr>
        <a:xfrm>
          <a:off x="14325600" y="175579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1" name="フローチャート: 判断 760"/>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2" name="フローチャート: 判断 761"/>
        <xdr:cNvSpPr/>
      </xdr:nvSpPr>
      <xdr:spPr>
        <a:xfrm>
          <a:off x="128041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63" name="フローチャート: 判断 762"/>
        <xdr:cNvSpPr/>
      </xdr:nvSpPr>
      <xdr:spPr>
        <a:xfrm>
          <a:off x="12029440" y="17535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64" name="フローチャート: 判断 763"/>
        <xdr:cNvSpPr/>
      </xdr:nvSpPr>
      <xdr:spPr>
        <a:xfrm>
          <a:off x="1123188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138068</xdr:rowOff>
    </xdr:from>
    <xdr:to>
      <xdr:col>85</xdr:col>
      <xdr:colOff>177800</xdr:colOff>
      <xdr:row>102</xdr:row>
      <xdr:rowOff>68218</xdr:rowOff>
    </xdr:to>
    <xdr:sp macro="" textlink="">
      <xdr:nvSpPr>
        <xdr:cNvPr id="770" name="楕円 769"/>
        <xdr:cNvSpPr/>
      </xdr:nvSpPr>
      <xdr:spPr>
        <a:xfrm>
          <a:off x="14325600" y="1706970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160945</xdr:rowOff>
    </xdr:from>
    <xdr:ext cx="405111" cy="259045"/>
    <xdr:sp macro="" textlink="">
      <xdr:nvSpPr>
        <xdr:cNvPr id="771" name="【庁舎】&#10;有形固定資産減価償却率該当値テキスト"/>
        <xdr:cNvSpPr txBox="1"/>
      </xdr:nvSpPr>
      <xdr:spPr>
        <a:xfrm>
          <a:off x="14414500" y="16924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38463</xdr:rowOff>
    </xdr:from>
    <xdr:to>
      <xdr:col>81</xdr:col>
      <xdr:colOff>101600</xdr:colOff>
      <xdr:row>103</xdr:row>
      <xdr:rowOff>140063</xdr:rowOff>
    </xdr:to>
    <xdr:sp macro="" textlink="">
      <xdr:nvSpPr>
        <xdr:cNvPr id="772" name="楕円 771"/>
        <xdr:cNvSpPr/>
      </xdr:nvSpPr>
      <xdr:spPr>
        <a:xfrm>
          <a:off x="13578840" y="173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17418</xdr:rowOff>
    </xdr:from>
    <xdr:to>
      <xdr:col>85</xdr:col>
      <xdr:colOff>127000</xdr:colOff>
      <xdr:row>103</xdr:row>
      <xdr:rowOff>89263</xdr:rowOff>
    </xdr:to>
    <xdr:cxnSp macro="">
      <xdr:nvCxnSpPr>
        <xdr:cNvPr id="773" name="直線コネクタ 772"/>
        <xdr:cNvCxnSpPr/>
      </xdr:nvCxnSpPr>
      <xdr:spPr>
        <a:xfrm flipV="1">
          <a:off x="13629640" y="17116698"/>
          <a:ext cx="74676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141332</xdr:rowOff>
    </xdr:from>
    <xdr:to>
      <xdr:col>76</xdr:col>
      <xdr:colOff>165100</xdr:colOff>
      <xdr:row>107</xdr:row>
      <xdr:rowOff>71482</xdr:rowOff>
    </xdr:to>
    <xdr:sp macro="" textlink="">
      <xdr:nvSpPr>
        <xdr:cNvPr id="774" name="楕円 773"/>
        <xdr:cNvSpPr/>
      </xdr:nvSpPr>
      <xdr:spPr>
        <a:xfrm>
          <a:off x="12804140" y="17911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89263</xdr:rowOff>
    </xdr:from>
    <xdr:to>
      <xdr:col>81</xdr:col>
      <xdr:colOff>50800</xdr:colOff>
      <xdr:row>107</xdr:row>
      <xdr:rowOff>20682</xdr:rowOff>
    </xdr:to>
    <xdr:cxnSp macro="">
      <xdr:nvCxnSpPr>
        <xdr:cNvPr id="775" name="直線コネクタ 774"/>
        <xdr:cNvCxnSpPr/>
      </xdr:nvCxnSpPr>
      <xdr:spPr>
        <a:xfrm flipV="1">
          <a:off x="12854940" y="17356183"/>
          <a:ext cx="774700" cy="60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56424</xdr:rowOff>
    </xdr:from>
    <xdr:to>
      <xdr:col>72</xdr:col>
      <xdr:colOff>38100</xdr:colOff>
      <xdr:row>107</xdr:row>
      <xdr:rowOff>158024</xdr:rowOff>
    </xdr:to>
    <xdr:sp macro="" textlink="">
      <xdr:nvSpPr>
        <xdr:cNvPr id="776" name="楕円 775"/>
        <xdr:cNvSpPr/>
      </xdr:nvSpPr>
      <xdr:spPr>
        <a:xfrm>
          <a:off x="12029440" y="17993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20682</xdr:rowOff>
    </xdr:from>
    <xdr:to>
      <xdr:col>76</xdr:col>
      <xdr:colOff>114300</xdr:colOff>
      <xdr:row>107</xdr:row>
      <xdr:rowOff>107224</xdr:rowOff>
    </xdr:to>
    <xdr:cxnSp macro="">
      <xdr:nvCxnSpPr>
        <xdr:cNvPr id="777" name="直線コネクタ 776"/>
        <xdr:cNvCxnSpPr/>
      </xdr:nvCxnSpPr>
      <xdr:spPr>
        <a:xfrm flipV="1">
          <a:off x="12072620" y="17958162"/>
          <a:ext cx="78232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31931</xdr:rowOff>
    </xdr:from>
    <xdr:to>
      <xdr:col>67</xdr:col>
      <xdr:colOff>101600</xdr:colOff>
      <xdr:row>107</xdr:row>
      <xdr:rowOff>133531</xdr:rowOff>
    </xdr:to>
    <xdr:sp macro="" textlink="">
      <xdr:nvSpPr>
        <xdr:cNvPr id="778" name="楕円 777"/>
        <xdr:cNvSpPr/>
      </xdr:nvSpPr>
      <xdr:spPr>
        <a:xfrm>
          <a:off x="11231880" y="179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82731</xdr:rowOff>
    </xdr:from>
    <xdr:to>
      <xdr:col>71</xdr:col>
      <xdr:colOff>177800</xdr:colOff>
      <xdr:row>107</xdr:row>
      <xdr:rowOff>107224</xdr:rowOff>
    </xdr:to>
    <xdr:cxnSp macro="">
      <xdr:nvCxnSpPr>
        <xdr:cNvPr id="779" name="直線コネクタ 778"/>
        <xdr:cNvCxnSpPr/>
      </xdr:nvCxnSpPr>
      <xdr:spPr>
        <a:xfrm>
          <a:off x="11282680" y="18020211"/>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80" name="n_1aveValue【庁舎】&#10;有形固定資産減価償却率"/>
        <xdr:cNvSpPr txBox="1"/>
      </xdr:nvSpPr>
      <xdr:spPr>
        <a:xfrm>
          <a:off x="13437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81" name="n_2aveValue【庁舎】&#10;有形固定資産減価償却率"/>
        <xdr:cNvSpPr txBox="1"/>
      </xdr:nvSpPr>
      <xdr:spPr>
        <a:xfrm>
          <a:off x="126752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82" name="n_3aveValue【庁舎】&#10;有形固定資産減価償却率"/>
        <xdr:cNvSpPr txBox="1"/>
      </xdr:nvSpPr>
      <xdr:spPr>
        <a:xfrm>
          <a:off x="119005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83" name="n_4aveValue【庁舎】&#10;有形固定資産減価償却率"/>
        <xdr:cNvSpPr txBox="1"/>
      </xdr:nvSpPr>
      <xdr:spPr>
        <a:xfrm>
          <a:off x="1110298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156590</xdr:rowOff>
    </xdr:from>
    <xdr:ext cx="405111" cy="259045"/>
    <xdr:sp macro="" textlink="">
      <xdr:nvSpPr>
        <xdr:cNvPr id="784" name="n_1mainValue【庁舎】&#10;有形固定資産減価償却率"/>
        <xdr:cNvSpPr txBox="1"/>
      </xdr:nvSpPr>
      <xdr:spPr>
        <a:xfrm>
          <a:off x="13437244" y="1708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62609</xdr:rowOff>
    </xdr:from>
    <xdr:ext cx="405111" cy="259045"/>
    <xdr:sp macro="" textlink="">
      <xdr:nvSpPr>
        <xdr:cNvPr id="785" name="n_2mainValue【庁舎】&#10;有形固定資産減価償却率"/>
        <xdr:cNvSpPr txBox="1"/>
      </xdr:nvSpPr>
      <xdr:spPr>
        <a:xfrm>
          <a:off x="1267524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149151</xdr:rowOff>
    </xdr:from>
    <xdr:ext cx="405111" cy="259045"/>
    <xdr:sp macro="" textlink="">
      <xdr:nvSpPr>
        <xdr:cNvPr id="786" name="n_3mainValue【庁舎】&#10;有形固定資産減価償却率"/>
        <xdr:cNvSpPr txBox="1"/>
      </xdr:nvSpPr>
      <xdr:spPr>
        <a:xfrm>
          <a:off x="11900544" y="1808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124658</xdr:rowOff>
    </xdr:from>
    <xdr:ext cx="405111" cy="259045"/>
    <xdr:sp macro="" textlink="">
      <xdr:nvSpPr>
        <xdr:cNvPr id="787" name="n_4mainValue【庁舎】&#10;有形固定資産減価償却率"/>
        <xdr:cNvSpPr txBox="1"/>
      </xdr:nvSpPr>
      <xdr:spPr>
        <a:xfrm>
          <a:off x="11102984" y="180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3" name="テキスト ボックス 80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5" name="テキスト ボックス 80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7" name="テキスト ボックス 80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11" name="直線コネクタ 810"/>
        <xdr:cNvCxnSpPr/>
      </xdr:nvCxnSpPr>
      <xdr:spPr>
        <a:xfrm flipV="1">
          <a:off x="19509104" y="1666113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2" name="【庁舎】&#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3" name="直線コネクタ 812"/>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14" name="【庁舎】&#10;一人当たり面積最大値テキスト"/>
        <xdr:cNvSpPr txBox="1"/>
      </xdr:nvSpPr>
      <xdr:spPr>
        <a:xfrm>
          <a:off x="19547840" y="164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15" name="直線コネクタ 814"/>
        <xdr:cNvCxnSpPr/>
      </xdr:nvCxnSpPr>
      <xdr:spPr>
        <a:xfrm>
          <a:off x="19443700" y="1666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816" name="【庁舎】&#10;一人当たり面積平均値テキスト"/>
        <xdr:cNvSpPr txBox="1"/>
      </xdr:nvSpPr>
      <xdr:spPr>
        <a:xfrm>
          <a:off x="19547840" y="1772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17" name="フローチャート: 判断 816"/>
        <xdr:cNvSpPr/>
      </xdr:nvSpPr>
      <xdr:spPr>
        <a:xfrm>
          <a:off x="1945894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18" name="フローチャート: 判断 817"/>
        <xdr:cNvSpPr/>
      </xdr:nvSpPr>
      <xdr:spPr>
        <a:xfrm>
          <a:off x="18735040" y="1770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19" name="フローチャート: 判断 818"/>
        <xdr:cNvSpPr/>
      </xdr:nvSpPr>
      <xdr:spPr>
        <a:xfrm>
          <a:off x="179374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20" name="フローチャート: 判断 819"/>
        <xdr:cNvSpPr/>
      </xdr:nvSpPr>
      <xdr:spPr>
        <a:xfrm>
          <a:off x="17162780" y="1771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21" name="フローチャート: 判断 820"/>
        <xdr:cNvSpPr/>
      </xdr:nvSpPr>
      <xdr:spPr>
        <a:xfrm>
          <a:off x="1638808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61595</xdr:rowOff>
    </xdr:from>
    <xdr:to>
      <xdr:col>116</xdr:col>
      <xdr:colOff>114300</xdr:colOff>
      <xdr:row>102</xdr:row>
      <xdr:rowOff>163195</xdr:rowOff>
    </xdr:to>
    <xdr:sp macro="" textlink="">
      <xdr:nvSpPr>
        <xdr:cNvPr id="827" name="楕円 826"/>
        <xdr:cNvSpPr/>
      </xdr:nvSpPr>
      <xdr:spPr>
        <a:xfrm>
          <a:off x="1945894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84472</xdr:rowOff>
    </xdr:from>
    <xdr:ext cx="469744" cy="259045"/>
    <xdr:sp macro="" textlink="">
      <xdr:nvSpPr>
        <xdr:cNvPr id="828" name="【庁舎】&#10;一人当たり面積該当値テキスト"/>
        <xdr:cNvSpPr txBox="1"/>
      </xdr:nvSpPr>
      <xdr:spPr>
        <a:xfrm>
          <a:off x="19547840" y="1701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95886</xdr:rowOff>
    </xdr:from>
    <xdr:to>
      <xdr:col>112</xdr:col>
      <xdr:colOff>38100</xdr:colOff>
      <xdr:row>102</xdr:row>
      <xdr:rowOff>26036</xdr:rowOff>
    </xdr:to>
    <xdr:sp macro="" textlink="">
      <xdr:nvSpPr>
        <xdr:cNvPr id="829" name="楕円 828"/>
        <xdr:cNvSpPr/>
      </xdr:nvSpPr>
      <xdr:spPr>
        <a:xfrm>
          <a:off x="18735040" y="17027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146686</xdr:rowOff>
    </xdr:from>
    <xdr:to>
      <xdr:col>116</xdr:col>
      <xdr:colOff>63500</xdr:colOff>
      <xdr:row>102</xdr:row>
      <xdr:rowOff>112395</xdr:rowOff>
    </xdr:to>
    <xdr:cxnSp macro="">
      <xdr:nvCxnSpPr>
        <xdr:cNvPr id="830" name="直線コネクタ 829"/>
        <xdr:cNvCxnSpPr/>
      </xdr:nvCxnSpPr>
      <xdr:spPr>
        <a:xfrm>
          <a:off x="18778220" y="17078326"/>
          <a:ext cx="73152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95886</xdr:rowOff>
    </xdr:from>
    <xdr:to>
      <xdr:col>107</xdr:col>
      <xdr:colOff>101600</xdr:colOff>
      <xdr:row>102</xdr:row>
      <xdr:rowOff>26036</xdr:rowOff>
    </xdr:to>
    <xdr:sp macro="" textlink="">
      <xdr:nvSpPr>
        <xdr:cNvPr id="831" name="楕円 830"/>
        <xdr:cNvSpPr/>
      </xdr:nvSpPr>
      <xdr:spPr>
        <a:xfrm>
          <a:off x="17937480" y="1702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146686</xdr:rowOff>
    </xdr:from>
    <xdr:to>
      <xdr:col>111</xdr:col>
      <xdr:colOff>177800</xdr:colOff>
      <xdr:row>101</xdr:row>
      <xdr:rowOff>146686</xdr:rowOff>
    </xdr:to>
    <xdr:cxnSp macro="">
      <xdr:nvCxnSpPr>
        <xdr:cNvPr id="832" name="直線コネクタ 831"/>
        <xdr:cNvCxnSpPr/>
      </xdr:nvCxnSpPr>
      <xdr:spPr>
        <a:xfrm>
          <a:off x="17988280" y="170783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34925</xdr:rowOff>
    </xdr:from>
    <xdr:to>
      <xdr:col>102</xdr:col>
      <xdr:colOff>165100</xdr:colOff>
      <xdr:row>104</xdr:row>
      <xdr:rowOff>136525</xdr:rowOff>
    </xdr:to>
    <xdr:sp macro="" textlink="">
      <xdr:nvSpPr>
        <xdr:cNvPr id="833" name="楕円 832"/>
        <xdr:cNvSpPr/>
      </xdr:nvSpPr>
      <xdr:spPr>
        <a:xfrm>
          <a:off x="17162780" y="174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146686</xdr:rowOff>
    </xdr:from>
    <xdr:to>
      <xdr:col>107</xdr:col>
      <xdr:colOff>50800</xdr:colOff>
      <xdr:row>104</xdr:row>
      <xdr:rowOff>85725</xdr:rowOff>
    </xdr:to>
    <xdr:cxnSp macro="">
      <xdr:nvCxnSpPr>
        <xdr:cNvPr id="834" name="直線コネクタ 833"/>
        <xdr:cNvCxnSpPr/>
      </xdr:nvCxnSpPr>
      <xdr:spPr>
        <a:xfrm flipV="1">
          <a:off x="17213580" y="17078326"/>
          <a:ext cx="774700" cy="4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44450</xdr:rowOff>
    </xdr:from>
    <xdr:to>
      <xdr:col>98</xdr:col>
      <xdr:colOff>38100</xdr:colOff>
      <xdr:row>104</xdr:row>
      <xdr:rowOff>146050</xdr:rowOff>
    </xdr:to>
    <xdr:sp macro="" textlink="">
      <xdr:nvSpPr>
        <xdr:cNvPr id="835" name="楕円 834"/>
        <xdr:cNvSpPr/>
      </xdr:nvSpPr>
      <xdr:spPr>
        <a:xfrm>
          <a:off x="16388080" y="17479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85725</xdr:rowOff>
    </xdr:from>
    <xdr:to>
      <xdr:col>102</xdr:col>
      <xdr:colOff>114300</xdr:colOff>
      <xdr:row>104</xdr:row>
      <xdr:rowOff>95250</xdr:rowOff>
    </xdr:to>
    <xdr:cxnSp macro="">
      <xdr:nvCxnSpPr>
        <xdr:cNvPr id="836" name="直線コネクタ 835"/>
        <xdr:cNvCxnSpPr/>
      </xdr:nvCxnSpPr>
      <xdr:spPr>
        <a:xfrm flipV="1">
          <a:off x="16431260" y="17520285"/>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837" name="n_1aveValue【庁舎】&#10;一人当たり面積"/>
        <xdr:cNvSpPr txBox="1"/>
      </xdr:nvSpPr>
      <xdr:spPr>
        <a:xfrm>
          <a:off x="18561127" y="1779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838" name="n_2aveValue【庁舎】&#10;一人当たり面積"/>
        <xdr:cNvSpPr txBox="1"/>
      </xdr:nvSpPr>
      <xdr:spPr>
        <a:xfrm>
          <a:off x="17776267" y="177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36213</xdr:rowOff>
    </xdr:from>
    <xdr:ext cx="469744" cy="259045"/>
    <xdr:sp macro="" textlink="">
      <xdr:nvSpPr>
        <xdr:cNvPr id="839" name="n_3aveValue【庁舎】&#10;一人当たり面積"/>
        <xdr:cNvSpPr txBox="1"/>
      </xdr:nvSpPr>
      <xdr:spPr>
        <a:xfrm>
          <a:off x="17001567" y="1780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840" name="n_4aveValue【庁舎】&#10;一人当たり面積"/>
        <xdr:cNvSpPr txBox="1"/>
      </xdr:nvSpPr>
      <xdr:spPr>
        <a:xfrm>
          <a:off x="16226867"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42563</xdr:rowOff>
    </xdr:from>
    <xdr:ext cx="469744" cy="259045"/>
    <xdr:sp macro="" textlink="">
      <xdr:nvSpPr>
        <xdr:cNvPr id="841" name="n_1mainValue【庁舎】&#10;一人当たり面積"/>
        <xdr:cNvSpPr txBox="1"/>
      </xdr:nvSpPr>
      <xdr:spPr>
        <a:xfrm>
          <a:off x="18561127" y="1680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42563</xdr:rowOff>
    </xdr:from>
    <xdr:ext cx="469744" cy="259045"/>
    <xdr:sp macro="" textlink="">
      <xdr:nvSpPr>
        <xdr:cNvPr id="842" name="n_2mainValue【庁舎】&#10;一人当たり面積"/>
        <xdr:cNvSpPr txBox="1"/>
      </xdr:nvSpPr>
      <xdr:spPr>
        <a:xfrm>
          <a:off x="17776267" y="1680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153052</xdr:rowOff>
    </xdr:from>
    <xdr:ext cx="469744" cy="259045"/>
    <xdr:sp macro="" textlink="">
      <xdr:nvSpPr>
        <xdr:cNvPr id="843" name="n_3mainValue【庁舎】&#10;一人当たり面積"/>
        <xdr:cNvSpPr txBox="1"/>
      </xdr:nvSpPr>
      <xdr:spPr>
        <a:xfrm>
          <a:off x="17001567" y="1725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162577</xdr:rowOff>
    </xdr:from>
    <xdr:ext cx="469744" cy="259045"/>
    <xdr:sp macro="" textlink="">
      <xdr:nvSpPr>
        <xdr:cNvPr id="844" name="n_4mainValue【庁舎】&#10;一人当たり面積"/>
        <xdr:cNvSpPr txBox="1"/>
      </xdr:nvSpPr>
      <xdr:spPr>
        <a:xfrm>
          <a:off x="16226867" y="1726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有形固定資産減価償却率は平成</a:t>
          </a:r>
          <a:r>
            <a:rPr lang="en-US" altLang="ja-JP" sz="1400">
              <a:effectLst/>
            </a:rPr>
            <a:t>11</a:t>
          </a:r>
          <a:r>
            <a:rPr lang="ja-JP" altLang="en-US" sz="1400">
              <a:effectLst/>
            </a:rPr>
            <a:t>年に建設された「市民会館」と令和</a:t>
          </a:r>
          <a:r>
            <a:rPr lang="en-US" altLang="ja-JP" sz="1400">
              <a:effectLst/>
            </a:rPr>
            <a:t>2</a:t>
          </a:r>
          <a:r>
            <a:rPr lang="ja-JP" altLang="en-US" sz="1400">
              <a:effectLst/>
            </a:rPr>
            <a:t>年に新本庁舎の供用を開始した「庁舎」を除き、類似団体内平均値よりも高い値となっている。特に図書館は築</a:t>
          </a:r>
          <a:r>
            <a:rPr lang="en-US" altLang="ja-JP" sz="1400">
              <a:effectLst/>
            </a:rPr>
            <a:t>40</a:t>
          </a:r>
          <a:r>
            <a:rPr lang="ja-JP" altLang="en-US" sz="1400">
              <a:effectLst/>
            </a:rPr>
            <a:t>年以上が経過しており、有形固定資産減価償却率が非常に高い値であるが、現在図書館建設事業を進めており、今後は減少するものと予想される。「庁舎」については、一人当たりの面積が類似団体内平均値と比べて約</a:t>
          </a:r>
          <a:r>
            <a:rPr lang="en-US" altLang="ja-JP" sz="1400">
              <a:effectLst/>
            </a:rPr>
            <a:t>2.2</a:t>
          </a:r>
          <a:r>
            <a:rPr lang="ja-JP" altLang="en-US" sz="1400">
              <a:effectLst/>
            </a:rPr>
            <a:t>倍となっているが、立川総合支所において複合施設としての改修事業を進めており、「庁舎」としての一人当たりの面積は今後減少するものと予想される。その他の施設についても、令和</a:t>
          </a:r>
          <a:r>
            <a:rPr lang="en-US" altLang="ja-JP" sz="1400">
              <a:effectLst/>
            </a:rPr>
            <a:t>3</a:t>
          </a:r>
          <a:r>
            <a:rPr lang="ja-JP" altLang="en-US" sz="1400">
              <a:effectLst/>
            </a:rPr>
            <a:t>年度に策定した公共施設総合管理計画及び個別施設計画を基に長寿命化や、施設の統廃合を含めた総資産量の適正化を図っていく必要がある。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20,656
20,533
249.17
15,802,865
15,081,595
681,291
7,382,022
16,086,988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類似団体の平均を下回っており、財源を普通交付税に依存している構造が長年続いている。</a:t>
          </a:r>
        </a:p>
        <a:p>
          <a:r>
            <a:rPr kumimoji="1" lang="ja-JP" altLang="en-US" sz="1300">
              <a:latin typeface="ＭＳ Ｐゴシック" panose="020B0600070205080204" pitchFamily="50" charset="-128"/>
              <a:ea typeface="ＭＳ Ｐゴシック" panose="020B0600070205080204" pitchFamily="50" charset="-128"/>
            </a:rPr>
            <a:t>　地域社会再生事業費の皆増等により基準財政需要額は前年度より増加となったが、基準財政収入額に算入される町税の増等により基準財政収入額が増加となったことから、財政力指数は前年度より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60678</xdr:rowOff>
    </xdr:from>
    <xdr:to>
      <xdr:col>23</xdr:col>
      <xdr:colOff>133350</xdr:colOff>
      <xdr:row>45</xdr:row>
      <xdr:rowOff>74083</xdr:rowOff>
    </xdr:to>
    <xdr:cxnSp macro="">
      <xdr:nvCxnSpPr>
        <xdr:cNvPr id="69" name="直線コネクタ 68"/>
        <xdr:cNvCxnSpPr/>
      </xdr:nvCxnSpPr>
      <xdr:spPr>
        <a:xfrm flipV="1">
          <a:off x="4114800" y="77759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60678</xdr:rowOff>
    </xdr:from>
    <xdr:to>
      <xdr:col>19</xdr:col>
      <xdr:colOff>133350</xdr:colOff>
      <xdr:row>45</xdr:row>
      <xdr:rowOff>74083</xdr:rowOff>
    </xdr:to>
    <xdr:cxnSp macro="">
      <xdr:nvCxnSpPr>
        <xdr:cNvPr id="72" name="直線コネクタ 71"/>
        <xdr:cNvCxnSpPr/>
      </xdr:nvCxnSpPr>
      <xdr:spPr>
        <a:xfrm>
          <a:off x="3225800" y="77759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60678</xdr:rowOff>
    </xdr:from>
    <xdr:to>
      <xdr:col>15</xdr:col>
      <xdr:colOff>82550</xdr:colOff>
      <xdr:row>45</xdr:row>
      <xdr:rowOff>60678</xdr:rowOff>
    </xdr:to>
    <xdr:cxnSp macro="">
      <xdr:nvCxnSpPr>
        <xdr:cNvPr id="75" name="直線コネクタ 74"/>
        <xdr:cNvCxnSpPr/>
      </xdr:nvCxnSpPr>
      <xdr:spPr>
        <a:xfrm>
          <a:off x="2336800" y="777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60678</xdr:rowOff>
    </xdr:from>
    <xdr:to>
      <xdr:col>11</xdr:col>
      <xdr:colOff>31750</xdr:colOff>
      <xdr:row>45</xdr:row>
      <xdr:rowOff>60678</xdr:rowOff>
    </xdr:to>
    <xdr:cxnSp macro="">
      <xdr:nvCxnSpPr>
        <xdr:cNvPr id="78" name="直線コネクタ 77"/>
        <xdr:cNvCxnSpPr/>
      </xdr:nvCxnSpPr>
      <xdr:spPr>
        <a:xfrm>
          <a:off x="1447800" y="777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9878</xdr:rowOff>
    </xdr:from>
    <xdr:to>
      <xdr:col>23</xdr:col>
      <xdr:colOff>184150</xdr:colOff>
      <xdr:row>45</xdr:row>
      <xdr:rowOff>111478</xdr:rowOff>
    </xdr:to>
    <xdr:sp macro="" textlink="">
      <xdr:nvSpPr>
        <xdr:cNvPr id="88" name="楕円 87"/>
        <xdr:cNvSpPr/>
      </xdr:nvSpPr>
      <xdr:spPr>
        <a:xfrm>
          <a:off x="4902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77205</xdr:rowOff>
    </xdr:from>
    <xdr:ext cx="762000" cy="259045"/>
    <xdr:sp macro="" textlink="">
      <xdr:nvSpPr>
        <xdr:cNvPr id="89" name="財政力該当値テキスト"/>
        <xdr:cNvSpPr txBox="1"/>
      </xdr:nvSpPr>
      <xdr:spPr>
        <a:xfrm>
          <a:off x="5041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90" name="楕円 89"/>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91" name="テキスト ボックス 90"/>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9878</xdr:rowOff>
    </xdr:from>
    <xdr:to>
      <xdr:col>15</xdr:col>
      <xdr:colOff>133350</xdr:colOff>
      <xdr:row>45</xdr:row>
      <xdr:rowOff>111478</xdr:rowOff>
    </xdr:to>
    <xdr:sp macro="" textlink="">
      <xdr:nvSpPr>
        <xdr:cNvPr id="92" name="楕円 91"/>
        <xdr:cNvSpPr/>
      </xdr:nvSpPr>
      <xdr:spPr>
        <a:xfrm>
          <a:off x="3175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96255</xdr:rowOff>
    </xdr:from>
    <xdr:ext cx="762000" cy="259045"/>
    <xdr:sp macro="" textlink="">
      <xdr:nvSpPr>
        <xdr:cNvPr id="93" name="テキスト ボックス 92"/>
        <xdr:cNvSpPr txBox="1"/>
      </xdr:nvSpPr>
      <xdr:spPr>
        <a:xfrm>
          <a:off x="2844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9878</xdr:rowOff>
    </xdr:from>
    <xdr:to>
      <xdr:col>11</xdr:col>
      <xdr:colOff>82550</xdr:colOff>
      <xdr:row>45</xdr:row>
      <xdr:rowOff>111478</xdr:rowOff>
    </xdr:to>
    <xdr:sp macro="" textlink="">
      <xdr:nvSpPr>
        <xdr:cNvPr id="94" name="楕円 93"/>
        <xdr:cNvSpPr/>
      </xdr:nvSpPr>
      <xdr:spPr>
        <a:xfrm>
          <a:off x="2286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96255</xdr:rowOff>
    </xdr:from>
    <xdr:ext cx="762000" cy="259045"/>
    <xdr:sp macro="" textlink="">
      <xdr:nvSpPr>
        <xdr:cNvPr id="95" name="テキスト ボックス 94"/>
        <xdr:cNvSpPr txBox="1"/>
      </xdr:nvSpPr>
      <xdr:spPr>
        <a:xfrm>
          <a:off x="1955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9878</xdr:rowOff>
    </xdr:from>
    <xdr:to>
      <xdr:col>7</xdr:col>
      <xdr:colOff>31750</xdr:colOff>
      <xdr:row>45</xdr:row>
      <xdr:rowOff>111478</xdr:rowOff>
    </xdr:to>
    <xdr:sp macro="" textlink="">
      <xdr:nvSpPr>
        <xdr:cNvPr id="96" name="楕円 95"/>
        <xdr:cNvSpPr/>
      </xdr:nvSpPr>
      <xdr:spPr>
        <a:xfrm>
          <a:off x="1397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96255</xdr:rowOff>
    </xdr:from>
    <xdr:ext cx="762000" cy="259045"/>
    <xdr:sp macro="" textlink="">
      <xdr:nvSpPr>
        <xdr:cNvPr id="97" name="テキスト ボックス 96"/>
        <xdr:cNvSpPr txBox="1"/>
      </xdr:nvSpPr>
      <xdr:spPr>
        <a:xfrm>
          <a:off x="1066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については、公債費は減額となったが、維持補修費や物件費、繰出金等で増額となり、分子全体としては増額となったこと、普通交付税や地方消費税交付金の増額により分母となる経常一般財源全体が大きく増額したことから、令和元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公債費の高止まりや人件費の会計年度任用職員制度導入の影響等により依然として高い比率となっているため、公債費の抑制や行政改革推進による人件費の適正化等、経常経費の削減に努める。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46355</xdr:rowOff>
    </xdr:to>
    <xdr:cxnSp macro="">
      <xdr:nvCxnSpPr>
        <xdr:cNvPr id="128" name="直線コネクタ 127"/>
        <xdr:cNvCxnSpPr/>
      </xdr:nvCxnSpPr>
      <xdr:spPr>
        <a:xfrm flipV="1">
          <a:off x="4114800" y="1127760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4128</xdr:rowOff>
    </xdr:from>
    <xdr:to>
      <xdr:col>19</xdr:col>
      <xdr:colOff>133350</xdr:colOff>
      <xdr:row>66</xdr:row>
      <xdr:rowOff>46355</xdr:rowOff>
    </xdr:to>
    <xdr:cxnSp macro="">
      <xdr:nvCxnSpPr>
        <xdr:cNvPr id="131" name="直線コネクタ 130"/>
        <xdr:cNvCxnSpPr/>
      </xdr:nvCxnSpPr>
      <xdr:spPr>
        <a:xfrm>
          <a:off x="3225800" y="1131982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66993</xdr:rowOff>
    </xdr:from>
    <xdr:to>
      <xdr:col>15</xdr:col>
      <xdr:colOff>82550</xdr:colOff>
      <xdr:row>66</xdr:row>
      <xdr:rowOff>4128</xdr:rowOff>
    </xdr:to>
    <xdr:cxnSp macro="">
      <xdr:nvCxnSpPr>
        <xdr:cNvPr id="134" name="直線コネクタ 133"/>
        <xdr:cNvCxnSpPr/>
      </xdr:nvCxnSpPr>
      <xdr:spPr>
        <a:xfrm>
          <a:off x="2336800" y="1121124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168593</xdr:rowOff>
    </xdr:from>
    <xdr:to>
      <xdr:col>11</xdr:col>
      <xdr:colOff>31750</xdr:colOff>
      <xdr:row>65</xdr:row>
      <xdr:rowOff>66993</xdr:rowOff>
    </xdr:to>
    <xdr:cxnSp macro="">
      <xdr:nvCxnSpPr>
        <xdr:cNvPr id="137" name="直線コネクタ 136"/>
        <xdr:cNvCxnSpPr/>
      </xdr:nvCxnSpPr>
      <xdr:spPr>
        <a:xfrm>
          <a:off x="1447800" y="109699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7" name="楕円 146"/>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149877</xdr:rowOff>
    </xdr:from>
    <xdr:ext cx="762000" cy="259045"/>
    <xdr:sp macro="" textlink="">
      <xdr:nvSpPr>
        <xdr:cNvPr id="148" name="財政構造の弾力性該当値テキスト"/>
        <xdr:cNvSpPr txBox="1"/>
      </xdr:nvSpPr>
      <xdr:spPr>
        <a:xfrm>
          <a:off x="5041900" y="111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167005</xdr:rowOff>
    </xdr:from>
    <xdr:to>
      <xdr:col>19</xdr:col>
      <xdr:colOff>184150</xdr:colOff>
      <xdr:row>66</xdr:row>
      <xdr:rowOff>97155</xdr:rowOff>
    </xdr:to>
    <xdr:sp macro="" textlink="">
      <xdr:nvSpPr>
        <xdr:cNvPr id="149" name="楕円 148"/>
        <xdr:cNvSpPr/>
      </xdr:nvSpPr>
      <xdr:spPr>
        <a:xfrm>
          <a:off x="4064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81932</xdr:rowOff>
    </xdr:from>
    <xdr:ext cx="736600" cy="259045"/>
    <xdr:sp macro="" textlink="">
      <xdr:nvSpPr>
        <xdr:cNvPr id="150" name="テキスト ボックス 149"/>
        <xdr:cNvSpPr txBox="1"/>
      </xdr:nvSpPr>
      <xdr:spPr>
        <a:xfrm>
          <a:off x="3733800" y="1139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124778</xdr:rowOff>
    </xdr:from>
    <xdr:to>
      <xdr:col>15</xdr:col>
      <xdr:colOff>133350</xdr:colOff>
      <xdr:row>66</xdr:row>
      <xdr:rowOff>54928</xdr:rowOff>
    </xdr:to>
    <xdr:sp macro="" textlink="">
      <xdr:nvSpPr>
        <xdr:cNvPr id="151" name="楕円 150"/>
        <xdr:cNvSpPr/>
      </xdr:nvSpPr>
      <xdr:spPr>
        <a:xfrm>
          <a:off x="3175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39705</xdr:rowOff>
    </xdr:from>
    <xdr:ext cx="762000" cy="259045"/>
    <xdr:sp macro="" textlink="">
      <xdr:nvSpPr>
        <xdr:cNvPr id="152" name="テキスト ボックス 151"/>
        <xdr:cNvSpPr txBox="1"/>
      </xdr:nvSpPr>
      <xdr:spPr>
        <a:xfrm>
          <a:off x="2844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16193</xdr:rowOff>
    </xdr:from>
    <xdr:to>
      <xdr:col>11</xdr:col>
      <xdr:colOff>82550</xdr:colOff>
      <xdr:row>65</xdr:row>
      <xdr:rowOff>117793</xdr:rowOff>
    </xdr:to>
    <xdr:sp macro="" textlink="">
      <xdr:nvSpPr>
        <xdr:cNvPr id="153" name="楕円 152"/>
        <xdr:cNvSpPr/>
      </xdr:nvSpPr>
      <xdr:spPr>
        <a:xfrm>
          <a:off x="2286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102570</xdr:rowOff>
    </xdr:from>
    <xdr:ext cx="762000" cy="259045"/>
    <xdr:sp macro="" textlink="">
      <xdr:nvSpPr>
        <xdr:cNvPr id="154" name="テキスト ボックス 153"/>
        <xdr:cNvSpPr txBox="1"/>
      </xdr:nvSpPr>
      <xdr:spPr>
        <a:xfrm>
          <a:off x="1955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5" name="楕円 154"/>
        <xdr:cNvSpPr/>
      </xdr:nvSpPr>
      <xdr:spPr>
        <a:xfrm>
          <a:off x="1397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6" name="テキスト ボックス 155"/>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人件費については、会計年度任用職員制度の導入による期末手当の皆増等により、令和元年度と比較して増額となった。</a:t>
          </a:r>
        </a:p>
        <a:p>
          <a:r>
            <a:rPr kumimoji="1" lang="ja-JP" altLang="en-US" sz="1300">
              <a:latin typeface="ＭＳ Ｐゴシック" panose="020B0600070205080204" pitchFamily="50" charset="-128"/>
              <a:ea typeface="ＭＳ Ｐゴシック" panose="020B0600070205080204" pitchFamily="50" charset="-128"/>
            </a:rPr>
            <a:t>　物件費については、本庁舎等整備事業に係るネットワーク整備や備品購入費の増等により、令和元年度と比較して大きく増額となった。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本庁舎等整備事業に係る支出等、一時的な支出による増額となっていながらも、類似団体と比較すると高い水準にあるため、行財政改革の推進による事務の効率化等を図りつつ、適正な行政運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116998</xdr:rowOff>
    </xdr:from>
    <xdr:to>
      <xdr:col>23</xdr:col>
      <xdr:colOff>133350</xdr:colOff>
      <xdr:row>89</xdr:row>
      <xdr:rowOff>132462</xdr:rowOff>
    </xdr:to>
    <xdr:cxnSp macro="">
      <xdr:nvCxnSpPr>
        <xdr:cNvPr id="193" name="直線コネクタ 192"/>
        <xdr:cNvCxnSpPr/>
      </xdr:nvCxnSpPr>
      <xdr:spPr>
        <a:xfrm>
          <a:off x="4114800" y="14861698"/>
          <a:ext cx="838200" cy="5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116998</xdr:rowOff>
    </xdr:from>
    <xdr:to>
      <xdr:col>19</xdr:col>
      <xdr:colOff>133350</xdr:colOff>
      <xdr:row>86</xdr:row>
      <xdr:rowOff>168980</xdr:rowOff>
    </xdr:to>
    <xdr:cxnSp macro="">
      <xdr:nvCxnSpPr>
        <xdr:cNvPr id="196" name="直線コネクタ 195"/>
        <xdr:cNvCxnSpPr/>
      </xdr:nvCxnSpPr>
      <xdr:spPr>
        <a:xfrm flipV="1">
          <a:off x="3225800" y="14861698"/>
          <a:ext cx="889000" cy="5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168980</xdr:rowOff>
    </xdr:from>
    <xdr:to>
      <xdr:col>15</xdr:col>
      <xdr:colOff>82550</xdr:colOff>
      <xdr:row>88</xdr:row>
      <xdr:rowOff>37885</xdr:rowOff>
    </xdr:to>
    <xdr:cxnSp macro="">
      <xdr:nvCxnSpPr>
        <xdr:cNvPr id="199" name="直線コネクタ 198"/>
        <xdr:cNvCxnSpPr/>
      </xdr:nvCxnSpPr>
      <xdr:spPr>
        <a:xfrm flipV="1">
          <a:off x="2336800" y="14913680"/>
          <a:ext cx="889000" cy="2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113940</xdr:rowOff>
    </xdr:from>
    <xdr:to>
      <xdr:col>11</xdr:col>
      <xdr:colOff>31750</xdr:colOff>
      <xdr:row>88</xdr:row>
      <xdr:rowOff>37885</xdr:rowOff>
    </xdr:to>
    <xdr:cxnSp macro="">
      <xdr:nvCxnSpPr>
        <xdr:cNvPr id="202" name="直線コネクタ 201"/>
        <xdr:cNvCxnSpPr/>
      </xdr:nvCxnSpPr>
      <xdr:spPr>
        <a:xfrm>
          <a:off x="1447800" y="14858640"/>
          <a:ext cx="889000" cy="26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71265</xdr:rowOff>
    </xdr:from>
    <xdr:ext cx="762000" cy="259045"/>
    <xdr:sp macro="" textlink="">
      <xdr:nvSpPr>
        <xdr:cNvPr id="204" name="テキスト ボックス 203"/>
        <xdr:cNvSpPr txBox="1"/>
      </xdr:nvSpPr>
      <xdr:spPr>
        <a:xfrm>
          <a:off x="1955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14822</xdr:rowOff>
    </xdr:from>
    <xdr:ext cx="762000" cy="259045"/>
    <xdr:sp macro="" textlink="">
      <xdr:nvSpPr>
        <xdr:cNvPr id="206" name="テキスト ボックス 205"/>
        <xdr:cNvSpPr txBox="1"/>
      </xdr:nvSpPr>
      <xdr:spPr>
        <a:xfrm>
          <a:off x="1066800" y="1407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81662</xdr:rowOff>
    </xdr:from>
    <xdr:to>
      <xdr:col>23</xdr:col>
      <xdr:colOff>184150</xdr:colOff>
      <xdr:row>90</xdr:row>
      <xdr:rowOff>11812</xdr:rowOff>
    </xdr:to>
    <xdr:sp macro="" textlink="">
      <xdr:nvSpPr>
        <xdr:cNvPr id="212" name="楕円 211"/>
        <xdr:cNvSpPr/>
      </xdr:nvSpPr>
      <xdr:spPr>
        <a:xfrm>
          <a:off x="4902200" y="1534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148989</xdr:rowOff>
    </xdr:from>
    <xdr:ext cx="762000" cy="259045"/>
    <xdr:sp macro="" textlink="">
      <xdr:nvSpPr>
        <xdr:cNvPr id="213" name="人件費・物件費等の状況該当値テキスト"/>
        <xdr:cNvSpPr txBox="1"/>
      </xdr:nvSpPr>
      <xdr:spPr>
        <a:xfrm>
          <a:off x="5041900" y="1523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66198</xdr:rowOff>
    </xdr:from>
    <xdr:to>
      <xdr:col>19</xdr:col>
      <xdr:colOff>184150</xdr:colOff>
      <xdr:row>86</xdr:row>
      <xdr:rowOff>167798</xdr:rowOff>
    </xdr:to>
    <xdr:sp macro="" textlink="">
      <xdr:nvSpPr>
        <xdr:cNvPr id="214" name="楕円 213"/>
        <xdr:cNvSpPr/>
      </xdr:nvSpPr>
      <xdr:spPr>
        <a:xfrm>
          <a:off x="4064000" y="148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152575</xdr:rowOff>
    </xdr:from>
    <xdr:ext cx="736600" cy="259045"/>
    <xdr:sp macro="" textlink="">
      <xdr:nvSpPr>
        <xdr:cNvPr id="215" name="テキスト ボックス 214"/>
        <xdr:cNvSpPr txBox="1"/>
      </xdr:nvSpPr>
      <xdr:spPr>
        <a:xfrm>
          <a:off x="3733800" y="1489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118180</xdr:rowOff>
    </xdr:from>
    <xdr:to>
      <xdr:col>15</xdr:col>
      <xdr:colOff>133350</xdr:colOff>
      <xdr:row>87</xdr:row>
      <xdr:rowOff>48330</xdr:rowOff>
    </xdr:to>
    <xdr:sp macro="" textlink="">
      <xdr:nvSpPr>
        <xdr:cNvPr id="216" name="楕円 215"/>
        <xdr:cNvSpPr/>
      </xdr:nvSpPr>
      <xdr:spPr>
        <a:xfrm>
          <a:off x="3175000" y="148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33107</xdr:rowOff>
    </xdr:from>
    <xdr:ext cx="762000" cy="259045"/>
    <xdr:sp macro="" textlink="">
      <xdr:nvSpPr>
        <xdr:cNvPr id="217" name="テキスト ボックス 216"/>
        <xdr:cNvSpPr txBox="1"/>
      </xdr:nvSpPr>
      <xdr:spPr>
        <a:xfrm>
          <a:off x="2844800" y="149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158535</xdr:rowOff>
    </xdr:from>
    <xdr:to>
      <xdr:col>11</xdr:col>
      <xdr:colOff>82550</xdr:colOff>
      <xdr:row>88</xdr:row>
      <xdr:rowOff>88685</xdr:rowOff>
    </xdr:to>
    <xdr:sp macro="" textlink="">
      <xdr:nvSpPr>
        <xdr:cNvPr id="218" name="楕円 217"/>
        <xdr:cNvSpPr/>
      </xdr:nvSpPr>
      <xdr:spPr>
        <a:xfrm>
          <a:off x="2286000" y="1507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73462</xdr:rowOff>
    </xdr:from>
    <xdr:ext cx="762000" cy="259045"/>
    <xdr:sp macro="" textlink="">
      <xdr:nvSpPr>
        <xdr:cNvPr id="219" name="テキスト ボックス 218"/>
        <xdr:cNvSpPr txBox="1"/>
      </xdr:nvSpPr>
      <xdr:spPr>
        <a:xfrm>
          <a:off x="1955800" y="1516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63140</xdr:rowOff>
    </xdr:from>
    <xdr:to>
      <xdr:col>7</xdr:col>
      <xdr:colOff>31750</xdr:colOff>
      <xdr:row>86</xdr:row>
      <xdr:rowOff>164740</xdr:rowOff>
    </xdr:to>
    <xdr:sp macro="" textlink="">
      <xdr:nvSpPr>
        <xdr:cNvPr id="220" name="楕円 219"/>
        <xdr:cNvSpPr/>
      </xdr:nvSpPr>
      <xdr:spPr>
        <a:xfrm>
          <a:off x="1397000" y="148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149517</xdr:rowOff>
    </xdr:from>
    <xdr:ext cx="762000" cy="259045"/>
    <xdr:sp macro="" textlink="">
      <xdr:nvSpPr>
        <xdr:cNvPr id="221" name="テキスト ボックス 220"/>
        <xdr:cNvSpPr txBox="1"/>
      </xdr:nvSpPr>
      <xdr:spPr>
        <a:xfrm>
          <a:off x="1066800" y="148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年度の合併時の給与制度の統合以降、類似団体平均を下回る状態が続いている。</a:t>
          </a:r>
        </a:p>
        <a:p>
          <a:r>
            <a:rPr kumimoji="1" lang="ja-JP" altLang="en-US" sz="1300">
              <a:latin typeface="ＭＳ Ｐゴシック" panose="020B0600070205080204" pitchFamily="50" charset="-128"/>
              <a:ea typeface="ＭＳ Ｐゴシック" panose="020B0600070205080204" pitchFamily="50" charset="-128"/>
            </a:rPr>
            <a:t>　県に準じた職員給の改定が行われており、近年は一定の水準で推移している状況にある。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今後も住民の理解が得られるよう、給与の適正化、給与体系の構築に努める。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99786</xdr:rowOff>
    </xdr:to>
    <xdr:cxnSp macro="">
      <xdr:nvCxnSpPr>
        <xdr:cNvPr id="257" name="直線コネクタ 256"/>
        <xdr:cNvCxnSpPr/>
      </xdr:nvCxnSpPr>
      <xdr:spPr>
        <a:xfrm flipV="1">
          <a:off x="16179800" y="1444987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99786</xdr:rowOff>
    </xdr:to>
    <xdr:cxnSp macro="">
      <xdr:nvCxnSpPr>
        <xdr:cNvPr id="260" name="直線コネクタ 259"/>
        <xdr:cNvCxnSpPr/>
      </xdr:nvCxnSpPr>
      <xdr:spPr>
        <a:xfrm>
          <a:off x="15290800" y="144671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82550</xdr:rowOff>
    </xdr:to>
    <xdr:cxnSp macro="">
      <xdr:nvCxnSpPr>
        <xdr:cNvPr id="263" name="直線コネクタ 262"/>
        <xdr:cNvCxnSpPr/>
      </xdr:nvCxnSpPr>
      <xdr:spPr>
        <a:xfrm flipV="1">
          <a:off x="14401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134257</xdr:rowOff>
    </xdr:to>
    <xdr:cxnSp macro="">
      <xdr:nvCxnSpPr>
        <xdr:cNvPr id="266" name="直線コネクタ 265"/>
        <xdr:cNvCxnSpPr/>
      </xdr:nvCxnSpPr>
      <xdr:spPr>
        <a:xfrm flipV="1">
          <a:off x="13512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6" name="楕円 275"/>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7"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8" name="楕円 277"/>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9" name="テキスト ボックス 278"/>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0" name="楕円 279"/>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1" name="テキスト ボックス 280"/>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年度の合併に伴い分庁舎方式を採用したことや企業部局があること、また一部の保育園や幼稚園を公立で運営していることから、類似団体の職員数を上回る水準となっている。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一部の保育園と幼稚園の民営認定子ども園化を予定していることから、現状よりも改善していく見込みであるが、今後も定員適正化計画に基づく職員数の適正化や行政組織のさらなる効率化を目指し、人材育成と住民サービスの質の向上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52251</xdr:rowOff>
    </xdr:from>
    <xdr:to>
      <xdr:col>81</xdr:col>
      <xdr:colOff>44450</xdr:colOff>
      <xdr:row>63</xdr:row>
      <xdr:rowOff>67763</xdr:rowOff>
    </xdr:to>
    <xdr:cxnSp macro="">
      <xdr:nvCxnSpPr>
        <xdr:cNvPr id="322" name="直線コネクタ 321"/>
        <xdr:cNvCxnSpPr/>
      </xdr:nvCxnSpPr>
      <xdr:spPr>
        <a:xfrm flipV="1">
          <a:off x="16179800" y="10853601"/>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53975</xdr:rowOff>
    </xdr:from>
    <xdr:to>
      <xdr:col>77</xdr:col>
      <xdr:colOff>44450</xdr:colOff>
      <xdr:row>63</xdr:row>
      <xdr:rowOff>67763</xdr:rowOff>
    </xdr:to>
    <xdr:cxnSp macro="">
      <xdr:nvCxnSpPr>
        <xdr:cNvPr id="325" name="直線コネクタ 324"/>
        <xdr:cNvCxnSpPr/>
      </xdr:nvCxnSpPr>
      <xdr:spPr>
        <a:xfrm>
          <a:off x="15290800" y="1085532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31569</xdr:rowOff>
    </xdr:from>
    <xdr:to>
      <xdr:col>72</xdr:col>
      <xdr:colOff>203200</xdr:colOff>
      <xdr:row>63</xdr:row>
      <xdr:rowOff>53975</xdr:rowOff>
    </xdr:to>
    <xdr:cxnSp macro="">
      <xdr:nvCxnSpPr>
        <xdr:cNvPr id="328" name="直線コネクタ 327"/>
        <xdr:cNvCxnSpPr/>
      </xdr:nvCxnSpPr>
      <xdr:spPr>
        <a:xfrm>
          <a:off x="14401800" y="10832919"/>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31569</xdr:rowOff>
    </xdr:from>
    <xdr:to>
      <xdr:col>68</xdr:col>
      <xdr:colOff>152400</xdr:colOff>
      <xdr:row>63</xdr:row>
      <xdr:rowOff>33292</xdr:rowOff>
    </xdr:to>
    <xdr:cxnSp macro="">
      <xdr:nvCxnSpPr>
        <xdr:cNvPr id="331" name="直線コネクタ 330"/>
        <xdr:cNvCxnSpPr/>
      </xdr:nvCxnSpPr>
      <xdr:spPr>
        <a:xfrm flipV="1">
          <a:off x="13512800" y="1083291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1451</xdr:rowOff>
    </xdr:from>
    <xdr:to>
      <xdr:col>81</xdr:col>
      <xdr:colOff>95250</xdr:colOff>
      <xdr:row>63</xdr:row>
      <xdr:rowOff>103051</xdr:rowOff>
    </xdr:to>
    <xdr:sp macro="" textlink="">
      <xdr:nvSpPr>
        <xdr:cNvPr id="341" name="楕円 340"/>
        <xdr:cNvSpPr/>
      </xdr:nvSpPr>
      <xdr:spPr>
        <a:xfrm>
          <a:off x="169672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144978</xdr:rowOff>
    </xdr:from>
    <xdr:ext cx="762000" cy="259045"/>
    <xdr:sp macro="" textlink="">
      <xdr:nvSpPr>
        <xdr:cNvPr id="342" name="定員管理の状況該当値テキスト"/>
        <xdr:cNvSpPr txBox="1"/>
      </xdr:nvSpPr>
      <xdr:spPr>
        <a:xfrm>
          <a:off x="17106900" y="107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16963</xdr:rowOff>
    </xdr:from>
    <xdr:to>
      <xdr:col>77</xdr:col>
      <xdr:colOff>95250</xdr:colOff>
      <xdr:row>63</xdr:row>
      <xdr:rowOff>118563</xdr:rowOff>
    </xdr:to>
    <xdr:sp macro="" textlink="">
      <xdr:nvSpPr>
        <xdr:cNvPr id="343" name="楕円 342"/>
        <xdr:cNvSpPr/>
      </xdr:nvSpPr>
      <xdr:spPr>
        <a:xfrm>
          <a:off x="16129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103340</xdr:rowOff>
    </xdr:from>
    <xdr:ext cx="736600" cy="259045"/>
    <xdr:sp macro="" textlink="">
      <xdr:nvSpPr>
        <xdr:cNvPr id="344" name="テキスト ボックス 343"/>
        <xdr:cNvSpPr txBox="1"/>
      </xdr:nvSpPr>
      <xdr:spPr>
        <a:xfrm>
          <a:off x="15798800" y="1090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3175</xdr:rowOff>
    </xdr:from>
    <xdr:to>
      <xdr:col>73</xdr:col>
      <xdr:colOff>44450</xdr:colOff>
      <xdr:row>63</xdr:row>
      <xdr:rowOff>104775</xdr:rowOff>
    </xdr:to>
    <xdr:sp macro="" textlink="">
      <xdr:nvSpPr>
        <xdr:cNvPr id="345" name="楕円 344"/>
        <xdr:cNvSpPr/>
      </xdr:nvSpPr>
      <xdr:spPr>
        <a:xfrm>
          <a:off x="15240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89552</xdr:rowOff>
    </xdr:from>
    <xdr:ext cx="762000" cy="259045"/>
    <xdr:sp macro="" textlink="">
      <xdr:nvSpPr>
        <xdr:cNvPr id="346" name="テキスト ボックス 345"/>
        <xdr:cNvSpPr txBox="1"/>
      </xdr:nvSpPr>
      <xdr:spPr>
        <a:xfrm>
          <a:off x="14909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152219</xdr:rowOff>
    </xdr:from>
    <xdr:to>
      <xdr:col>68</xdr:col>
      <xdr:colOff>203200</xdr:colOff>
      <xdr:row>63</xdr:row>
      <xdr:rowOff>82369</xdr:rowOff>
    </xdr:to>
    <xdr:sp macro="" textlink="">
      <xdr:nvSpPr>
        <xdr:cNvPr id="347" name="楕円 346"/>
        <xdr:cNvSpPr/>
      </xdr:nvSpPr>
      <xdr:spPr>
        <a:xfrm>
          <a:off x="14351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67146</xdr:rowOff>
    </xdr:from>
    <xdr:ext cx="762000" cy="259045"/>
    <xdr:sp macro="" textlink="">
      <xdr:nvSpPr>
        <xdr:cNvPr id="348" name="テキスト ボックス 347"/>
        <xdr:cNvSpPr txBox="1"/>
      </xdr:nvSpPr>
      <xdr:spPr>
        <a:xfrm>
          <a:off x="14020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153942</xdr:rowOff>
    </xdr:from>
    <xdr:to>
      <xdr:col>64</xdr:col>
      <xdr:colOff>152400</xdr:colOff>
      <xdr:row>63</xdr:row>
      <xdr:rowOff>84092</xdr:rowOff>
    </xdr:to>
    <xdr:sp macro="" textlink="">
      <xdr:nvSpPr>
        <xdr:cNvPr id="349" name="楕円 348"/>
        <xdr:cNvSpPr/>
      </xdr:nvSpPr>
      <xdr:spPr>
        <a:xfrm>
          <a:off x="13462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68869</xdr:rowOff>
    </xdr:from>
    <xdr:ext cx="762000" cy="259045"/>
    <xdr:sp macro="" textlink="">
      <xdr:nvSpPr>
        <xdr:cNvPr id="350" name="テキスト ボックス 349"/>
        <xdr:cNvSpPr txBox="1"/>
      </xdr:nvSpPr>
      <xdr:spPr>
        <a:xfrm>
          <a:off x="13131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一部を除き、平成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年度債を据置期間なしで借入を行ったことから令和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年度より元金償還開始となる事業が少なく、元利償還金の額が減額したこと、標準財政規模が増額したことから、実質公債費比率は令和元年度と比較して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ポイントのマイナスとなった。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今後には本庁舎等整備事業等の元金償還開始が控えていることから、公債費の年度間の平準化や起債額の抑制等図っていく。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87449</xdr:rowOff>
    </xdr:to>
    <xdr:cxnSp macro="">
      <xdr:nvCxnSpPr>
        <xdr:cNvPr id="385" name="直線コネクタ 384"/>
        <xdr:cNvCxnSpPr/>
      </xdr:nvCxnSpPr>
      <xdr:spPr>
        <a:xfrm flipV="1">
          <a:off x="16179800" y="727456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39188</xdr:rowOff>
    </xdr:from>
    <xdr:to>
      <xdr:col>77</xdr:col>
      <xdr:colOff>44450</xdr:colOff>
      <xdr:row>42</xdr:row>
      <xdr:rowOff>87449</xdr:rowOff>
    </xdr:to>
    <xdr:cxnSp macro="">
      <xdr:nvCxnSpPr>
        <xdr:cNvPr id="388" name="直線コネクタ 387"/>
        <xdr:cNvCxnSpPr/>
      </xdr:nvCxnSpPr>
      <xdr:spPr>
        <a:xfrm>
          <a:off x="15290800" y="724008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141696</xdr:rowOff>
    </xdr:from>
    <xdr:to>
      <xdr:col>72</xdr:col>
      <xdr:colOff>203200</xdr:colOff>
      <xdr:row>42</xdr:row>
      <xdr:rowOff>39188</xdr:rowOff>
    </xdr:to>
    <xdr:cxnSp macro="">
      <xdr:nvCxnSpPr>
        <xdr:cNvPr id="391" name="直線コネクタ 390"/>
        <xdr:cNvCxnSpPr/>
      </xdr:nvCxnSpPr>
      <xdr:spPr>
        <a:xfrm>
          <a:off x="14401800" y="717114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141696</xdr:rowOff>
    </xdr:to>
    <xdr:cxnSp macro="">
      <xdr:nvCxnSpPr>
        <xdr:cNvPr id="394" name="直線コネクタ 393"/>
        <xdr:cNvCxnSpPr/>
      </xdr:nvCxnSpPr>
      <xdr:spPr>
        <a:xfrm>
          <a:off x="13512800" y="71297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4" name="楕円 403"/>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5"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36649</xdr:rowOff>
    </xdr:from>
    <xdr:to>
      <xdr:col>77</xdr:col>
      <xdr:colOff>95250</xdr:colOff>
      <xdr:row>42</xdr:row>
      <xdr:rowOff>138249</xdr:rowOff>
    </xdr:to>
    <xdr:sp macro="" textlink="">
      <xdr:nvSpPr>
        <xdr:cNvPr id="406" name="楕円 405"/>
        <xdr:cNvSpPr/>
      </xdr:nvSpPr>
      <xdr:spPr>
        <a:xfrm>
          <a:off x="16129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123026</xdr:rowOff>
    </xdr:from>
    <xdr:ext cx="736600" cy="259045"/>
    <xdr:sp macro="" textlink="">
      <xdr:nvSpPr>
        <xdr:cNvPr id="407" name="テキスト ボックス 406"/>
        <xdr:cNvSpPr txBox="1"/>
      </xdr:nvSpPr>
      <xdr:spPr>
        <a:xfrm>
          <a:off x="15798800" y="732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159838</xdr:rowOff>
    </xdr:from>
    <xdr:to>
      <xdr:col>73</xdr:col>
      <xdr:colOff>44450</xdr:colOff>
      <xdr:row>42</xdr:row>
      <xdr:rowOff>89988</xdr:rowOff>
    </xdr:to>
    <xdr:sp macro="" textlink="">
      <xdr:nvSpPr>
        <xdr:cNvPr id="408" name="楕円 407"/>
        <xdr:cNvSpPr/>
      </xdr:nvSpPr>
      <xdr:spPr>
        <a:xfrm>
          <a:off x="15240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74765</xdr:rowOff>
    </xdr:from>
    <xdr:ext cx="762000" cy="259045"/>
    <xdr:sp macro="" textlink="">
      <xdr:nvSpPr>
        <xdr:cNvPr id="409" name="テキスト ボックス 408"/>
        <xdr:cNvSpPr txBox="1"/>
      </xdr:nvSpPr>
      <xdr:spPr>
        <a:xfrm>
          <a:off x="14909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90896</xdr:rowOff>
    </xdr:from>
    <xdr:to>
      <xdr:col>68</xdr:col>
      <xdr:colOff>203200</xdr:colOff>
      <xdr:row>42</xdr:row>
      <xdr:rowOff>21046</xdr:rowOff>
    </xdr:to>
    <xdr:sp macro="" textlink="">
      <xdr:nvSpPr>
        <xdr:cNvPr id="410" name="楕円 409"/>
        <xdr:cNvSpPr/>
      </xdr:nvSpPr>
      <xdr:spPr>
        <a:xfrm>
          <a:off x="14351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5823</xdr:rowOff>
    </xdr:from>
    <xdr:ext cx="762000" cy="259045"/>
    <xdr:sp macro="" textlink="">
      <xdr:nvSpPr>
        <xdr:cNvPr id="411" name="テキスト ボックス 410"/>
        <xdr:cNvSpPr txBox="1"/>
      </xdr:nvSpPr>
      <xdr:spPr>
        <a:xfrm>
          <a:off x="14020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2" name="楕円 411"/>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3" name="テキスト ボックス 412"/>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債における地方債現在高の減等による公営企業債等の繰入見込額の減額、本庁舎等整備事業の本体工事の終了等に伴う起債借入額の大幅な減による地方債現在高の減額、また、標準財政規模の増額により、将来負担比率は令和元年度と比較して</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ポイントマイナスとなった。</a:t>
          </a:r>
        </a:p>
        <a:p>
          <a:r>
            <a:rPr kumimoji="1" lang="ja-JP" altLang="en-US" sz="1300">
              <a:latin typeface="ＭＳ Ｐゴシック" panose="020B0600070205080204" pitchFamily="50" charset="-128"/>
              <a:ea typeface="ＭＳ Ｐゴシック" panose="020B0600070205080204" pitchFamily="50" charset="-128"/>
            </a:rPr>
            <a:t>　今後も、図書館整備事業や立川総合支所改修事業等の大規模事業の借入が予定されていることから、地方債以外の財源の確保や事業の平準化等、起債額の抑制等により財政健全化に努めていく。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14454</xdr:rowOff>
    </xdr:from>
    <xdr:to>
      <xdr:col>81</xdr:col>
      <xdr:colOff>44450</xdr:colOff>
      <xdr:row>18</xdr:row>
      <xdr:rowOff>57876</xdr:rowOff>
    </xdr:to>
    <xdr:cxnSp macro="">
      <xdr:nvCxnSpPr>
        <xdr:cNvPr id="449" name="直線コネクタ 448"/>
        <xdr:cNvCxnSpPr/>
      </xdr:nvCxnSpPr>
      <xdr:spPr>
        <a:xfrm flipV="1">
          <a:off x="16179800" y="2929104"/>
          <a:ext cx="8382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57876</xdr:rowOff>
    </xdr:from>
    <xdr:to>
      <xdr:col>77</xdr:col>
      <xdr:colOff>44450</xdr:colOff>
      <xdr:row>18</xdr:row>
      <xdr:rowOff>61323</xdr:rowOff>
    </xdr:to>
    <xdr:cxnSp macro="">
      <xdr:nvCxnSpPr>
        <xdr:cNvPr id="452" name="直線コネクタ 451"/>
        <xdr:cNvCxnSpPr/>
      </xdr:nvCxnSpPr>
      <xdr:spPr>
        <a:xfrm flipV="1">
          <a:off x="15290800" y="314397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34895</xdr:rowOff>
    </xdr:from>
    <xdr:to>
      <xdr:col>72</xdr:col>
      <xdr:colOff>203200</xdr:colOff>
      <xdr:row>18</xdr:row>
      <xdr:rowOff>61323</xdr:rowOff>
    </xdr:to>
    <xdr:cxnSp macro="">
      <xdr:nvCxnSpPr>
        <xdr:cNvPr id="455" name="直線コネクタ 454"/>
        <xdr:cNvCxnSpPr/>
      </xdr:nvCxnSpPr>
      <xdr:spPr>
        <a:xfrm>
          <a:off x="14401800" y="312099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34895</xdr:rowOff>
    </xdr:from>
    <xdr:to>
      <xdr:col>68</xdr:col>
      <xdr:colOff>152400</xdr:colOff>
      <xdr:row>18</xdr:row>
      <xdr:rowOff>139458</xdr:rowOff>
    </xdr:to>
    <xdr:cxnSp macro="">
      <xdr:nvCxnSpPr>
        <xdr:cNvPr id="458" name="直線コネクタ 457"/>
        <xdr:cNvCxnSpPr/>
      </xdr:nvCxnSpPr>
      <xdr:spPr>
        <a:xfrm flipV="1">
          <a:off x="13512800" y="312099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135104</xdr:rowOff>
    </xdr:from>
    <xdr:to>
      <xdr:col>81</xdr:col>
      <xdr:colOff>95250</xdr:colOff>
      <xdr:row>17</xdr:row>
      <xdr:rowOff>65254</xdr:rowOff>
    </xdr:to>
    <xdr:sp macro="" textlink="">
      <xdr:nvSpPr>
        <xdr:cNvPr id="468" name="楕円 467"/>
        <xdr:cNvSpPr/>
      </xdr:nvSpPr>
      <xdr:spPr>
        <a:xfrm>
          <a:off x="169672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107181</xdr:rowOff>
    </xdr:from>
    <xdr:ext cx="762000" cy="259045"/>
    <xdr:sp macro="" textlink="">
      <xdr:nvSpPr>
        <xdr:cNvPr id="469" name="将来負担の状況該当値テキスト"/>
        <xdr:cNvSpPr txBox="1"/>
      </xdr:nvSpPr>
      <xdr:spPr>
        <a:xfrm>
          <a:off x="17106900" y="285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7076</xdr:rowOff>
    </xdr:from>
    <xdr:to>
      <xdr:col>77</xdr:col>
      <xdr:colOff>95250</xdr:colOff>
      <xdr:row>18</xdr:row>
      <xdr:rowOff>108676</xdr:rowOff>
    </xdr:to>
    <xdr:sp macro="" textlink="">
      <xdr:nvSpPr>
        <xdr:cNvPr id="470" name="楕円 469"/>
        <xdr:cNvSpPr/>
      </xdr:nvSpPr>
      <xdr:spPr>
        <a:xfrm>
          <a:off x="16129000" y="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93453</xdr:rowOff>
    </xdr:from>
    <xdr:ext cx="736600" cy="259045"/>
    <xdr:sp macro="" textlink="">
      <xdr:nvSpPr>
        <xdr:cNvPr id="471" name="テキスト ボックス 470"/>
        <xdr:cNvSpPr txBox="1"/>
      </xdr:nvSpPr>
      <xdr:spPr>
        <a:xfrm>
          <a:off x="15798800" y="317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10523</xdr:rowOff>
    </xdr:from>
    <xdr:to>
      <xdr:col>73</xdr:col>
      <xdr:colOff>44450</xdr:colOff>
      <xdr:row>18</xdr:row>
      <xdr:rowOff>112123</xdr:rowOff>
    </xdr:to>
    <xdr:sp macro="" textlink="">
      <xdr:nvSpPr>
        <xdr:cNvPr id="472" name="楕円 471"/>
        <xdr:cNvSpPr/>
      </xdr:nvSpPr>
      <xdr:spPr>
        <a:xfrm>
          <a:off x="15240000" y="30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96900</xdr:rowOff>
    </xdr:from>
    <xdr:ext cx="762000" cy="259045"/>
    <xdr:sp macro="" textlink="">
      <xdr:nvSpPr>
        <xdr:cNvPr id="473" name="テキスト ボックス 472"/>
        <xdr:cNvSpPr txBox="1"/>
      </xdr:nvSpPr>
      <xdr:spPr>
        <a:xfrm>
          <a:off x="14909800" y="31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155545</xdr:rowOff>
    </xdr:from>
    <xdr:to>
      <xdr:col>68</xdr:col>
      <xdr:colOff>203200</xdr:colOff>
      <xdr:row>18</xdr:row>
      <xdr:rowOff>85695</xdr:rowOff>
    </xdr:to>
    <xdr:sp macro="" textlink="">
      <xdr:nvSpPr>
        <xdr:cNvPr id="474" name="楕円 473"/>
        <xdr:cNvSpPr/>
      </xdr:nvSpPr>
      <xdr:spPr>
        <a:xfrm>
          <a:off x="14351000" y="3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70472</xdr:rowOff>
    </xdr:from>
    <xdr:ext cx="762000" cy="259045"/>
    <xdr:sp macro="" textlink="">
      <xdr:nvSpPr>
        <xdr:cNvPr id="475" name="テキスト ボックス 474"/>
        <xdr:cNvSpPr txBox="1"/>
      </xdr:nvSpPr>
      <xdr:spPr>
        <a:xfrm>
          <a:off x="14020800" y="315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88658</xdr:rowOff>
    </xdr:from>
    <xdr:to>
      <xdr:col>64</xdr:col>
      <xdr:colOff>152400</xdr:colOff>
      <xdr:row>19</xdr:row>
      <xdr:rowOff>18808</xdr:rowOff>
    </xdr:to>
    <xdr:sp macro="" textlink="">
      <xdr:nvSpPr>
        <xdr:cNvPr id="476" name="楕円 475"/>
        <xdr:cNvSpPr/>
      </xdr:nvSpPr>
      <xdr:spPr>
        <a:xfrm>
          <a:off x="13462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3585</xdr:rowOff>
    </xdr:from>
    <xdr:ext cx="762000" cy="259045"/>
    <xdr:sp macro="" textlink="">
      <xdr:nvSpPr>
        <xdr:cNvPr id="477" name="テキスト ボックス 476"/>
        <xdr:cNvSpPr txBox="1"/>
      </xdr:nvSpPr>
      <xdr:spPr>
        <a:xfrm>
          <a:off x="13131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20,656
20,533
249.17
15,802,865
15,081,595
681,291
7,382,022
16,086,988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が、普通交付税の増等により分母となる経常一般財源の金額が増額となったことが要因と考えられる。会計年度任用職員制度の導入により人件費としては増額となっているが、令和元年度と比較して類似団体内順位は大きく改善している。</a:t>
          </a:r>
        </a:p>
        <a:p>
          <a:r>
            <a:rPr kumimoji="1" lang="ja-JP" altLang="en-US" sz="1300">
              <a:latin typeface="ＭＳ Ｐゴシック" panose="020B0600070205080204" pitchFamily="50" charset="-128"/>
              <a:ea typeface="ＭＳ Ｐゴシック" panose="020B0600070205080204" pitchFamily="50" charset="-128"/>
            </a:rPr>
            <a:t>　職員定員適正化計画に基づく職員年齢構成の平準化や指定管理への移行等行政改革に取組み、適正化に努めていく。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146050</xdr:rowOff>
    </xdr:to>
    <xdr:cxnSp macro="">
      <xdr:nvCxnSpPr>
        <xdr:cNvPr id="66" name="直線コネクタ 65"/>
        <xdr:cNvCxnSpPr/>
      </xdr:nvCxnSpPr>
      <xdr:spPr>
        <a:xfrm flipV="1">
          <a:off x="3987800" y="645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37</xdr:row>
      <xdr:rowOff>146050</xdr:rowOff>
    </xdr:to>
    <xdr:cxnSp macro="">
      <xdr:nvCxnSpPr>
        <xdr:cNvPr id="69" name="直線コネクタ 68"/>
        <xdr:cNvCxnSpPr/>
      </xdr:nvCxnSpPr>
      <xdr:spPr>
        <a:xfrm>
          <a:off x="3098800" y="647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130810</xdr:rowOff>
    </xdr:to>
    <xdr:cxnSp macro="">
      <xdr:nvCxnSpPr>
        <xdr:cNvPr id="72" name="直線コネクタ 71"/>
        <xdr:cNvCxnSpPr/>
      </xdr:nvCxnSpPr>
      <xdr:spPr>
        <a:xfrm>
          <a:off x="2209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123190</xdr:rowOff>
    </xdr:to>
    <xdr:cxnSp macro="">
      <xdr:nvCxnSpPr>
        <xdr:cNvPr id="75" name="直線コネクタ 74"/>
        <xdr:cNvCxnSpPr/>
      </xdr:nvCxnSpPr>
      <xdr:spPr>
        <a:xfrm>
          <a:off x="1320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の維持管理経費や光熱水費の増等により物件費に係る経常経費充当一般財源は増額となったが、普通交付税の増等により分母となる経常一般財源の金額が増額となったことから、令和元年度と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類似団体内平均値よりは下回っているものの、令和元年度と比較すると類似団体内順位は下がっている状況である。業務内容の見直し等行政改革の推進を図り、削減に努めていく。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15</xdr:row>
      <xdr:rowOff>129721</xdr:rowOff>
    </xdr:to>
    <xdr:cxnSp macro="">
      <xdr:nvCxnSpPr>
        <xdr:cNvPr id="129" name="直線コネクタ 128"/>
        <xdr:cNvCxnSpPr/>
      </xdr:nvCxnSpPr>
      <xdr:spPr>
        <a:xfrm>
          <a:off x="15671800" y="2701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129721</xdr:rowOff>
    </xdr:to>
    <xdr:cxnSp macro="">
      <xdr:nvCxnSpPr>
        <xdr:cNvPr id="132" name="直線コネクタ 131"/>
        <xdr:cNvCxnSpPr/>
      </xdr:nvCxnSpPr>
      <xdr:spPr>
        <a:xfrm>
          <a:off x="14782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129721</xdr:rowOff>
    </xdr:to>
    <xdr:cxnSp macro="">
      <xdr:nvCxnSpPr>
        <xdr:cNvPr id="135" name="直線コネクタ 134"/>
        <xdr:cNvCxnSpPr/>
      </xdr:nvCxnSpPr>
      <xdr:spPr>
        <a:xfrm flipV="1">
          <a:off x="13893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129721</xdr:rowOff>
    </xdr:to>
    <xdr:cxnSp macro="">
      <xdr:nvCxnSpPr>
        <xdr:cNvPr id="138" name="直線コネクタ 137"/>
        <xdr:cNvCxnSpPr/>
      </xdr:nvCxnSpPr>
      <xdr:spPr>
        <a:xfrm>
          <a:off x="13004800" y="2636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4" name="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5" name="テキスト ボックス 154"/>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ポイント減少しており、福祉医療給付費の減額が要因と考えられる。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類似団体と比すると低い状況にあるが、全国的に扶助費の自然増が大きな課題となっている。今後も扶助費は上昇傾向にあると見据え、住民ニーズを的確に把握しながら、適正な執行に努める。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12700</xdr:rowOff>
    </xdr:to>
    <xdr:cxnSp macro="">
      <xdr:nvCxnSpPr>
        <xdr:cNvPr id="190" name="直線コネクタ 189"/>
        <xdr:cNvCxnSpPr/>
      </xdr:nvCxnSpPr>
      <xdr:spPr>
        <a:xfrm flipV="1">
          <a:off x="3987800" y="9366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31750</xdr:rowOff>
    </xdr:to>
    <xdr:cxnSp macro="">
      <xdr:nvCxnSpPr>
        <xdr:cNvPr id="193" name="直線コネクタ 192"/>
        <xdr:cNvCxnSpPr/>
      </xdr:nvCxnSpPr>
      <xdr:spPr>
        <a:xfrm flipV="1">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6" name="直線コネクタ 195"/>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9" name="直線コネクタ 198"/>
        <xdr:cNvCxnSpPr/>
      </xdr:nvCxnSpPr>
      <xdr:spPr>
        <a:xfrm>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9" name="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10"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11" name="楕円 210"/>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2" name="テキスト ボックス 211"/>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7" name="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ポイント増加し、類似団体内平均値を上回る結果となった。広域連合の給付費負担金の増が要因と考えられる。</a:t>
          </a:r>
        </a:p>
        <a:p>
          <a:r>
            <a:rPr kumimoji="1" lang="ja-JP" altLang="en-US" sz="1300">
              <a:latin typeface="ＭＳ Ｐゴシック" panose="020B0600070205080204" pitchFamily="50" charset="-128"/>
              <a:ea typeface="ＭＳ Ｐゴシック" panose="020B0600070205080204" pitchFamily="50" charset="-128"/>
            </a:rPr>
            <a:t>　下水道事業の法適用化により平成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前と比較すると類似団体内順位は上がっている状況にはあるが、今後は、老朽化した施設に係る修繕料が増加していくと考えられるため、公共施設等総合管理計画等に基づき、施設修繕の平準化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157480</xdr:rowOff>
    </xdr:to>
    <xdr:cxnSp macro="">
      <xdr:nvCxnSpPr>
        <xdr:cNvPr id="251" name="直線コネクタ 250"/>
        <xdr:cNvCxnSpPr/>
      </xdr:nvCxnSpPr>
      <xdr:spPr>
        <a:xfrm>
          <a:off x="15671800" y="9667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60</xdr:row>
      <xdr:rowOff>134620</xdr:rowOff>
    </xdr:to>
    <xdr:cxnSp macro="">
      <xdr:nvCxnSpPr>
        <xdr:cNvPr id="254" name="直線コネクタ 253"/>
        <xdr:cNvCxnSpPr/>
      </xdr:nvCxnSpPr>
      <xdr:spPr>
        <a:xfrm flipV="1">
          <a:off x="14782800" y="966724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60</xdr:row>
      <xdr:rowOff>134620</xdr:rowOff>
    </xdr:to>
    <xdr:cxnSp macro="">
      <xdr:nvCxnSpPr>
        <xdr:cNvPr id="257" name="直線コネクタ 256"/>
        <xdr:cNvCxnSpPr/>
      </xdr:nvCxnSpPr>
      <xdr:spPr>
        <a:xfrm>
          <a:off x="13893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134620</xdr:rowOff>
    </xdr:to>
    <xdr:cxnSp macro="">
      <xdr:nvCxnSpPr>
        <xdr:cNvPr id="260" name="直線コネクタ 259"/>
        <xdr:cNvCxnSpPr/>
      </xdr:nvCxnSpPr>
      <xdr:spPr>
        <a:xfrm flipV="1">
          <a:off x="13004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0" name="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71"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2" name="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83820</xdr:rowOff>
    </xdr:from>
    <xdr:to>
      <xdr:col>74</xdr:col>
      <xdr:colOff>31750</xdr:colOff>
      <xdr:row>61</xdr:row>
      <xdr:rowOff>13970</xdr:rowOff>
    </xdr:to>
    <xdr:sp macro="" textlink="">
      <xdr:nvSpPr>
        <xdr:cNvPr id="274" name="楕円 273"/>
        <xdr:cNvSpPr/>
      </xdr:nvSpPr>
      <xdr:spPr>
        <a:xfrm>
          <a:off x="1473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170197</xdr:rowOff>
    </xdr:from>
    <xdr:ext cx="762000" cy="259045"/>
    <xdr:sp macro="" textlink="">
      <xdr:nvSpPr>
        <xdr:cNvPr id="275" name="テキスト ボックス 274"/>
        <xdr:cNvSpPr txBox="1"/>
      </xdr:nvSpPr>
      <xdr:spPr>
        <a:xfrm>
          <a:off x="14401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6" name="楕円 275"/>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7" name="テキスト ボックス 276"/>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78" name="楕円 277"/>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79" name="テキスト ボックス 278"/>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広域行政組合への建設負担金の影響により補助費等に係る経常経費充当一般財源は増額となったが、普通交付税の増等により分母となる経常一般財源の金額が増額となったことから、令和元年度より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補助金等見直し方針に基づき、補助金等の根拠や効果、内容等の点検や検証を行いつつ、適正な執行に努めていく。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17272</xdr:rowOff>
    </xdr:to>
    <xdr:cxnSp macro="">
      <xdr:nvCxnSpPr>
        <xdr:cNvPr id="309" name="直線コネクタ 308"/>
        <xdr:cNvCxnSpPr/>
      </xdr:nvCxnSpPr>
      <xdr:spPr>
        <a:xfrm flipV="1">
          <a:off x="15671800" y="65278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38</xdr:row>
      <xdr:rowOff>17272</xdr:rowOff>
    </xdr:to>
    <xdr:cxnSp macro="">
      <xdr:nvCxnSpPr>
        <xdr:cNvPr id="312" name="直線コネクタ 311"/>
        <xdr:cNvCxnSpPr/>
      </xdr:nvCxnSpPr>
      <xdr:spPr>
        <a:xfrm>
          <a:off x="14782800" y="6102604"/>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101854</xdr:rowOff>
    </xdr:to>
    <xdr:cxnSp macro="">
      <xdr:nvCxnSpPr>
        <xdr:cNvPr id="315" name="直線コネクタ 314"/>
        <xdr:cNvCxnSpPr/>
      </xdr:nvCxnSpPr>
      <xdr:spPr>
        <a:xfrm>
          <a:off x="13893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97282</xdr:rowOff>
    </xdr:to>
    <xdr:cxnSp macro="">
      <xdr:nvCxnSpPr>
        <xdr:cNvPr id="318" name="直線コネクタ 317"/>
        <xdr:cNvCxnSpPr/>
      </xdr:nvCxnSpPr>
      <xdr:spPr>
        <a:xfrm flipV="1">
          <a:off x="13004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8" name="楕円 327"/>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9"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30" name="楕円 329"/>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31" name="テキスト ボックス 330"/>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2" name="楕円 331"/>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3" name="テキスト ボックス 332"/>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4" name="楕円 333"/>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5" name="テキスト ボックス 334"/>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6" name="楕円 335"/>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7" name="テキスト ボックス 336"/>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一部を除き、平成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年度債の借入を据置期間なしと設定したことから令和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年度より元金償還開始となる事業が少なく、公債費が減額となったため、令和元年度より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ポイント減少となったが、類似団体内順位は変わらず最下位となっている。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今後には大規模事業の元金償還開始も控えているため、公債費の年度間の平準化や起債額の抑制等図っていく。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49276</xdr:rowOff>
    </xdr:from>
    <xdr:to>
      <xdr:col>24</xdr:col>
      <xdr:colOff>25400</xdr:colOff>
      <xdr:row>79</xdr:row>
      <xdr:rowOff>33274</xdr:rowOff>
    </xdr:to>
    <xdr:cxnSp macro="">
      <xdr:nvCxnSpPr>
        <xdr:cNvPr id="362" name="直線コネクタ 361"/>
        <xdr:cNvCxnSpPr/>
      </xdr:nvCxnSpPr>
      <xdr:spPr>
        <a:xfrm flipV="1">
          <a:off x="4826000" y="12736576"/>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5351</xdr:rowOff>
    </xdr:from>
    <xdr:ext cx="762000" cy="259045"/>
    <xdr:sp macro="" textlink="">
      <xdr:nvSpPr>
        <xdr:cNvPr id="363" name="公債費最小値テキスト"/>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33274</xdr:rowOff>
    </xdr:from>
    <xdr:to>
      <xdr:col>24</xdr:col>
      <xdr:colOff>114300</xdr:colOff>
      <xdr:row>79</xdr:row>
      <xdr:rowOff>33274</xdr:rowOff>
    </xdr:to>
    <xdr:cxnSp macro="">
      <xdr:nvCxnSpPr>
        <xdr:cNvPr id="364" name="直線コネクタ 363"/>
        <xdr:cNvCxnSpPr/>
      </xdr:nvCxnSpPr>
      <xdr:spPr>
        <a:xfrm>
          <a:off x="4737100" y="13577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135653</xdr:rowOff>
    </xdr:from>
    <xdr:ext cx="762000" cy="259045"/>
    <xdr:sp macro="" textlink="">
      <xdr:nvSpPr>
        <xdr:cNvPr id="365" name="公債費最大値テキスト"/>
        <xdr:cNvSpPr txBox="1"/>
      </xdr:nvSpPr>
      <xdr:spPr>
        <a:xfrm>
          <a:off x="4914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49276</xdr:rowOff>
    </xdr:from>
    <xdr:to>
      <xdr:col>24</xdr:col>
      <xdr:colOff>114300</xdr:colOff>
      <xdr:row>74</xdr:row>
      <xdr:rowOff>49276</xdr:rowOff>
    </xdr:to>
    <xdr:cxnSp macro="">
      <xdr:nvCxnSpPr>
        <xdr:cNvPr id="366" name="直線コネクタ 365"/>
        <xdr:cNvCxnSpPr/>
      </xdr:nvCxnSpPr>
      <xdr:spPr>
        <a:xfrm>
          <a:off x="4737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33274</xdr:rowOff>
    </xdr:from>
    <xdr:to>
      <xdr:col>24</xdr:col>
      <xdr:colOff>25400</xdr:colOff>
      <xdr:row>79</xdr:row>
      <xdr:rowOff>106426</xdr:rowOff>
    </xdr:to>
    <xdr:cxnSp macro="">
      <xdr:nvCxnSpPr>
        <xdr:cNvPr id="367" name="直線コネクタ 366"/>
        <xdr:cNvCxnSpPr/>
      </xdr:nvCxnSpPr>
      <xdr:spPr>
        <a:xfrm flipV="1">
          <a:off x="3987800" y="135778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74439</xdr:rowOff>
    </xdr:from>
    <xdr:ext cx="762000" cy="259045"/>
    <xdr:sp macro="" textlink="">
      <xdr:nvSpPr>
        <xdr:cNvPr id="368" name="公債費平均値テキスト"/>
        <xdr:cNvSpPr txBox="1"/>
      </xdr:nvSpPr>
      <xdr:spPr>
        <a:xfrm>
          <a:off x="4914900" y="12933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69" name="フローチャート: 判断 368"/>
        <xdr:cNvSpPr/>
      </xdr:nvSpPr>
      <xdr:spPr>
        <a:xfrm>
          <a:off x="47752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106426</xdr:rowOff>
    </xdr:to>
    <xdr:cxnSp macro="">
      <xdr:nvCxnSpPr>
        <xdr:cNvPr id="370" name="直線コネクタ 369"/>
        <xdr:cNvCxnSpPr/>
      </xdr:nvCxnSpPr>
      <xdr:spPr>
        <a:xfrm>
          <a:off x="3098800" y="136144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1" name="フローチャート: 判断 370"/>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2" name="テキスト ボックス 371"/>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159004</xdr:rowOff>
    </xdr:from>
    <xdr:to>
      <xdr:col>15</xdr:col>
      <xdr:colOff>98425</xdr:colOff>
      <xdr:row>79</xdr:row>
      <xdr:rowOff>69850</xdr:rowOff>
    </xdr:to>
    <xdr:cxnSp macro="">
      <xdr:nvCxnSpPr>
        <xdr:cNvPr id="373" name="直線コネクタ 372"/>
        <xdr:cNvCxnSpPr/>
      </xdr:nvCxnSpPr>
      <xdr:spPr>
        <a:xfrm>
          <a:off x="2209800" y="135321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103632</xdr:rowOff>
    </xdr:from>
    <xdr:to>
      <xdr:col>15</xdr:col>
      <xdr:colOff>149225</xdr:colOff>
      <xdr:row>77</xdr:row>
      <xdr:rowOff>33782</xdr:rowOff>
    </xdr:to>
    <xdr:sp macro="" textlink="">
      <xdr:nvSpPr>
        <xdr:cNvPr id="374" name="フローチャート: 判断 373"/>
        <xdr:cNvSpPr/>
      </xdr:nvSpPr>
      <xdr:spPr>
        <a:xfrm>
          <a:off x="3048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75" name="テキスト ボックス 374"/>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159004</xdr:rowOff>
    </xdr:to>
    <xdr:cxnSp macro="">
      <xdr:nvCxnSpPr>
        <xdr:cNvPr id="376" name="直線コネクタ 375"/>
        <xdr:cNvCxnSpPr/>
      </xdr:nvCxnSpPr>
      <xdr:spPr>
        <a:xfrm>
          <a:off x="1320800" y="133995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79" name="フローチャート: 判断 378"/>
        <xdr:cNvSpPr/>
      </xdr:nvSpPr>
      <xdr:spPr>
        <a:xfrm>
          <a:off x="1270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0" name="テキスト ボックス 379"/>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153924</xdr:rowOff>
    </xdr:from>
    <xdr:to>
      <xdr:col>24</xdr:col>
      <xdr:colOff>76200</xdr:colOff>
      <xdr:row>79</xdr:row>
      <xdr:rowOff>84074</xdr:rowOff>
    </xdr:to>
    <xdr:sp macro="" textlink="">
      <xdr:nvSpPr>
        <xdr:cNvPr id="386" name="楕円 385"/>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62501</xdr:rowOff>
    </xdr:from>
    <xdr:ext cx="762000" cy="259045"/>
    <xdr:sp macro="" textlink="">
      <xdr:nvSpPr>
        <xdr:cNvPr id="387" name="公債費該当値テキスト"/>
        <xdr:cNvSpPr txBox="1"/>
      </xdr:nvSpPr>
      <xdr:spPr>
        <a:xfrm>
          <a:off x="4914900" y="1343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55626</xdr:rowOff>
    </xdr:from>
    <xdr:to>
      <xdr:col>20</xdr:col>
      <xdr:colOff>38100</xdr:colOff>
      <xdr:row>79</xdr:row>
      <xdr:rowOff>157226</xdr:rowOff>
    </xdr:to>
    <xdr:sp macro="" textlink="">
      <xdr:nvSpPr>
        <xdr:cNvPr id="388" name="楕円 387"/>
        <xdr:cNvSpPr/>
      </xdr:nvSpPr>
      <xdr:spPr>
        <a:xfrm>
          <a:off x="3937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142003</xdr:rowOff>
    </xdr:from>
    <xdr:ext cx="736600" cy="259045"/>
    <xdr:sp macro="" textlink="">
      <xdr:nvSpPr>
        <xdr:cNvPr id="389" name="テキスト ボックス 388"/>
        <xdr:cNvSpPr txBox="1"/>
      </xdr:nvSpPr>
      <xdr:spPr>
        <a:xfrm>
          <a:off x="3606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0" name="楕円 389"/>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1" name="テキスト ボックス 390"/>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92" name="楕円 391"/>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93" name="テキスト ボックス 392"/>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4" name="楕円 393"/>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5" name="テキスト ボックス 394"/>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会計年度任用職員制度の導入や広域連合給付費負担金の増等により公債費以外の経費が増額となり、令和元年度と比較して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類似団体とほぼ同規模ではあるが、改善に向けて、業務内容の見直し等行政改革の推進を図り、財政の健全化に努める。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1" name="直線コネクタ 420"/>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2"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3" name="直線コネクタ 422"/>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4"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5" name="直線コネクタ 424"/>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77</xdr:row>
      <xdr:rowOff>129287</xdr:rowOff>
    </xdr:to>
    <xdr:cxnSp macro="">
      <xdr:nvCxnSpPr>
        <xdr:cNvPr id="426" name="直線コネクタ 425"/>
        <xdr:cNvCxnSpPr/>
      </xdr:nvCxnSpPr>
      <xdr:spPr>
        <a:xfrm>
          <a:off x="15671800" y="133217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27"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28" name="フローチャート: 判断 427"/>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124713</xdr:rowOff>
    </xdr:to>
    <xdr:cxnSp macro="">
      <xdr:nvCxnSpPr>
        <xdr:cNvPr id="429" name="直線コネクタ 428"/>
        <xdr:cNvCxnSpPr/>
      </xdr:nvCxnSpPr>
      <xdr:spPr>
        <a:xfrm flipV="1">
          <a:off x="14782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0" name="フローチャート: 判断 429"/>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1" name="テキスト ボックス 430"/>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124713</xdr:rowOff>
    </xdr:to>
    <xdr:cxnSp macro="">
      <xdr:nvCxnSpPr>
        <xdr:cNvPr id="432" name="直線コネクタ 431"/>
        <xdr:cNvCxnSpPr/>
      </xdr:nvCxnSpPr>
      <xdr:spPr>
        <a:xfrm>
          <a:off x="13893800" y="13326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3" name="フローチャート: 判断 432"/>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4" name="テキスト ボックス 433"/>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124713</xdr:rowOff>
    </xdr:to>
    <xdr:cxnSp macro="">
      <xdr:nvCxnSpPr>
        <xdr:cNvPr id="435" name="直線コネクタ 434"/>
        <xdr:cNvCxnSpPr/>
      </xdr:nvCxnSpPr>
      <xdr:spPr>
        <a:xfrm>
          <a:off x="13004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6" name="フローチャート: 判断 435"/>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7" name="テキスト ボックス 436"/>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38" name="フローチャート: 判断 437"/>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39" name="テキスト ボックス 438"/>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5" name="楕円 444"/>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6"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7" name="楕円 446"/>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48" name="テキスト ボックス 447"/>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9" name="楕円 448"/>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50" name="テキスト ボックス 449"/>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1" name="楕円 450"/>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2" name="テキスト ボックス 451"/>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3" name="楕円 452"/>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4" name="テキスト ボックス 453"/>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134473</xdr:rowOff>
    </xdr:from>
    <xdr:to>
      <xdr:col>29</xdr:col>
      <xdr:colOff>127000</xdr:colOff>
      <xdr:row>13</xdr:row>
      <xdr:rowOff>141053</xdr:rowOff>
    </xdr:to>
    <xdr:cxnSp macro="">
      <xdr:nvCxnSpPr>
        <xdr:cNvPr id="52" name="直線コネクタ 51"/>
        <xdr:cNvCxnSpPr/>
      </xdr:nvCxnSpPr>
      <xdr:spPr bwMode="auto">
        <a:xfrm>
          <a:off x="5003800" y="2410948"/>
          <a:ext cx="647700" cy="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134473</xdr:rowOff>
    </xdr:from>
    <xdr:to>
      <xdr:col>26</xdr:col>
      <xdr:colOff>50800</xdr:colOff>
      <xdr:row>14</xdr:row>
      <xdr:rowOff>11829</xdr:rowOff>
    </xdr:to>
    <xdr:cxnSp macro="">
      <xdr:nvCxnSpPr>
        <xdr:cNvPr id="55" name="直線コネクタ 54"/>
        <xdr:cNvCxnSpPr/>
      </xdr:nvCxnSpPr>
      <xdr:spPr bwMode="auto">
        <a:xfrm flipV="1">
          <a:off x="4305300" y="2410948"/>
          <a:ext cx="6985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11829</xdr:rowOff>
    </xdr:from>
    <xdr:to>
      <xdr:col>22</xdr:col>
      <xdr:colOff>114300</xdr:colOff>
      <xdr:row>14</xdr:row>
      <xdr:rowOff>70383</xdr:rowOff>
    </xdr:to>
    <xdr:cxnSp macro="">
      <xdr:nvCxnSpPr>
        <xdr:cNvPr id="58" name="直線コネクタ 57"/>
        <xdr:cNvCxnSpPr/>
      </xdr:nvCxnSpPr>
      <xdr:spPr bwMode="auto">
        <a:xfrm flipV="1">
          <a:off x="3606800" y="2459754"/>
          <a:ext cx="698500" cy="5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70383</xdr:rowOff>
    </xdr:from>
    <xdr:to>
      <xdr:col>18</xdr:col>
      <xdr:colOff>177800</xdr:colOff>
      <xdr:row>14</xdr:row>
      <xdr:rowOff>95725</xdr:rowOff>
    </xdr:to>
    <xdr:cxnSp macro="">
      <xdr:nvCxnSpPr>
        <xdr:cNvPr id="61" name="直線コネクタ 60"/>
        <xdr:cNvCxnSpPr/>
      </xdr:nvCxnSpPr>
      <xdr:spPr bwMode="auto">
        <a:xfrm flipV="1">
          <a:off x="2908300" y="2518308"/>
          <a:ext cx="698500" cy="2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90253</xdr:rowOff>
    </xdr:from>
    <xdr:to>
      <xdr:col>29</xdr:col>
      <xdr:colOff>177800</xdr:colOff>
      <xdr:row>14</xdr:row>
      <xdr:rowOff>20403</xdr:rowOff>
    </xdr:to>
    <xdr:sp macro="" textlink="">
      <xdr:nvSpPr>
        <xdr:cNvPr id="71" name="楕円 70"/>
        <xdr:cNvSpPr/>
      </xdr:nvSpPr>
      <xdr:spPr bwMode="auto">
        <a:xfrm>
          <a:off x="5600700" y="2366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106780</xdr:rowOff>
    </xdr:from>
    <xdr:ext cx="762000" cy="259045"/>
    <xdr:sp macro="" textlink="">
      <xdr:nvSpPr>
        <xdr:cNvPr id="72" name="人口1人当たり決算額の推移該当値テキスト130"/>
        <xdr:cNvSpPr txBox="1"/>
      </xdr:nvSpPr>
      <xdr:spPr>
        <a:xfrm>
          <a:off x="5740400" y="221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83673</xdr:rowOff>
    </xdr:from>
    <xdr:to>
      <xdr:col>26</xdr:col>
      <xdr:colOff>101600</xdr:colOff>
      <xdr:row>14</xdr:row>
      <xdr:rowOff>13823</xdr:rowOff>
    </xdr:to>
    <xdr:sp macro="" textlink="">
      <xdr:nvSpPr>
        <xdr:cNvPr id="73" name="楕円 72"/>
        <xdr:cNvSpPr/>
      </xdr:nvSpPr>
      <xdr:spPr bwMode="auto">
        <a:xfrm>
          <a:off x="4953000" y="236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24000</xdr:rowOff>
    </xdr:from>
    <xdr:ext cx="736600" cy="259045"/>
    <xdr:sp macro="" textlink="">
      <xdr:nvSpPr>
        <xdr:cNvPr id="74" name="テキスト ボックス 73"/>
        <xdr:cNvSpPr txBox="1"/>
      </xdr:nvSpPr>
      <xdr:spPr>
        <a:xfrm>
          <a:off x="4622800" y="2129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132479</xdr:rowOff>
    </xdr:from>
    <xdr:to>
      <xdr:col>22</xdr:col>
      <xdr:colOff>165100</xdr:colOff>
      <xdr:row>14</xdr:row>
      <xdr:rowOff>62629</xdr:rowOff>
    </xdr:to>
    <xdr:sp macro="" textlink="">
      <xdr:nvSpPr>
        <xdr:cNvPr id="75" name="楕円 74"/>
        <xdr:cNvSpPr/>
      </xdr:nvSpPr>
      <xdr:spPr bwMode="auto">
        <a:xfrm>
          <a:off x="4254500" y="240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72806</xdr:rowOff>
    </xdr:from>
    <xdr:ext cx="762000" cy="259045"/>
    <xdr:sp macro="" textlink="">
      <xdr:nvSpPr>
        <xdr:cNvPr id="76" name="テキスト ボックス 75"/>
        <xdr:cNvSpPr txBox="1"/>
      </xdr:nvSpPr>
      <xdr:spPr>
        <a:xfrm>
          <a:off x="3924300" y="217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19583</xdr:rowOff>
    </xdr:from>
    <xdr:to>
      <xdr:col>19</xdr:col>
      <xdr:colOff>38100</xdr:colOff>
      <xdr:row>14</xdr:row>
      <xdr:rowOff>121183</xdr:rowOff>
    </xdr:to>
    <xdr:sp macro="" textlink="">
      <xdr:nvSpPr>
        <xdr:cNvPr id="77" name="楕円 76"/>
        <xdr:cNvSpPr/>
      </xdr:nvSpPr>
      <xdr:spPr bwMode="auto">
        <a:xfrm>
          <a:off x="3556000" y="246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131360</xdr:rowOff>
    </xdr:from>
    <xdr:ext cx="762000" cy="259045"/>
    <xdr:sp macro="" textlink="">
      <xdr:nvSpPr>
        <xdr:cNvPr id="78" name="テキスト ボックス 77"/>
        <xdr:cNvSpPr txBox="1"/>
      </xdr:nvSpPr>
      <xdr:spPr>
        <a:xfrm>
          <a:off x="3225800" y="22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44925</xdr:rowOff>
    </xdr:from>
    <xdr:to>
      <xdr:col>15</xdr:col>
      <xdr:colOff>101600</xdr:colOff>
      <xdr:row>14</xdr:row>
      <xdr:rowOff>146525</xdr:rowOff>
    </xdr:to>
    <xdr:sp macro="" textlink="">
      <xdr:nvSpPr>
        <xdr:cNvPr id="79" name="楕円 78"/>
        <xdr:cNvSpPr/>
      </xdr:nvSpPr>
      <xdr:spPr bwMode="auto">
        <a:xfrm>
          <a:off x="2857500" y="249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156702</xdr:rowOff>
    </xdr:from>
    <xdr:ext cx="762000" cy="259045"/>
    <xdr:sp macro="" textlink="">
      <xdr:nvSpPr>
        <xdr:cNvPr id="80" name="テキスト ボックス 79"/>
        <xdr:cNvSpPr txBox="1"/>
      </xdr:nvSpPr>
      <xdr:spPr>
        <a:xfrm>
          <a:off x="2527300" y="22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305060</xdr:rowOff>
    </xdr:from>
    <xdr:to>
      <xdr:col>29</xdr:col>
      <xdr:colOff>127000</xdr:colOff>
      <xdr:row>34</xdr:row>
      <xdr:rowOff>317805</xdr:rowOff>
    </xdr:to>
    <xdr:cxnSp macro="">
      <xdr:nvCxnSpPr>
        <xdr:cNvPr id="113" name="直線コネクタ 112"/>
        <xdr:cNvCxnSpPr/>
      </xdr:nvCxnSpPr>
      <xdr:spPr bwMode="auto">
        <a:xfrm>
          <a:off x="5003800" y="6572510"/>
          <a:ext cx="647700" cy="12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302051</xdr:rowOff>
    </xdr:from>
    <xdr:to>
      <xdr:col>26</xdr:col>
      <xdr:colOff>50800</xdr:colOff>
      <xdr:row>34</xdr:row>
      <xdr:rowOff>305060</xdr:rowOff>
    </xdr:to>
    <xdr:cxnSp macro="">
      <xdr:nvCxnSpPr>
        <xdr:cNvPr id="116" name="直線コネクタ 115"/>
        <xdr:cNvCxnSpPr/>
      </xdr:nvCxnSpPr>
      <xdr:spPr bwMode="auto">
        <a:xfrm>
          <a:off x="4305300" y="6569501"/>
          <a:ext cx="698500" cy="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302051</xdr:rowOff>
    </xdr:from>
    <xdr:to>
      <xdr:col>22</xdr:col>
      <xdr:colOff>114300</xdr:colOff>
      <xdr:row>34</xdr:row>
      <xdr:rowOff>337845</xdr:rowOff>
    </xdr:to>
    <xdr:cxnSp macro="">
      <xdr:nvCxnSpPr>
        <xdr:cNvPr id="119" name="直線コネクタ 118"/>
        <xdr:cNvCxnSpPr/>
      </xdr:nvCxnSpPr>
      <xdr:spPr bwMode="auto">
        <a:xfrm flipV="1">
          <a:off x="3606800" y="6569501"/>
          <a:ext cx="698500" cy="35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337845</xdr:rowOff>
    </xdr:from>
    <xdr:to>
      <xdr:col>18</xdr:col>
      <xdr:colOff>177800</xdr:colOff>
      <xdr:row>35</xdr:row>
      <xdr:rowOff>60382</xdr:rowOff>
    </xdr:to>
    <xdr:cxnSp macro="">
      <xdr:nvCxnSpPr>
        <xdr:cNvPr id="122" name="直線コネクタ 121"/>
        <xdr:cNvCxnSpPr/>
      </xdr:nvCxnSpPr>
      <xdr:spPr bwMode="auto">
        <a:xfrm flipV="1">
          <a:off x="2908300" y="6605295"/>
          <a:ext cx="698500" cy="6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267005</xdr:rowOff>
    </xdr:from>
    <xdr:to>
      <xdr:col>29</xdr:col>
      <xdr:colOff>177800</xdr:colOff>
      <xdr:row>35</xdr:row>
      <xdr:rowOff>25705</xdr:rowOff>
    </xdr:to>
    <xdr:sp macro="" textlink="">
      <xdr:nvSpPr>
        <xdr:cNvPr id="132" name="楕円 131"/>
        <xdr:cNvSpPr/>
      </xdr:nvSpPr>
      <xdr:spPr bwMode="auto">
        <a:xfrm>
          <a:off x="5600700" y="653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112082</xdr:rowOff>
    </xdr:from>
    <xdr:ext cx="762000" cy="259045"/>
    <xdr:sp macro="" textlink="">
      <xdr:nvSpPr>
        <xdr:cNvPr id="133" name="人口1人当たり決算額の推移該当値テキスト445"/>
        <xdr:cNvSpPr txBox="1"/>
      </xdr:nvSpPr>
      <xdr:spPr>
        <a:xfrm>
          <a:off x="5740400" y="63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254260</xdr:rowOff>
    </xdr:from>
    <xdr:to>
      <xdr:col>26</xdr:col>
      <xdr:colOff>101600</xdr:colOff>
      <xdr:row>35</xdr:row>
      <xdr:rowOff>12960</xdr:rowOff>
    </xdr:to>
    <xdr:sp macro="" textlink="">
      <xdr:nvSpPr>
        <xdr:cNvPr id="134" name="楕円 133"/>
        <xdr:cNvSpPr/>
      </xdr:nvSpPr>
      <xdr:spPr bwMode="auto">
        <a:xfrm>
          <a:off x="4953000" y="6521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23137</xdr:rowOff>
    </xdr:from>
    <xdr:ext cx="736600" cy="259045"/>
    <xdr:sp macro="" textlink="">
      <xdr:nvSpPr>
        <xdr:cNvPr id="135" name="テキスト ボックス 134"/>
        <xdr:cNvSpPr txBox="1"/>
      </xdr:nvSpPr>
      <xdr:spPr>
        <a:xfrm>
          <a:off x="4622800" y="629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251251</xdr:rowOff>
    </xdr:from>
    <xdr:to>
      <xdr:col>22</xdr:col>
      <xdr:colOff>165100</xdr:colOff>
      <xdr:row>35</xdr:row>
      <xdr:rowOff>9951</xdr:rowOff>
    </xdr:to>
    <xdr:sp macro="" textlink="">
      <xdr:nvSpPr>
        <xdr:cNvPr id="136" name="楕円 135"/>
        <xdr:cNvSpPr/>
      </xdr:nvSpPr>
      <xdr:spPr bwMode="auto">
        <a:xfrm>
          <a:off x="4254500" y="651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20128</xdr:rowOff>
    </xdr:from>
    <xdr:ext cx="762000" cy="259045"/>
    <xdr:sp macro="" textlink="">
      <xdr:nvSpPr>
        <xdr:cNvPr id="137" name="テキスト ボックス 136"/>
        <xdr:cNvSpPr txBox="1"/>
      </xdr:nvSpPr>
      <xdr:spPr>
        <a:xfrm>
          <a:off x="3924300" y="62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287045</xdr:rowOff>
    </xdr:from>
    <xdr:to>
      <xdr:col>19</xdr:col>
      <xdr:colOff>38100</xdr:colOff>
      <xdr:row>35</xdr:row>
      <xdr:rowOff>45745</xdr:rowOff>
    </xdr:to>
    <xdr:sp macro="" textlink="">
      <xdr:nvSpPr>
        <xdr:cNvPr id="138" name="楕円 137"/>
        <xdr:cNvSpPr/>
      </xdr:nvSpPr>
      <xdr:spPr bwMode="auto">
        <a:xfrm>
          <a:off x="3556000" y="655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55922</xdr:rowOff>
    </xdr:from>
    <xdr:ext cx="762000" cy="259045"/>
    <xdr:sp macro="" textlink="">
      <xdr:nvSpPr>
        <xdr:cNvPr id="139" name="テキスト ボックス 138"/>
        <xdr:cNvSpPr txBox="1"/>
      </xdr:nvSpPr>
      <xdr:spPr>
        <a:xfrm>
          <a:off x="3225800" y="63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9582</xdr:rowOff>
    </xdr:from>
    <xdr:to>
      <xdr:col>15</xdr:col>
      <xdr:colOff>101600</xdr:colOff>
      <xdr:row>35</xdr:row>
      <xdr:rowOff>111182</xdr:rowOff>
    </xdr:to>
    <xdr:sp macro="" textlink="">
      <xdr:nvSpPr>
        <xdr:cNvPr id="140" name="楕円 139"/>
        <xdr:cNvSpPr/>
      </xdr:nvSpPr>
      <xdr:spPr bwMode="auto">
        <a:xfrm>
          <a:off x="2857500" y="661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121359</xdr:rowOff>
    </xdr:from>
    <xdr:ext cx="762000" cy="259045"/>
    <xdr:sp macro="" textlink="">
      <xdr:nvSpPr>
        <xdr:cNvPr id="141" name="テキスト ボックス 140"/>
        <xdr:cNvSpPr txBox="1"/>
      </xdr:nvSpPr>
      <xdr:spPr>
        <a:xfrm>
          <a:off x="2527300" y="638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20,656
20,533
249.17
15,802,865
15,081,595
681,291
7,382,022
16,086,988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143259</xdr:rowOff>
    </xdr:from>
    <xdr:to>
      <xdr:col>24</xdr:col>
      <xdr:colOff>63500</xdr:colOff>
      <xdr:row>34</xdr:row>
      <xdr:rowOff>22461</xdr:rowOff>
    </xdr:to>
    <xdr:cxnSp macro="">
      <xdr:nvCxnSpPr>
        <xdr:cNvPr id="63" name="直線コネクタ 62"/>
        <xdr:cNvCxnSpPr/>
      </xdr:nvCxnSpPr>
      <xdr:spPr>
        <a:xfrm flipV="1">
          <a:off x="3797300" y="5801109"/>
          <a:ext cx="838200" cy="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22461</xdr:rowOff>
    </xdr:from>
    <xdr:to>
      <xdr:col>19</xdr:col>
      <xdr:colOff>177800</xdr:colOff>
      <xdr:row>34</xdr:row>
      <xdr:rowOff>52848</xdr:rowOff>
    </xdr:to>
    <xdr:cxnSp macro="">
      <xdr:nvCxnSpPr>
        <xdr:cNvPr id="66" name="直線コネクタ 65"/>
        <xdr:cNvCxnSpPr/>
      </xdr:nvCxnSpPr>
      <xdr:spPr>
        <a:xfrm flipV="1">
          <a:off x="2908300" y="5851761"/>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52848</xdr:rowOff>
    </xdr:from>
    <xdr:to>
      <xdr:col>15</xdr:col>
      <xdr:colOff>50800</xdr:colOff>
      <xdr:row>34</xdr:row>
      <xdr:rowOff>73112</xdr:rowOff>
    </xdr:to>
    <xdr:cxnSp macro="">
      <xdr:nvCxnSpPr>
        <xdr:cNvPr id="69" name="直線コネクタ 68"/>
        <xdr:cNvCxnSpPr/>
      </xdr:nvCxnSpPr>
      <xdr:spPr>
        <a:xfrm flipV="1">
          <a:off x="2019300" y="5882148"/>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73112</xdr:rowOff>
    </xdr:from>
    <xdr:to>
      <xdr:col>10</xdr:col>
      <xdr:colOff>114300</xdr:colOff>
      <xdr:row>34</xdr:row>
      <xdr:rowOff>168406</xdr:rowOff>
    </xdr:to>
    <xdr:cxnSp macro="">
      <xdr:nvCxnSpPr>
        <xdr:cNvPr id="72" name="直線コネクタ 71"/>
        <xdr:cNvCxnSpPr/>
      </xdr:nvCxnSpPr>
      <xdr:spPr>
        <a:xfrm flipV="1">
          <a:off x="1130300" y="5902412"/>
          <a:ext cx="889000" cy="9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92459</xdr:rowOff>
    </xdr:from>
    <xdr:to>
      <xdr:col>24</xdr:col>
      <xdr:colOff>114300</xdr:colOff>
      <xdr:row>34</xdr:row>
      <xdr:rowOff>22609</xdr:rowOff>
    </xdr:to>
    <xdr:sp macro="" textlink="">
      <xdr:nvSpPr>
        <xdr:cNvPr id="82" name="楕円 81"/>
        <xdr:cNvSpPr/>
      </xdr:nvSpPr>
      <xdr:spPr>
        <a:xfrm>
          <a:off x="4584700" y="57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115336</xdr:rowOff>
    </xdr:from>
    <xdr:ext cx="599010" cy="259045"/>
    <xdr:sp macro="" textlink="">
      <xdr:nvSpPr>
        <xdr:cNvPr id="83" name="人件費該当値テキスト"/>
        <xdr:cNvSpPr txBox="1"/>
      </xdr:nvSpPr>
      <xdr:spPr>
        <a:xfrm>
          <a:off x="4686300" y="560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143111</xdr:rowOff>
    </xdr:from>
    <xdr:to>
      <xdr:col>20</xdr:col>
      <xdr:colOff>38100</xdr:colOff>
      <xdr:row>34</xdr:row>
      <xdr:rowOff>73261</xdr:rowOff>
    </xdr:to>
    <xdr:sp macro="" textlink="">
      <xdr:nvSpPr>
        <xdr:cNvPr id="84" name="楕円 83"/>
        <xdr:cNvSpPr/>
      </xdr:nvSpPr>
      <xdr:spPr>
        <a:xfrm>
          <a:off x="3746500" y="58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89788</xdr:rowOff>
    </xdr:from>
    <xdr:ext cx="534377" cy="259045"/>
    <xdr:sp macro="" textlink="">
      <xdr:nvSpPr>
        <xdr:cNvPr id="85" name="テキスト ボックス 84"/>
        <xdr:cNvSpPr txBox="1"/>
      </xdr:nvSpPr>
      <xdr:spPr>
        <a:xfrm>
          <a:off x="3530111" y="55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2048</xdr:rowOff>
    </xdr:from>
    <xdr:to>
      <xdr:col>15</xdr:col>
      <xdr:colOff>101600</xdr:colOff>
      <xdr:row>34</xdr:row>
      <xdr:rowOff>103648</xdr:rowOff>
    </xdr:to>
    <xdr:sp macro="" textlink="">
      <xdr:nvSpPr>
        <xdr:cNvPr id="86" name="楕円 85"/>
        <xdr:cNvSpPr/>
      </xdr:nvSpPr>
      <xdr:spPr>
        <a:xfrm>
          <a:off x="2857500" y="58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120175</xdr:rowOff>
    </xdr:from>
    <xdr:ext cx="534377" cy="259045"/>
    <xdr:sp macro="" textlink="">
      <xdr:nvSpPr>
        <xdr:cNvPr id="87" name="テキスト ボックス 86"/>
        <xdr:cNvSpPr txBox="1"/>
      </xdr:nvSpPr>
      <xdr:spPr>
        <a:xfrm>
          <a:off x="2641111" y="56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22312</xdr:rowOff>
    </xdr:from>
    <xdr:to>
      <xdr:col>10</xdr:col>
      <xdr:colOff>165100</xdr:colOff>
      <xdr:row>34</xdr:row>
      <xdr:rowOff>123912</xdr:rowOff>
    </xdr:to>
    <xdr:sp macro="" textlink="">
      <xdr:nvSpPr>
        <xdr:cNvPr id="88" name="楕円 87"/>
        <xdr:cNvSpPr/>
      </xdr:nvSpPr>
      <xdr:spPr>
        <a:xfrm>
          <a:off x="1968500" y="58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140439</xdr:rowOff>
    </xdr:from>
    <xdr:ext cx="534377" cy="259045"/>
    <xdr:sp macro="" textlink="">
      <xdr:nvSpPr>
        <xdr:cNvPr id="89" name="テキスト ボックス 88"/>
        <xdr:cNvSpPr txBox="1"/>
      </xdr:nvSpPr>
      <xdr:spPr>
        <a:xfrm>
          <a:off x="1752111" y="56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117606</xdr:rowOff>
    </xdr:from>
    <xdr:to>
      <xdr:col>6</xdr:col>
      <xdr:colOff>38100</xdr:colOff>
      <xdr:row>35</xdr:row>
      <xdr:rowOff>47756</xdr:rowOff>
    </xdr:to>
    <xdr:sp macro="" textlink="">
      <xdr:nvSpPr>
        <xdr:cNvPr id="90" name="楕円 89"/>
        <xdr:cNvSpPr/>
      </xdr:nvSpPr>
      <xdr:spPr>
        <a:xfrm>
          <a:off x="1079500" y="59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64283</xdr:rowOff>
    </xdr:from>
    <xdr:ext cx="534377" cy="259045"/>
    <xdr:sp macro="" textlink="">
      <xdr:nvSpPr>
        <xdr:cNvPr id="91" name="テキスト ボックス 90"/>
        <xdr:cNvSpPr txBox="1"/>
      </xdr:nvSpPr>
      <xdr:spPr>
        <a:xfrm>
          <a:off x="863111" y="57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115354</xdr:rowOff>
    </xdr:from>
    <xdr:to>
      <xdr:col>24</xdr:col>
      <xdr:colOff>63500</xdr:colOff>
      <xdr:row>54</xdr:row>
      <xdr:rowOff>79025</xdr:rowOff>
    </xdr:to>
    <xdr:cxnSp macro="">
      <xdr:nvCxnSpPr>
        <xdr:cNvPr id="121" name="直線コネクタ 120"/>
        <xdr:cNvCxnSpPr/>
      </xdr:nvCxnSpPr>
      <xdr:spPr>
        <a:xfrm flipV="1">
          <a:off x="3797300" y="8687854"/>
          <a:ext cx="838200" cy="64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17228</xdr:rowOff>
    </xdr:from>
    <xdr:to>
      <xdr:col>19</xdr:col>
      <xdr:colOff>177800</xdr:colOff>
      <xdr:row>54</xdr:row>
      <xdr:rowOff>79025</xdr:rowOff>
    </xdr:to>
    <xdr:cxnSp macro="">
      <xdr:nvCxnSpPr>
        <xdr:cNvPr id="124" name="直線コネクタ 123"/>
        <xdr:cNvCxnSpPr/>
      </xdr:nvCxnSpPr>
      <xdr:spPr>
        <a:xfrm>
          <a:off x="2908300" y="9275528"/>
          <a:ext cx="8890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56832</xdr:rowOff>
    </xdr:from>
    <xdr:to>
      <xdr:col>15</xdr:col>
      <xdr:colOff>50800</xdr:colOff>
      <xdr:row>54</xdr:row>
      <xdr:rowOff>17228</xdr:rowOff>
    </xdr:to>
    <xdr:cxnSp macro="">
      <xdr:nvCxnSpPr>
        <xdr:cNvPr id="127" name="直線コネクタ 126"/>
        <xdr:cNvCxnSpPr/>
      </xdr:nvCxnSpPr>
      <xdr:spPr>
        <a:xfrm>
          <a:off x="2019300" y="8972232"/>
          <a:ext cx="889000" cy="30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56832</xdr:rowOff>
    </xdr:from>
    <xdr:to>
      <xdr:col>10</xdr:col>
      <xdr:colOff>114300</xdr:colOff>
      <xdr:row>53</xdr:row>
      <xdr:rowOff>87484</xdr:rowOff>
    </xdr:to>
    <xdr:cxnSp macro="">
      <xdr:nvCxnSpPr>
        <xdr:cNvPr id="130" name="直線コネクタ 129"/>
        <xdr:cNvCxnSpPr/>
      </xdr:nvCxnSpPr>
      <xdr:spPr>
        <a:xfrm flipV="1">
          <a:off x="1130300" y="8972232"/>
          <a:ext cx="889000" cy="20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168597</xdr:rowOff>
    </xdr:from>
    <xdr:ext cx="534377" cy="259045"/>
    <xdr:sp macro="" textlink="">
      <xdr:nvSpPr>
        <xdr:cNvPr id="134" name="テキスト ボックス 133"/>
        <xdr:cNvSpPr txBox="1"/>
      </xdr:nvSpPr>
      <xdr:spPr>
        <a:xfrm>
          <a:off x="863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64554</xdr:rowOff>
    </xdr:from>
    <xdr:to>
      <xdr:col>24</xdr:col>
      <xdr:colOff>114300</xdr:colOff>
      <xdr:row>50</xdr:row>
      <xdr:rowOff>166154</xdr:rowOff>
    </xdr:to>
    <xdr:sp macro="" textlink="">
      <xdr:nvSpPr>
        <xdr:cNvPr id="140" name="楕円 139"/>
        <xdr:cNvSpPr/>
      </xdr:nvSpPr>
      <xdr:spPr>
        <a:xfrm>
          <a:off x="4584700" y="86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17581</xdr:rowOff>
    </xdr:from>
    <xdr:ext cx="599010" cy="259045"/>
    <xdr:sp macro="" textlink="">
      <xdr:nvSpPr>
        <xdr:cNvPr id="141" name="物件費該当値テキスト"/>
        <xdr:cNvSpPr txBox="1"/>
      </xdr:nvSpPr>
      <xdr:spPr>
        <a:xfrm>
          <a:off x="4686300" y="859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28225</xdr:rowOff>
    </xdr:from>
    <xdr:to>
      <xdr:col>20</xdr:col>
      <xdr:colOff>38100</xdr:colOff>
      <xdr:row>54</xdr:row>
      <xdr:rowOff>129825</xdr:rowOff>
    </xdr:to>
    <xdr:sp macro="" textlink="">
      <xdr:nvSpPr>
        <xdr:cNvPr id="142" name="楕円 141"/>
        <xdr:cNvSpPr/>
      </xdr:nvSpPr>
      <xdr:spPr>
        <a:xfrm>
          <a:off x="3746500" y="92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146352</xdr:rowOff>
    </xdr:from>
    <xdr:ext cx="534377" cy="259045"/>
    <xdr:sp macro="" textlink="">
      <xdr:nvSpPr>
        <xdr:cNvPr id="143" name="テキスト ボックス 142"/>
        <xdr:cNvSpPr txBox="1"/>
      </xdr:nvSpPr>
      <xdr:spPr>
        <a:xfrm>
          <a:off x="3530111" y="90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137878</xdr:rowOff>
    </xdr:from>
    <xdr:to>
      <xdr:col>15</xdr:col>
      <xdr:colOff>101600</xdr:colOff>
      <xdr:row>54</xdr:row>
      <xdr:rowOff>68028</xdr:rowOff>
    </xdr:to>
    <xdr:sp macro="" textlink="">
      <xdr:nvSpPr>
        <xdr:cNvPr id="144" name="楕円 143"/>
        <xdr:cNvSpPr/>
      </xdr:nvSpPr>
      <xdr:spPr>
        <a:xfrm>
          <a:off x="2857500" y="92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84555</xdr:rowOff>
    </xdr:from>
    <xdr:ext cx="534377" cy="259045"/>
    <xdr:sp macro="" textlink="">
      <xdr:nvSpPr>
        <xdr:cNvPr id="145" name="テキスト ボックス 144"/>
        <xdr:cNvSpPr txBox="1"/>
      </xdr:nvSpPr>
      <xdr:spPr>
        <a:xfrm>
          <a:off x="2641111" y="89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6032</xdr:rowOff>
    </xdr:from>
    <xdr:to>
      <xdr:col>10</xdr:col>
      <xdr:colOff>165100</xdr:colOff>
      <xdr:row>52</xdr:row>
      <xdr:rowOff>107632</xdr:rowOff>
    </xdr:to>
    <xdr:sp macro="" textlink="">
      <xdr:nvSpPr>
        <xdr:cNvPr id="146" name="楕円 145"/>
        <xdr:cNvSpPr/>
      </xdr:nvSpPr>
      <xdr:spPr>
        <a:xfrm>
          <a:off x="1968500" y="89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124159</xdr:rowOff>
    </xdr:from>
    <xdr:ext cx="599010" cy="259045"/>
    <xdr:sp macro="" textlink="">
      <xdr:nvSpPr>
        <xdr:cNvPr id="147" name="テキスト ボックス 146"/>
        <xdr:cNvSpPr txBox="1"/>
      </xdr:nvSpPr>
      <xdr:spPr>
        <a:xfrm>
          <a:off x="1719795" y="869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36684</xdr:rowOff>
    </xdr:from>
    <xdr:to>
      <xdr:col>6</xdr:col>
      <xdr:colOff>38100</xdr:colOff>
      <xdr:row>53</xdr:row>
      <xdr:rowOff>138284</xdr:rowOff>
    </xdr:to>
    <xdr:sp macro="" textlink="">
      <xdr:nvSpPr>
        <xdr:cNvPr id="148" name="楕円 147"/>
        <xdr:cNvSpPr/>
      </xdr:nvSpPr>
      <xdr:spPr>
        <a:xfrm>
          <a:off x="1079500" y="91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154811</xdr:rowOff>
    </xdr:from>
    <xdr:ext cx="534377" cy="259045"/>
    <xdr:sp macro="" textlink="">
      <xdr:nvSpPr>
        <xdr:cNvPr id="149" name="テキスト ボックス 148"/>
        <xdr:cNvSpPr txBox="1"/>
      </xdr:nvSpPr>
      <xdr:spPr>
        <a:xfrm>
          <a:off x="863111" y="88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102324</xdr:rowOff>
    </xdr:from>
    <xdr:to>
      <xdr:col>24</xdr:col>
      <xdr:colOff>63500</xdr:colOff>
      <xdr:row>74</xdr:row>
      <xdr:rowOff>22485</xdr:rowOff>
    </xdr:to>
    <xdr:cxnSp macro="">
      <xdr:nvCxnSpPr>
        <xdr:cNvPr id="174" name="直線コネクタ 173"/>
        <xdr:cNvCxnSpPr/>
      </xdr:nvCxnSpPr>
      <xdr:spPr>
        <a:xfrm flipV="1">
          <a:off x="3797300" y="12103824"/>
          <a:ext cx="838200" cy="60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5" name="維持補修費平均値テキスト"/>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167475</xdr:rowOff>
    </xdr:from>
    <xdr:to>
      <xdr:col>19</xdr:col>
      <xdr:colOff>177800</xdr:colOff>
      <xdr:row>74</xdr:row>
      <xdr:rowOff>22485</xdr:rowOff>
    </xdr:to>
    <xdr:cxnSp macro="">
      <xdr:nvCxnSpPr>
        <xdr:cNvPr id="177" name="直線コネクタ 176"/>
        <xdr:cNvCxnSpPr/>
      </xdr:nvCxnSpPr>
      <xdr:spPr>
        <a:xfrm>
          <a:off x="2908300" y="12511875"/>
          <a:ext cx="889000" cy="19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32029</xdr:rowOff>
    </xdr:from>
    <xdr:to>
      <xdr:col>15</xdr:col>
      <xdr:colOff>50800</xdr:colOff>
      <xdr:row>72</xdr:row>
      <xdr:rowOff>167475</xdr:rowOff>
    </xdr:to>
    <xdr:cxnSp macro="">
      <xdr:nvCxnSpPr>
        <xdr:cNvPr id="180" name="直線コネクタ 179"/>
        <xdr:cNvCxnSpPr/>
      </xdr:nvCxnSpPr>
      <xdr:spPr>
        <a:xfrm>
          <a:off x="2019300" y="12204979"/>
          <a:ext cx="889000" cy="3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32029</xdr:rowOff>
    </xdr:from>
    <xdr:to>
      <xdr:col>10</xdr:col>
      <xdr:colOff>114300</xdr:colOff>
      <xdr:row>73</xdr:row>
      <xdr:rowOff>75349</xdr:rowOff>
    </xdr:to>
    <xdr:cxnSp macro="">
      <xdr:nvCxnSpPr>
        <xdr:cNvPr id="183" name="直線コネクタ 182"/>
        <xdr:cNvCxnSpPr/>
      </xdr:nvCxnSpPr>
      <xdr:spPr>
        <a:xfrm flipV="1">
          <a:off x="1130300" y="12204979"/>
          <a:ext cx="889000" cy="3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51524</xdr:rowOff>
    </xdr:from>
    <xdr:to>
      <xdr:col>24</xdr:col>
      <xdr:colOff>114300</xdr:colOff>
      <xdr:row>70</xdr:row>
      <xdr:rowOff>153124</xdr:rowOff>
    </xdr:to>
    <xdr:sp macro="" textlink="">
      <xdr:nvSpPr>
        <xdr:cNvPr id="193" name="楕円 192"/>
        <xdr:cNvSpPr/>
      </xdr:nvSpPr>
      <xdr:spPr>
        <a:xfrm>
          <a:off x="4584700" y="120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4551</xdr:rowOff>
    </xdr:from>
    <xdr:ext cx="534377" cy="259045"/>
    <xdr:sp macro="" textlink="">
      <xdr:nvSpPr>
        <xdr:cNvPr id="194" name="維持補修費該当値テキスト"/>
        <xdr:cNvSpPr txBox="1"/>
      </xdr:nvSpPr>
      <xdr:spPr>
        <a:xfrm>
          <a:off x="4686300" y="1200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143135</xdr:rowOff>
    </xdr:from>
    <xdr:to>
      <xdr:col>20</xdr:col>
      <xdr:colOff>38100</xdr:colOff>
      <xdr:row>74</xdr:row>
      <xdr:rowOff>73285</xdr:rowOff>
    </xdr:to>
    <xdr:sp macro="" textlink="">
      <xdr:nvSpPr>
        <xdr:cNvPr id="195" name="楕円 194"/>
        <xdr:cNvSpPr/>
      </xdr:nvSpPr>
      <xdr:spPr>
        <a:xfrm>
          <a:off x="3746500" y="12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89812</xdr:rowOff>
    </xdr:from>
    <xdr:ext cx="534377" cy="259045"/>
    <xdr:sp macro="" textlink="">
      <xdr:nvSpPr>
        <xdr:cNvPr id="196" name="テキスト ボックス 195"/>
        <xdr:cNvSpPr txBox="1"/>
      </xdr:nvSpPr>
      <xdr:spPr>
        <a:xfrm>
          <a:off x="3530111" y="124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116675</xdr:rowOff>
    </xdr:from>
    <xdr:to>
      <xdr:col>15</xdr:col>
      <xdr:colOff>101600</xdr:colOff>
      <xdr:row>73</xdr:row>
      <xdr:rowOff>46825</xdr:rowOff>
    </xdr:to>
    <xdr:sp macro="" textlink="">
      <xdr:nvSpPr>
        <xdr:cNvPr id="197" name="楕円 196"/>
        <xdr:cNvSpPr/>
      </xdr:nvSpPr>
      <xdr:spPr>
        <a:xfrm>
          <a:off x="2857500" y="124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63352</xdr:rowOff>
    </xdr:from>
    <xdr:ext cx="534377" cy="259045"/>
    <xdr:sp macro="" textlink="">
      <xdr:nvSpPr>
        <xdr:cNvPr id="198" name="テキスト ボックス 197"/>
        <xdr:cNvSpPr txBox="1"/>
      </xdr:nvSpPr>
      <xdr:spPr>
        <a:xfrm>
          <a:off x="2641111" y="122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152679</xdr:rowOff>
    </xdr:from>
    <xdr:to>
      <xdr:col>10</xdr:col>
      <xdr:colOff>165100</xdr:colOff>
      <xdr:row>71</xdr:row>
      <xdr:rowOff>82829</xdr:rowOff>
    </xdr:to>
    <xdr:sp macro="" textlink="">
      <xdr:nvSpPr>
        <xdr:cNvPr id="199" name="楕円 198"/>
        <xdr:cNvSpPr/>
      </xdr:nvSpPr>
      <xdr:spPr>
        <a:xfrm>
          <a:off x="1968500" y="121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99356</xdr:rowOff>
    </xdr:from>
    <xdr:ext cx="534377" cy="259045"/>
    <xdr:sp macro="" textlink="">
      <xdr:nvSpPr>
        <xdr:cNvPr id="200" name="テキスト ボックス 199"/>
        <xdr:cNvSpPr txBox="1"/>
      </xdr:nvSpPr>
      <xdr:spPr>
        <a:xfrm>
          <a:off x="1752111" y="119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24549</xdr:rowOff>
    </xdr:from>
    <xdr:to>
      <xdr:col>6</xdr:col>
      <xdr:colOff>38100</xdr:colOff>
      <xdr:row>73</xdr:row>
      <xdr:rowOff>126149</xdr:rowOff>
    </xdr:to>
    <xdr:sp macro="" textlink="">
      <xdr:nvSpPr>
        <xdr:cNvPr id="201" name="楕円 200"/>
        <xdr:cNvSpPr/>
      </xdr:nvSpPr>
      <xdr:spPr>
        <a:xfrm>
          <a:off x="1079500" y="125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142676</xdr:rowOff>
    </xdr:from>
    <xdr:ext cx="534377" cy="259045"/>
    <xdr:sp macro="" textlink="">
      <xdr:nvSpPr>
        <xdr:cNvPr id="202" name="テキスト ボックス 201"/>
        <xdr:cNvSpPr txBox="1"/>
      </xdr:nvSpPr>
      <xdr:spPr>
        <a:xfrm>
          <a:off x="863111" y="123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54527</xdr:rowOff>
    </xdr:from>
    <xdr:to>
      <xdr:col>24</xdr:col>
      <xdr:colOff>63500</xdr:colOff>
      <xdr:row>96</xdr:row>
      <xdr:rowOff>109105</xdr:rowOff>
    </xdr:to>
    <xdr:cxnSp macro="">
      <xdr:nvCxnSpPr>
        <xdr:cNvPr id="232" name="直線コネクタ 231"/>
        <xdr:cNvCxnSpPr/>
      </xdr:nvCxnSpPr>
      <xdr:spPr>
        <a:xfrm flipV="1">
          <a:off x="3797300" y="16513727"/>
          <a:ext cx="8382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109105</xdr:rowOff>
    </xdr:from>
    <xdr:to>
      <xdr:col>19</xdr:col>
      <xdr:colOff>177800</xdr:colOff>
      <xdr:row>96</xdr:row>
      <xdr:rowOff>142863</xdr:rowOff>
    </xdr:to>
    <xdr:cxnSp macro="">
      <xdr:nvCxnSpPr>
        <xdr:cNvPr id="235" name="直線コネクタ 234"/>
        <xdr:cNvCxnSpPr/>
      </xdr:nvCxnSpPr>
      <xdr:spPr>
        <a:xfrm flipV="1">
          <a:off x="2908300" y="16568305"/>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79197</xdr:rowOff>
    </xdr:from>
    <xdr:to>
      <xdr:col>15</xdr:col>
      <xdr:colOff>50800</xdr:colOff>
      <xdr:row>96</xdr:row>
      <xdr:rowOff>142863</xdr:rowOff>
    </xdr:to>
    <xdr:cxnSp macro="">
      <xdr:nvCxnSpPr>
        <xdr:cNvPr id="238" name="直線コネクタ 237"/>
        <xdr:cNvCxnSpPr/>
      </xdr:nvCxnSpPr>
      <xdr:spPr>
        <a:xfrm>
          <a:off x="2019300" y="16538397"/>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79197</xdr:rowOff>
    </xdr:from>
    <xdr:to>
      <xdr:col>10</xdr:col>
      <xdr:colOff>114300</xdr:colOff>
      <xdr:row>96</xdr:row>
      <xdr:rowOff>88436</xdr:rowOff>
    </xdr:to>
    <xdr:cxnSp macro="">
      <xdr:nvCxnSpPr>
        <xdr:cNvPr id="241" name="直線コネクタ 240"/>
        <xdr:cNvCxnSpPr/>
      </xdr:nvCxnSpPr>
      <xdr:spPr>
        <a:xfrm flipV="1">
          <a:off x="1130300" y="16538397"/>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3727</xdr:rowOff>
    </xdr:from>
    <xdr:to>
      <xdr:col>24</xdr:col>
      <xdr:colOff>114300</xdr:colOff>
      <xdr:row>96</xdr:row>
      <xdr:rowOff>105327</xdr:rowOff>
    </xdr:to>
    <xdr:sp macro="" textlink="">
      <xdr:nvSpPr>
        <xdr:cNvPr id="251" name="楕円 250"/>
        <xdr:cNvSpPr/>
      </xdr:nvSpPr>
      <xdr:spPr>
        <a:xfrm>
          <a:off x="4584700" y="164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153604</xdr:rowOff>
    </xdr:from>
    <xdr:ext cx="534377" cy="259045"/>
    <xdr:sp macro="" textlink="">
      <xdr:nvSpPr>
        <xdr:cNvPr id="252" name="扶助費該当値テキスト"/>
        <xdr:cNvSpPr txBox="1"/>
      </xdr:nvSpPr>
      <xdr:spPr>
        <a:xfrm>
          <a:off x="4686300" y="1644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58305</xdr:rowOff>
    </xdr:from>
    <xdr:to>
      <xdr:col>20</xdr:col>
      <xdr:colOff>38100</xdr:colOff>
      <xdr:row>96</xdr:row>
      <xdr:rowOff>159905</xdr:rowOff>
    </xdr:to>
    <xdr:sp macro="" textlink="">
      <xdr:nvSpPr>
        <xdr:cNvPr id="253" name="楕円 252"/>
        <xdr:cNvSpPr/>
      </xdr:nvSpPr>
      <xdr:spPr>
        <a:xfrm>
          <a:off x="3746500" y="16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151032</xdr:rowOff>
    </xdr:from>
    <xdr:ext cx="534377" cy="259045"/>
    <xdr:sp macro="" textlink="">
      <xdr:nvSpPr>
        <xdr:cNvPr id="254" name="テキスト ボックス 253"/>
        <xdr:cNvSpPr txBox="1"/>
      </xdr:nvSpPr>
      <xdr:spPr>
        <a:xfrm>
          <a:off x="3530111" y="166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92063</xdr:rowOff>
    </xdr:from>
    <xdr:to>
      <xdr:col>15</xdr:col>
      <xdr:colOff>101600</xdr:colOff>
      <xdr:row>97</xdr:row>
      <xdr:rowOff>22213</xdr:rowOff>
    </xdr:to>
    <xdr:sp macro="" textlink="">
      <xdr:nvSpPr>
        <xdr:cNvPr id="255" name="楕円 254"/>
        <xdr:cNvSpPr/>
      </xdr:nvSpPr>
      <xdr:spPr>
        <a:xfrm>
          <a:off x="2857500" y="165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13340</xdr:rowOff>
    </xdr:from>
    <xdr:ext cx="534377" cy="259045"/>
    <xdr:sp macro="" textlink="">
      <xdr:nvSpPr>
        <xdr:cNvPr id="256" name="テキスト ボックス 255"/>
        <xdr:cNvSpPr txBox="1"/>
      </xdr:nvSpPr>
      <xdr:spPr>
        <a:xfrm>
          <a:off x="2641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28397</xdr:rowOff>
    </xdr:from>
    <xdr:to>
      <xdr:col>10</xdr:col>
      <xdr:colOff>165100</xdr:colOff>
      <xdr:row>96</xdr:row>
      <xdr:rowOff>129997</xdr:rowOff>
    </xdr:to>
    <xdr:sp macro="" textlink="">
      <xdr:nvSpPr>
        <xdr:cNvPr id="257" name="楕円 256"/>
        <xdr:cNvSpPr/>
      </xdr:nvSpPr>
      <xdr:spPr>
        <a:xfrm>
          <a:off x="1968500" y="1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146524</xdr:rowOff>
    </xdr:from>
    <xdr:ext cx="534377" cy="259045"/>
    <xdr:sp macro="" textlink="">
      <xdr:nvSpPr>
        <xdr:cNvPr id="258" name="テキスト ボックス 257"/>
        <xdr:cNvSpPr txBox="1"/>
      </xdr:nvSpPr>
      <xdr:spPr>
        <a:xfrm>
          <a:off x="1752111" y="162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37636</xdr:rowOff>
    </xdr:from>
    <xdr:to>
      <xdr:col>6</xdr:col>
      <xdr:colOff>38100</xdr:colOff>
      <xdr:row>96</xdr:row>
      <xdr:rowOff>139236</xdr:rowOff>
    </xdr:to>
    <xdr:sp macro="" textlink="">
      <xdr:nvSpPr>
        <xdr:cNvPr id="259" name="楕円 258"/>
        <xdr:cNvSpPr/>
      </xdr:nvSpPr>
      <xdr:spPr>
        <a:xfrm>
          <a:off x="1079500" y="164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155763</xdr:rowOff>
    </xdr:from>
    <xdr:ext cx="534377" cy="259045"/>
    <xdr:sp macro="" textlink="">
      <xdr:nvSpPr>
        <xdr:cNvPr id="260" name="テキスト ボックス 259"/>
        <xdr:cNvSpPr txBox="1"/>
      </xdr:nvSpPr>
      <xdr:spPr>
        <a:xfrm>
          <a:off x="863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14183</xdr:rowOff>
    </xdr:from>
    <xdr:to>
      <xdr:col>55</xdr:col>
      <xdr:colOff>0</xdr:colOff>
      <xdr:row>36</xdr:row>
      <xdr:rowOff>113700</xdr:rowOff>
    </xdr:to>
    <xdr:cxnSp macro="">
      <xdr:nvCxnSpPr>
        <xdr:cNvPr id="290" name="直線コネクタ 289"/>
        <xdr:cNvCxnSpPr/>
      </xdr:nvCxnSpPr>
      <xdr:spPr>
        <a:xfrm flipV="1">
          <a:off x="9639300" y="5500583"/>
          <a:ext cx="838200" cy="7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113700</xdr:rowOff>
    </xdr:from>
    <xdr:to>
      <xdr:col>50</xdr:col>
      <xdr:colOff>114300</xdr:colOff>
      <xdr:row>38</xdr:row>
      <xdr:rowOff>102881</xdr:rowOff>
    </xdr:to>
    <xdr:cxnSp macro="">
      <xdr:nvCxnSpPr>
        <xdr:cNvPr id="293" name="直線コネクタ 292"/>
        <xdr:cNvCxnSpPr/>
      </xdr:nvCxnSpPr>
      <xdr:spPr>
        <a:xfrm flipV="1">
          <a:off x="8750300" y="6285900"/>
          <a:ext cx="889000" cy="3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102881</xdr:rowOff>
    </xdr:from>
    <xdr:to>
      <xdr:col>45</xdr:col>
      <xdr:colOff>177800</xdr:colOff>
      <xdr:row>38</xdr:row>
      <xdr:rowOff>124163</xdr:rowOff>
    </xdr:to>
    <xdr:cxnSp macro="">
      <xdr:nvCxnSpPr>
        <xdr:cNvPr id="296" name="直線コネクタ 295"/>
        <xdr:cNvCxnSpPr/>
      </xdr:nvCxnSpPr>
      <xdr:spPr>
        <a:xfrm flipV="1">
          <a:off x="7861300" y="6617981"/>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120810</xdr:rowOff>
    </xdr:from>
    <xdr:to>
      <xdr:col>41</xdr:col>
      <xdr:colOff>50800</xdr:colOff>
      <xdr:row>38</xdr:row>
      <xdr:rowOff>124163</xdr:rowOff>
    </xdr:to>
    <xdr:cxnSp macro="">
      <xdr:nvCxnSpPr>
        <xdr:cNvPr id="299" name="直線コネクタ 298"/>
        <xdr:cNvCxnSpPr/>
      </xdr:nvCxnSpPr>
      <xdr:spPr>
        <a:xfrm>
          <a:off x="6972300" y="663591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56964</xdr:rowOff>
    </xdr:from>
    <xdr:ext cx="534377" cy="259045"/>
    <xdr:sp macro="" textlink="">
      <xdr:nvSpPr>
        <xdr:cNvPr id="301" name="テキスト ボックス 300"/>
        <xdr:cNvSpPr txBox="1"/>
      </xdr:nvSpPr>
      <xdr:spPr>
        <a:xfrm>
          <a:off x="7594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3" name="テキスト ボックス 302"/>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134833</xdr:rowOff>
    </xdr:from>
    <xdr:to>
      <xdr:col>55</xdr:col>
      <xdr:colOff>50800</xdr:colOff>
      <xdr:row>32</xdr:row>
      <xdr:rowOff>64983</xdr:rowOff>
    </xdr:to>
    <xdr:sp macro="" textlink="">
      <xdr:nvSpPr>
        <xdr:cNvPr id="309" name="楕円 308"/>
        <xdr:cNvSpPr/>
      </xdr:nvSpPr>
      <xdr:spPr>
        <a:xfrm>
          <a:off x="10426700" y="54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49760</xdr:rowOff>
    </xdr:from>
    <xdr:ext cx="599010" cy="259045"/>
    <xdr:sp macro="" textlink="">
      <xdr:nvSpPr>
        <xdr:cNvPr id="310" name="補助費等該当値テキスト"/>
        <xdr:cNvSpPr txBox="1"/>
      </xdr:nvSpPr>
      <xdr:spPr>
        <a:xfrm>
          <a:off x="10528300" y="536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62900</xdr:rowOff>
    </xdr:from>
    <xdr:to>
      <xdr:col>50</xdr:col>
      <xdr:colOff>165100</xdr:colOff>
      <xdr:row>36</xdr:row>
      <xdr:rowOff>164500</xdr:rowOff>
    </xdr:to>
    <xdr:sp macro="" textlink="">
      <xdr:nvSpPr>
        <xdr:cNvPr id="311" name="楕円 310"/>
        <xdr:cNvSpPr/>
      </xdr:nvSpPr>
      <xdr:spPr>
        <a:xfrm>
          <a:off x="9588500" y="62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9577</xdr:rowOff>
    </xdr:from>
    <xdr:ext cx="599010" cy="259045"/>
    <xdr:sp macro="" textlink="">
      <xdr:nvSpPr>
        <xdr:cNvPr id="312" name="テキスト ボックス 311"/>
        <xdr:cNvSpPr txBox="1"/>
      </xdr:nvSpPr>
      <xdr:spPr>
        <a:xfrm>
          <a:off x="9339795" y="601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52081</xdr:rowOff>
    </xdr:from>
    <xdr:to>
      <xdr:col>46</xdr:col>
      <xdr:colOff>38100</xdr:colOff>
      <xdr:row>38</xdr:row>
      <xdr:rowOff>153681</xdr:rowOff>
    </xdr:to>
    <xdr:sp macro="" textlink="">
      <xdr:nvSpPr>
        <xdr:cNvPr id="313" name="楕円 312"/>
        <xdr:cNvSpPr/>
      </xdr:nvSpPr>
      <xdr:spPr>
        <a:xfrm>
          <a:off x="8699500" y="65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170207</xdr:rowOff>
    </xdr:from>
    <xdr:ext cx="534377" cy="259045"/>
    <xdr:sp macro="" textlink="">
      <xdr:nvSpPr>
        <xdr:cNvPr id="314" name="テキスト ボックス 313"/>
        <xdr:cNvSpPr txBox="1"/>
      </xdr:nvSpPr>
      <xdr:spPr>
        <a:xfrm>
          <a:off x="8483111" y="634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73363</xdr:rowOff>
    </xdr:from>
    <xdr:to>
      <xdr:col>41</xdr:col>
      <xdr:colOff>101600</xdr:colOff>
      <xdr:row>39</xdr:row>
      <xdr:rowOff>3513</xdr:rowOff>
    </xdr:to>
    <xdr:sp macro="" textlink="">
      <xdr:nvSpPr>
        <xdr:cNvPr id="315" name="楕円 314"/>
        <xdr:cNvSpPr/>
      </xdr:nvSpPr>
      <xdr:spPr>
        <a:xfrm>
          <a:off x="7810500" y="65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20040</xdr:rowOff>
    </xdr:from>
    <xdr:ext cx="534377" cy="259045"/>
    <xdr:sp macro="" textlink="">
      <xdr:nvSpPr>
        <xdr:cNvPr id="316" name="テキスト ボックス 315"/>
        <xdr:cNvSpPr txBox="1"/>
      </xdr:nvSpPr>
      <xdr:spPr>
        <a:xfrm>
          <a:off x="7594111" y="63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70010</xdr:rowOff>
    </xdr:from>
    <xdr:to>
      <xdr:col>36</xdr:col>
      <xdr:colOff>165100</xdr:colOff>
      <xdr:row>39</xdr:row>
      <xdr:rowOff>160</xdr:rowOff>
    </xdr:to>
    <xdr:sp macro="" textlink="">
      <xdr:nvSpPr>
        <xdr:cNvPr id="317" name="楕円 316"/>
        <xdr:cNvSpPr/>
      </xdr:nvSpPr>
      <xdr:spPr>
        <a:xfrm>
          <a:off x="6921500" y="65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16687</xdr:rowOff>
    </xdr:from>
    <xdr:ext cx="534377" cy="259045"/>
    <xdr:sp macro="" textlink="">
      <xdr:nvSpPr>
        <xdr:cNvPr id="318" name="テキスト ボックス 317"/>
        <xdr:cNvSpPr txBox="1"/>
      </xdr:nvSpPr>
      <xdr:spPr>
        <a:xfrm>
          <a:off x="6705111" y="636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76698</xdr:rowOff>
    </xdr:from>
    <xdr:to>
      <xdr:col>55</xdr:col>
      <xdr:colOff>0</xdr:colOff>
      <xdr:row>56</xdr:row>
      <xdr:rowOff>105189</xdr:rowOff>
    </xdr:to>
    <xdr:cxnSp macro="">
      <xdr:nvCxnSpPr>
        <xdr:cNvPr id="347" name="直線コネクタ 346"/>
        <xdr:cNvCxnSpPr/>
      </xdr:nvCxnSpPr>
      <xdr:spPr>
        <a:xfrm>
          <a:off x="9639300" y="9163548"/>
          <a:ext cx="838200" cy="54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76698</xdr:rowOff>
    </xdr:from>
    <xdr:to>
      <xdr:col>50</xdr:col>
      <xdr:colOff>114300</xdr:colOff>
      <xdr:row>54</xdr:row>
      <xdr:rowOff>1229</xdr:rowOff>
    </xdr:to>
    <xdr:cxnSp macro="">
      <xdr:nvCxnSpPr>
        <xdr:cNvPr id="350" name="直線コネクタ 349"/>
        <xdr:cNvCxnSpPr/>
      </xdr:nvCxnSpPr>
      <xdr:spPr>
        <a:xfrm flipV="1">
          <a:off x="8750300" y="9163548"/>
          <a:ext cx="889000" cy="9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2" name="テキスト ボックス 351"/>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1229</xdr:rowOff>
    </xdr:from>
    <xdr:to>
      <xdr:col>45</xdr:col>
      <xdr:colOff>177800</xdr:colOff>
      <xdr:row>56</xdr:row>
      <xdr:rowOff>55377</xdr:rowOff>
    </xdr:to>
    <xdr:cxnSp macro="">
      <xdr:nvCxnSpPr>
        <xdr:cNvPr id="353" name="直線コネクタ 352"/>
        <xdr:cNvCxnSpPr/>
      </xdr:nvCxnSpPr>
      <xdr:spPr>
        <a:xfrm flipV="1">
          <a:off x="7861300" y="9259529"/>
          <a:ext cx="889000" cy="39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55377</xdr:rowOff>
    </xdr:from>
    <xdr:to>
      <xdr:col>41</xdr:col>
      <xdr:colOff>50800</xdr:colOff>
      <xdr:row>56</xdr:row>
      <xdr:rowOff>64049</xdr:rowOff>
    </xdr:to>
    <xdr:cxnSp macro="">
      <xdr:nvCxnSpPr>
        <xdr:cNvPr id="356" name="直線コネクタ 355"/>
        <xdr:cNvCxnSpPr/>
      </xdr:nvCxnSpPr>
      <xdr:spPr>
        <a:xfrm flipV="1">
          <a:off x="6972300" y="9656577"/>
          <a:ext cx="889000" cy="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54389</xdr:rowOff>
    </xdr:from>
    <xdr:to>
      <xdr:col>55</xdr:col>
      <xdr:colOff>50800</xdr:colOff>
      <xdr:row>56</xdr:row>
      <xdr:rowOff>155989</xdr:rowOff>
    </xdr:to>
    <xdr:sp macro="" textlink="">
      <xdr:nvSpPr>
        <xdr:cNvPr id="366" name="楕円 365"/>
        <xdr:cNvSpPr/>
      </xdr:nvSpPr>
      <xdr:spPr>
        <a:xfrm>
          <a:off x="10426700" y="96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77266</xdr:rowOff>
    </xdr:from>
    <xdr:ext cx="534377" cy="259045"/>
    <xdr:sp macro="" textlink="">
      <xdr:nvSpPr>
        <xdr:cNvPr id="367" name="普通建設事業費該当値テキスト"/>
        <xdr:cNvSpPr txBox="1"/>
      </xdr:nvSpPr>
      <xdr:spPr>
        <a:xfrm>
          <a:off x="10528300" y="95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25898</xdr:rowOff>
    </xdr:from>
    <xdr:to>
      <xdr:col>50</xdr:col>
      <xdr:colOff>165100</xdr:colOff>
      <xdr:row>53</xdr:row>
      <xdr:rowOff>127498</xdr:rowOff>
    </xdr:to>
    <xdr:sp macro="" textlink="">
      <xdr:nvSpPr>
        <xdr:cNvPr id="368" name="楕円 367"/>
        <xdr:cNvSpPr/>
      </xdr:nvSpPr>
      <xdr:spPr>
        <a:xfrm>
          <a:off x="9588500" y="91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144025</xdr:rowOff>
    </xdr:from>
    <xdr:ext cx="599010" cy="259045"/>
    <xdr:sp macro="" textlink="">
      <xdr:nvSpPr>
        <xdr:cNvPr id="369" name="テキスト ボックス 368"/>
        <xdr:cNvSpPr txBox="1"/>
      </xdr:nvSpPr>
      <xdr:spPr>
        <a:xfrm>
          <a:off x="9339795" y="888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121879</xdr:rowOff>
    </xdr:from>
    <xdr:to>
      <xdr:col>46</xdr:col>
      <xdr:colOff>38100</xdr:colOff>
      <xdr:row>54</xdr:row>
      <xdr:rowOff>52029</xdr:rowOff>
    </xdr:to>
    <xdr:sp macro="" textlink="">
      <xdr:nvSpPr>
        <xdr:cNvPr id="370" name="楕円 369"/>
        <xdr:cNvSpPr/>
      </xdr:nvSpPr>
      <xdr:spPr>
        <a:xfrm>
          <a:off x="8699500" y="92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68556</xdr:rowOff>
    </xdr:from>
    <xdr:ext cx="599010" cy="259045"/>
    <xdr:sp macro="" textlink="">
      <xdr:nvSpPr>
        <xdr:cNvPr id="371" name="テキスト ボックス 370"/>
        <xdr:cNvSpPr txBox="1"/>
      </xdr:nvSpPr>
      <xdr:spPr>
        <a:xfrm>
          <a:off x="8450795" y="898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4577</xdr:rowOff>
    </xdr:from>
    <xdr:to>
      <xdr:col>41</xdr:col>
      <xdr:colOff>101600</xdr:colOff>
      <xdr:row>56</xdr:row>
      <xdr:rowOff>106177</xdr:rowOff>
    </xdr:to>
    <xdr:sp macro="" textlink="">
      <xdr:nvSpPr>
        <xdr:cNvPr id="372" name="楕円 371"/>
        <xdr:cNvSpPr/>
      </xdr:nvSpPr>
      <xdr:spPr>
        <a:xfrm>
          <a:off x="7810500" y="96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122704</xdr:rowOff>
    </xdr:from>
    <xdr:ext cx="534377" cy="259045"/>
    <xdr:sp macro="" textlink="">
      <xdr:nvSpPr>
        <xdr:cNvPr id="373" name="テキスト ボックス 372"/>
        <xdr:cNvSpPr txBox="1"/>
      </xdr:nvSpPr>
      <xdr:spPr>
        <a:xfrm>
          <a:off x="7594111" y="93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13249</xdr:rowOff>
    </xdr:from>
    <xdr:to>
      <xdr:col>36</xdr:col>
      <xdr:colOff>165100</xdr:colOff>
      <xdr:row>56</xdr:row>
      <xdr:rowOff>114849</xdr:rowOff>
    </xdr:to>
    <xdr:sp macro="" textlink="">
      <xdr:nvSpPr>
        <xdr:cNvPr id="374" name="楕円 373"/>
        <xdr:cNvSpPr/>
      </xdr:nvSpPr>
      <xdr:spPr>
        <a:xfrm>
          <a:off x="6921500" y="96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131376</xdr:rowOff>
    </xdr:from>
    <xdr:ext cx="534377" cy="259045"/>
    <xdr:sp macro="" textlink="">
      <xdr:nvSpPr>
        <xdr:cNvPr id="375" name="テキスト ボックス 374"/>
        <xdr:cNvSpPr txBox="1"/>
      </xdr:nvSpPr>
      <xdr:spPr>
        <a:xfrm>
          <a:off x="6705111" y="938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30721</xdr:rowOff>
    </xdr:from>
    <xdr:to>
      <xdr:col>55</xdr:col>
      <xdr:colOff>0</xdr:colOff>
      <xdr:row>79</xdr:row>
      <xdr:rowOff>33477</xdr:rowOff>
    </xdr:to>
    <xdr:cxnSp macro="">
      <xdr:nvCxnSpPr>
        <xdr:cNvPr id="404" name="直線コネクタ 403"/>
        <xdr:cNvCxnSpPr/>
      </xdr:nvCxnSpPr>
      <xdr:spPr>
        <a:xfrm>
          <a:off x="9639300" y="13575271"/>
          <a:ext cx="8382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61798</xdr:rowOff>
    </xdr:from>
    <xdr:to>
      <xdr:col>50</xdr:col>
      <xdr:colOff>114300</xdr:colOff>
      <xdr:row>79</xdr:row>
      <xdr:rowOff>30721</xdr:rowOff>
    </xdr:to>
    <xdr:cxnSp macro="">
      <xdr:nvCxnSpPr>
        <xdr:cNvPr id="407" name="直線コネクタ 406"/>
        <xdr:cNvCxnSpPr/>
      </xdr:nvCxnSpPr>
      <xdr:spPr>
        <a:xfrm>
          <a:off x="8750300" y="13434898"/>
          <a:ext cx="889000" cy="1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61798</xdr:rowOff>
    </xdr:from>
    <xdr:to>
      <xdr:col>45</xdr:col>
      <xdr:colOff>177800</xdr:colOff>
      <xdr:row>78</xdr:row>
      <xdr:rowOff>138607</xdr:rowOff>
    </xdr:to>
    <xdr:cxnSp macro="">
      <xdr:nvCxnSpPr>
        <xdr:cNvPr id="410" name="直線コネクタ 409"/>
        <xdr:cNvCxnSpPr/>
      </xdr:nvCxnSpPr>
      <xdr:spPr>
        <a:xfrm flipV="1">
          <a:off x="7861300" y="13434898"/>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138607</xdr:rowOff>
    </xdr:from>
    <xdr:to>
      <xdr:col>41</xdr:col>
      <xdr:colOff>50800</xdr:colOff>
      <xdr:row>79</xdr:row>
      <xdr:rowOff>9740</xdr:rowOff>
    </xdr:to>
    <xdr:cxnSp macro="">
      <xdr:nvCxnSpPr>
        <xdr:cNvPr id="413" name="直線コネクタ 412"/>
        <xdr:cNvCxnSpPr/>
      </xdr:nvCxnSpPr>
      <xdr:spPr>
        <a:xfrm flipV="1">
          <a:off x="6972300" y="13511707"/>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154127</xdr:rowOff>
    </xdr:from>
    <xdr:to>
      <xdr:col>55</xdr:col>
      <xdr:colOff>50800</xdr:colOff>
      <xdr:row>79</xdr:row>
      <xdr:rowOff>84277</xdr:rowOff>
    </xdr:to>
    <xdr:sp macro="" textlink="">
      <xdr:nvSpPr>
        <xdr:cNvPr id="423" name="楕円 422"/>
        <xdr:cNvSpPr/>
      </xdr:nvSpPr>
      <xdr:spPr>
        <a:xfrm>
          <a:off x="10426700" y="135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69054</xdr:rowOff>
    </xdr:from>
    <xdr:ext cx="378565" cy="259045"/>
    <xdr:sp macro="" textlink="">
      <xdr:nvSpPr>
        <xdr:cNvPr id="424" name="普通建設事業費 （ うち新規整備　）該当値テキスト"/>
        <xdr:cNvSpPr txBox="1"/>
      </xdr:nvSpPr>
      <xdr:spPr>
        <a:xfrm>
          <a:off x="10528300" y="1344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151371</xdr:rowOff>
    </xdr:from>
    <xdr:to>
      <xdr:col>50</xdr:col>
      <xdr:colOff>165100</xdr:colOff>
      <xdr:row>79</xdr:row>
      <xdr:rowOff>81521</xdr:rowOff>
    </xdr:to>
    <xdr:sp macro="" textlink="">
      <xdr:nvSpPr>
        <xdr:cNvPr id="425" name="楕円 424"/>
        <xdr:cNvSpPr/>
      </xdr:nvSpPr>
      <xdr:spPr>
        <a:xfrm>
          <a:off x="9588500" y="1352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72648</xdr:rowOff>
    </xdr:from>
    <xdr:ext cx="469744" cy="259045"/>
    <xdr:sp macro="" textlink="">
      <xdr:nvSpPr>
        <xdr:cNvPr id="426" name="テキスト ボックス 425"/>
        <xdr:cNvSpPr txBox="1"/>
      </xdr:nvSpPr>
      <xdr:spPr>
        <a:xfrm>
          <a:off x="9404428" y="136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10998</xdr:rowOff>
    </xdr:from>
    <xdr:to>
      <xdr:col>46</xdr:col>
      <xdr:colOff>38100</xdr:colOff>
      <xdr:row>78</xdr:row>
      <xdr:rowOff>112598</xdr:rowOff>
    </xdr:to>
    <xdr:sp macro="" textlink="">
      <xdr:nvSpPr>
        <xdr:cNvPr id="427" name="楕円 426"/>
        <xdr:cNvSpPr/>
      </xdr:nvSpPr>
      <xdr:spPr>
        <a:xfrm>
          <a:off x="8699500" y="133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103725</xdr:rowOff>
    </xdr:from>
    <xdr:ext cx="534377" cy="259045"/>
    <xdr:sp macro="" textlink="">
      <xdr:nvSpPr>
        <xdr:cNvPr id="428" name="テキスト ボックス 427"/>
        <xdr:cNvSpPr txBox="1"/>
      </xdr:nvSpPr>
      <xdr:spPr>
        <a:xfrm>
          <a:off x="8483111" y="1347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87807</xdr:rowOff>
    </xdr:from>
    <xdr:to>
      <xdr:col>41</xdr:col>
      <xdr:colOff>101600</xdr:colOff>
      <xdr:row>79</xdr:row>
      <xdr:rowOff>17957</xdr:rowOff>
    </xdr:to>
    <xdr:sp macro="" textlink="">
      <xdr:nvSpPr>
        <xdr:cNvPr id="429" name="楕円 428"/>
        <xdr:cNvSpPr/>
      </xdr:nvSpPr>
      <xdr:spPr>
        <a:xfrm>
          <a:off x="7810500" y="134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9084</xdr:rowOff>
    </xdr:from>
    <xdr:ext cx="469744" cy="259045"/>
    <xdr:sp macro="" textlink="">
      <xdr:nvSpPr>
        <xdr:cNvPr id="430" name="テキスト ボックス 429"/>
        <xdr:cNvSpPr txBox="1"/>
      </xdr:nvSpPr>
      <xdr:spPr>
        <a:xfrm>
          <a:off x="7626428" y="1355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130390</xdr:rowOff>
    </xdr:from>
    <xdr:to>
      <xdr:col>36</xdr:col>
      <xdr:colOff>165100</xdr:colOff>
      <xdr:row>79</xdr:row>
      <xdr:rowOff>60540</xdr:rowOff>
    </xdr:to>
    <xdr:sp macro="" textlink="">
      <xdr:nvSpPr>
        <xdr:cNvPr id="431" name="楕円 430"/>
        <xdr:cNvSpPr/>
      </xdr:nvSpPr>
      <xdr:spPr>
        <a:xfrm>
          <a:off x="6921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51667</xdr:rowOff>
    </xdr:from>
    <xdr:ext cx="469744" cy="259045"/>
    <xdr:sp macro="" textlink="">
      <xdr:nvSpPr>
        <xdr:cNvPr id="432" name="テキスト ボックス 431"/>
        <xdr:cNvSpPr txBox="1"/>
      </xdr:nvSpPr>
      <xdr:spPr>
        <a:xfrm>
          <a:off x="6737428" y="1359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125330</xdr:rowOff>
    </xdr:from>
    <xdr:to>
      <xdr:col>54</xdr:col>
      <xdr:colOff>189865</xdr:colOff>
      <xdr:row>99</xdr:row>
      <xdr:rowOff>18624</xdr:rowOff>
    </xdr:to>
    <xdr:cxnSp macro="">
      <xdr:nvCxnSpPr>
        <xdr:cNvPr id="458" name="直線コネクタ 457"/>
        <xdr:cNvCxnSpPr/>
      </xdr:nvCxnSpPr>
      <xdr:spPr>
        <a:xfrm flipV="1">
          <a:off x="10475595" y="15898730"/>
          <a:ext cx="1270" cy="10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22451</xdr:rowOff>
    </xdr:from>
    <xdr:ext cx="469744" cy="259045"/>
    <xdr:sp macro="" textlink="">
      <xdr:nvSpPr>
        <xdr:cNvPr id="459" name="普通建設事業費 （ うち更新整備　）最小値テキスト"/>
        <xdr:cNvSpPr txBox="1"/>
      </xdr:nvSpPr>
      <xdr:spPr>
        <a:xfrm>
          <a:off x="10528300" y="169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18624</xdr:rowOff>
    </xdr:from>
    <xdr:to>
      <xdr:col>55</xdr:col>
      <xdr:colOff>88900</xdr:colOff>
      <xdr:row>99</xdr:row>
      <xdr:rowOff>18624</xdr:rowOff>
    </xdr:to>
    <xdr:cxnSp macro="">
      <xdr:nvCxnSpPr>
        <xdr:cNvPr id="460" name="直線コネクタ 459"/>
        <xdr:cNvCxnSpPr/>
      </xdr:nvCxnSpPr>
      <xdr:spPr>
        <a:xfrm>
          <a:off x="10388600" y="1699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72007</xdr:rowOff>
    </xdr:from>
    <xdr:ext cx="534377" cy="259045"/>
    <xdr:sp macro="" textlink="">
      <xdr:nvSpPr>
        <xdr:cNvPr id="461" name="普通建設事業費 （ うち更新整備　）最大値テキスト"/>
        <xdr:cNvSpPr txBox="1"/>
      </xdr:nvSpPr>
      <xdr:spPr>
        <a:xfrm>
          <a:off x="10528300" y="156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125330</xdr:rowOff>
    </xdr:from>
    <xdr:to>
      <xdr:col>55</xdr:col>
      <xdr:colOff>88900</xdr:colOff>
      <xdr:row>92</xdr:row>
      <xdr:rowOff>125330</xdr:rowOff>
    </xdr:to>
    <xdr:cxnSp macro="">
      <xdr:nvCxnSpPr>
        <xdr:cNvPr id="462" name="直線コネクタ 461"/>
        <xdr:cNvCxnSpPr/>
      </xdr:nvCxnSpPr>
      <xdr:spPr>
        <a:xfrm>
          <a:off x="10388600" y="1589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16599</xdr:rowOff>
    </xdr:from>
    <xdr:to>
      <xdr:col>55</xdr:col>
      <xdr:colOff>0</xdr:colOff>
      <xdr:row>95</xdr:row>
      <xdr:rowOff>56685</xdr:rowOff>
    </xdr:to>
    <xdr:cxnSp macro="">
      <xdr:nvCxnSpPr>
        <xdr:cNvPr id="463" name="直線コネクタ 462"/>
        <xdr:cNvCxnSpPr/>
      </xdr:nvCxnSpPr>
      <xdr:spPr>
        <a:xfrm>
          <a:off x="9639300" y="15447099"/>
          <a:ext cx="838200" cy="89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50460</xdr:rowOff>
    </xdr:from>
    <xdr:ext cx="534377" cy="259045"/>
    <xdr:sp macro="" textlink="">
      <xdr:nvSpPr>
        <xdr:cNvPr id="464" name="普通建設事業費 （ うち更新整備　）平均値テキスト"/>
        <xdr:cNvSpPr txBox="1"/>
      </xdr:nvSpPr>
      <xdr:spPr>
        <a:xfrm>
          <a:off x="10528300" y="16509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72033</xdr:rowOff>
    </xdr:from>
    <xdr:to>
      <xdr:col>55</xdr:col>
      <xdr:colOff>50800</xdr:colOff>
      <xdr:row>97</xdr:row>
      <xdr:rowOff>2183</xdr:rowOff>
    </xdr:to>
    <xdr:sp macro="" textlink="">
      <xdr:nvSpPr>
        <xdr:cNvPr id="465" name="フローチャート: 判断 464"/>
        <xdr:cNvSpPr/>
      </xdr:nvSpPr>
      <xdr:spPr>
        <a:xfrm>
          <a:off x="104267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16599</xdr:rowOff>
    </xdr:from>
    <xdr:to>
      <xdr:col>50</xdr:col>
      <xdr:colOff>114300</xdr:colOff>
      <xdr:row>90</xdr:row>
      <xdr:rowOff>102814</xdr:rowOff>
    </xdr:to>
    <xdr:cxnSp macro="">
      <xdr:nvCxnSpPr>
        <xdr:cNvPr id="466" name="直線コネクタ 465"/>
        <xdr:cNvCxnSpPr/>
      </xdr:nvCxnSpPr>
      <xdr:spPr>
        <a:xfrm flipV="1">
          <a:off x="8750300" y="15447099"/>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31635</xdr:rowOff>
    </xdr:from>
    <xdr:to>
      <xdr:col>50</xdr:col>
      <xdr:colOff>165100</xdr:colOff>
      <xdr:row>96</xdr:row>
      <xdr:rowOff>133235</xdr:rowOff>
    </xdr:to>
    <xdr:sp macro="" textlink="">
      <xdr:nvSpPr>
        <xdr:cNvPr id="467" name="フローチャート: 判断 466"/>
        <xdr:cNvSpPr/>
      </xdr:nvSpPr>
      <xdr:spPr>
        <a:xfrm>
          <a:off x="9588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124362</xdr:rowOff>
    </xdr:from>
    <xdr:ext cx="534377" cy="259045"/>
    <xdr:sp macro="" textlink="">
      <xdr:nvSpPr>
        <xdr:cNvPr id="468" name="テキスト ボックス 467"/>
        <xdr:cNvSpPr txBox="1"/>
      </xdr:nvSpPr>
      <xdr:spPr>
        <a:xfrm>
          <a:off x="9372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102814</xdr:rowOff>
    </xdr:from>
    <xdr:to>
      <xdr:col>45</xdr:col>
      <xdr:colOff>177800</xdr:colOff>
      <xdr:row>95</xdr:row>
      <xdr:rowOff>76101</xdr:rowOff>
    </xdr:to>
    <xdr:cxnSp macro="">
      <xdr:nvCxnSpPr>
        <xdr:cNvPr id="469" name="直線コネクタ 468"/>
        <xdr:cNvCxnSpPr/>
      </xdr:nvCxnSpPr>
      <xdr:spPr>
        <a:xfrm flipV="1">
          <a:off x="7861300" y="15533314"/>
          <a:ext cx="889000" cy="83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72603</xdr:rowOff>
    </xdr:from>
    <xdr:to>
      <xdr:col>46</xdr:col>
      <xdr:colOff>38100</xdr:colOff>
      <xdr:row>97</xdr:row>
      <xdr:rowOff>2753</xdr:rowOff>
    </xdr:to>
    <xdr:sp macro="" textlink="">
      <xdr:nvSpPr>
        <xdr:cNvPr id="470" name="フローチャート: 判断 469"/>
        <xdr:cNvSpPr/>
      </xdr:nvSpPr>
      <xdr:spPr>
        <a:xfrm>
          <a:off x="8699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165330</xdr:rowOff>
    </xdr:from>
    <xdr:ext cx="534377" cy="259045"/>
    <xdr:sp macro="" textlink="">
      <xdr:nvSpPr>
        <xdr:cNvPr id="471" name="テキスト ボックス 470"/>
        <xdr:cNvSpPr txBox="1"/>
      </xdr:nvSpPr>
      <xdr:spPr>
        <a:xfrm>
          <a:off x="8483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111142</xdr:rowOff>
    </xdr:from>
    <xdr:to>
      <xdr:col>41</xdr:col>
      <xdr:colOff>50800</xdr:colOff>
      <xdr:row>95</xdr:row>
      <xdr:rowOff>76101</xdr:rowOff>
    </xdr:to>
    <xdr:cxnSp macro="">
      <xdr:nvCxnSpPr>
        <xdr:cNvPr id="472" name="直線コネクタ 471"/>
        <xdr:cNvCxnSpPr/>
      </xdr:nvCxnSpPr>
      <xdr:spPr>
        <a:xfrm>
          <a:off x="6972300" y="16227442"/>
          <a:ext cx="889000" cy="1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76262</xdr:rowOff>
    </xdr:from>
    <xdr:to>
      <xdr:col>41</xdr:col>
      <xdr:colOff>101600</xdr:colOff>
      <xdr:row>97</xdr:row>
      <xdr:rowOff>6412</xdr:rowOff>
    </xdr:to>
    <xdr:sp macro="" textlink="">
      <xdr:nvSpPr>
        <xdr:cNvPr id="473" name="フローチャート: 判断 472"/>
        <xdr:cNvSpPr/>
      </xdr:nvSpPr>
      <xdr:spPr>
        <a:xfrm>
          <a:off x="7810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168989</xdr:rowOff>
    </xdr:from>
    <xdr:ext cx="534377" cy="259045"/>
    <xdr:sp macro="" textlink="">
      <xdr:nvSpPr>
        <xdr:cNvPr id="474" name="テキスト ボックス 473"/>
        <xdr:cNvSpPr txBox="1"/>
      </xdr:nvSpPr>
      <xdr:spPr>
        <a:xfrm>
          <a:off x="7594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111973</xdr:rowOff>
    </xdr:from>
    <xdr:to>
      <xdr:col>36</xdr:col>
      <xdr:colOff>165100</xdr:colOff>
      <xdr:row>97</xdr:row>
      <xdr:rowOff>42123</xdr:rowOff>
    </xdr:to>
    <xdr:sp macro="" textlink="">
      <xdr:nvSpPr>
        <xdr:cNvPr id="475" name="フローチャート: 判断 474"/>
        <xdr:cNvSpPr/>
      </xdr:nvSpPr>
      <xdr:spPr>
        <a:xfrm>
          <a:off x="6921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33250</xdr:rowOff>
    </xdr:from>
    <xdr:ext cx="534377" cy="259045"/>
    <xdr:sp macro="" textlink="">
      <xdr:nvSpPr>
        <xdr:cNvPr id="476" name="テキスト ボックス 475"/>
        <xdr:cNvSpPr txBox="1"/>
      </xdr:nvSpPr>
      <xdr:spPr>
        <a:xfrm>
          <a:off x="6705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5885</xdr:rowOff>
    </xdr:from>
    <xdr:to>
      <xdr:col>55</xdr:col>
      <xdr:colOff>50800</xdr:colOff>
      <xdr:row>95</xdr:row>
      <xdr:rowOff>107485</xdr:rowOff>
    </xdr:to>
    <xdr:sp macro="" textlink="">
      <xdr:nvSpPr>
        <xdr:cNvPr id="482" name="楕円 481"/>
        <xdr:cNvSpPr/>
      </xdr:nvSpPr>
      <xdr:spPr>
        <a:xfrm>
          <a:off x="10426700" y="162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28762</xdr:rowOff>
    </xdr:from>
    <xdr:ext cx="534377" cy="259045"/>
    <xdr:sp macro="" textlink="">
      <xdr:nvSpPr>
        <xdr:cNvPr id="483" name="普通建設事業費 （ うち更新整備　）該当値テキスト"/>
        <xdr:cNvSpPr txBox="1"/>
      </xdr:nvSpPr>
      <xdr:spPr>
        <a:xfrm>
          <a:off x="10528300" y="161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137249</xdr:rowOff>
    </xdr:from>
    <xdr:to>
      <xdr:col>50</xdr:col>
      <xdr:colOff>165100</xdr:colOff>
      <xdr:row>90</xdr:row>
      <xdr:rowOff>67399</xdr:rowOff>
    </xdr:to>
    <xdr:sp macro="" textlink="">
      <xdr:nvSpPr>
        <xdr:cNvPr id="484" name="楕円 483"/>
        <xdr:cNvSpPr/>
      </xdr:nvSpPr>
      <xdr:spPr>
        <a:xfrm>
          <a:off x="9588500" y="1539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83926</xdr:rowOff>
    </xdr:from>
    <xdr:ext cx="534377" cy="259045"/>
    <xdr:sp macro="" textlink="">
      <xdr:nvSpPr>
        <xdr:cNvPr id="485" name="テキスト ボックス 484"/>
        <xdr:cNvSpPr txBox="1"/>
      </xdr:nvSpPr>
      <xdr:spPr>
        <a:xfrm>
          <a:off x="9372111" y="151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52014</xdr:rowOff>
    </xdr:from>
    <xdr:to>
      <xdr:col>46</xdr:col>
      <xdr:colOff>38100</xdr:colOff>
      <xdr:row>90</xdr:row>
      <xdr:rowOff>153614</xdr:rowOff>
    </xdr:to>
    <xdr:sp macro="" textlink="">
      <xdr:nvSpPr>
        <xdr:cNvPr id="486" name="楕円 485"/>
        <xdr:cNvSpPr/>
      </xdr:nvSpPr>
      <xdr:spPr>
        <a:xfrm>
          <a:off x="8699500" y="154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170141</xdr:rowOff>
    </xdr:from>
    <xdr:ext cx="534377" cy="259045"/>
    <xdr:sp macro="" textlink="">
      <xdr:nvSpPr>
        <xdr:cNvPr id="487" name="テキスト ボックス 486"/>
        <xdr:cNvSpPr txBox="1"/>
      </xdr:nvSpPr>
      <xdr:spPr>
        <a:xfrm>
          <a:off x="8483111" y="1525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25301</xdr:rowOff>
    </xdr:from>
    <xdr:to>
      <xdr:col>41</xdr:col>
      <xdr:colOff>101600</xdr:colOff>
      <xdr:row>95</xdr:row>
      <xdr:rowOff>126901</xdr:rowOff>
    </xdr:to>
    <xdr:sp macro="" textlink="">
      <xdr:nvSpPr>
        <xdr:cNvPr id="488" name="楕円 487"/>
        <xdr:cNvSpPr/>
      </xdr:nvSpPr>
      <xdr:spPr>
        <a:xfrm>
          <a:off x="7810500" y="163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143428</xdr:rowOff>
    </xdr:from>
    <xdr:ext cx="534377" cy="259045"/>
    <xdr:sp macro="" textlink="">
      <xdr:nvSpPr>
        <xdr:cNvPr id="489" name="テキスト ボックス 488"/>
        <xdr:cNvSpPr txBox="1"/>
      </xdr:nvSpPr>
      <xdr:spPr>
        <a:xfrm>
          <a:off x="7594111" y="1608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60342</xdr:rowOff>
    </xdr:from>
    <xdr:to>
      <xdr:col>36</xdr:col>
      <xdr:colOff>165100</xdr:colOff>
      <xdr:row>94</xdr:row>
      <xdr:rowOff>161942</xdr:rowOff>
    </xdr:to>
    <xdr:sp macro="" textlink="">
      <xdr:nvSpPr>
        <xdr:cNvPr id="490" name="楕円 489"/>
        <xdr:cNvSpPr/>
      </xdr:nvSpPr>
      <xdr:spPr>
        <a:xfrm>
          <a:off x="6921500" y="1617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7019</xdr:rowOff>
    </xdr:from>
    <xdr:ext cx="534377" cy="259045"/>
    <xdr:sp macro="" textlink="">
      <xdr:nvSpPr>
        <xdr:cNvPr id="491" name="テキスト ボックス 490"/>
        <xdr:cNvSpPr txBox="1"/>
      </xdr:nvSpPr>
      <xdr:spPr>
        <a:xfrm>
          <a:off x="6705111" y="159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3" name="直線コネクタ 512"/>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6"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7" name="直線コネクタ 516"/>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169875</xdr:rowOff>
    </xdr:from>
    <xdr:to>
      <xdr:col>85</xdr:col>
      <xdr:colOff>127000</xdr:colOff>
      <xdr:row>38</xdr:row>
      <xdr:rowOff>124521</xdr:rowOff>
    </xdr:to>
    <xdr:cxnSp macro="">
      <xdr:nvCxnSpPr>
        <xdr:cNvPr id="518" name="直線コネクタ 517"/>
        <xdr:cNvCxnSpPr/>
      </xdr:nvCxnSpPr>
      <xdr:spPr>
        <a:xfrm>
          <a:off x="15481300" y="6513525"/>
          <a:ext cx="838200" cy="12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9"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20" name="フローチャート: 判断 519"/>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169875</xdr:rowOff>
    </xdr:from>
    <xdr:to>
      <xdr:col>81</xdr:col>
      <xdr:colOff>50800</xdr:colOff>
      <xdr:row>38</xdr:row>
      <xdr:rowOff>62685</xdr:rowOff>
    </xdr:to>
    <xdr:cxnSp macro="">
      <xdr:nvCxnSpPr>
        <xdr:cNvPr id="521" name="直線コネクタ 520"/>
        <xdr:cNvCxnSpPr/>
      </xdr:nvCxnSpPr>
      <xdr:spPr>
        <a:xfrm flipV="1">
          <a:off x="14592300" y="6513525"/>
          <a:ext cx="889000" cy="6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2" name="フローチャート: 判断 521"/>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99011</xdr:rowOff>
    </xdr:from>
    <xdr:ext cx="469744" cy="259045"/>
    <xdr:sp macro="" textlink="">
      <xdr:nvSpPr>
        <xdr:cNvPr id="523" name="テキスト ボックス 522"/>
        <xdr:cNvSpPr txBox="1"/>
      </xdr:nvSpPr>
      <xdr:spPr>
        <a:xfrm>
          <a:off x="15246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62685</xdr:rowOff>
    </xdr:from>
    <xdr:to>
      <xdr:col>76</xdr:col>
      <xdr:colOff>114300</xdr:colOff>
      <xdr:row>38</xdr:row>
      <xdr:rowOff>114051</xdr:rowOff>
    </xdr:to>
    <xdr:cxnSp macro="">
      <xdr:nvCxnSpPr>
        <xdr:cNvPr id="524" name="直線コネクタ 523"/>
        <xdr:cNvCxnSpPr/>
      </xdr:nvCxnSpPr>
      <xdr:spPr>
        <a:xfrm flipV="1">
          <a:off x="13703300" y="6577785"/>
          <a:ext cx="8890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5" name="フローチャート: 判断 524"/>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128409</xdr:rowOff>
    </xdr:from>
    <xdr:ext cx="469744" cy="259045"/>
    <xdr:sp macro="" textlink="">
      <xdr:nvSpPr>
        <xdr:cNvPr id="526" name="テキスト ボックス 525"/>
        <xdr:cNvSpPr txBox="1"/>
      </xdr:nvSpPr>
      <xdr:spPr>
        <a:xfrm>
          <a:off x="14357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114051</xdr:rowOff>
    </xdr:from>
    <xdr:to>
      <xdr:col>71</xdr:col>
      <xdr:colOff>177800</xdr:colOff>
      <xdr:row>38</xdr:row>
      <xdr:rowOff>121503</xdr:rowOff>
    </xdr:to>
    <xdr:cxnSp macro="">
      <xdr:nvCxnSpPr>
        <xdr:cNvPr id="527" name="直線コネクタ 526"/>
        <xdr:cNvCxnSpPr/>
      </xdr:nvCxnSpPr>
      <xdr:spPr>
        <a:xfrm flipV="1">
          <a:off x="12814300" y="6629151"/>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8" name="フローチャート: 判断 527"/>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9" name="テキスト ボックス 528"/>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30" name="フローチャート: 判断 529"/>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1" name="テキスト ボックス 530"/>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73721</xdr:rowOff>
    </xdr:from>
    <xdr:to>
      <xdr:col>85</xdr:col>
      <xdr:colOff>177800</xdr:colOff>
      <xdr:row>39</xdr:row>
      <xdr:rowOff>3871</xdr:rowOff>
    </xdr:to>
    <xdr:sp macro="" textlink="">
      <xdr:nvSpPr>
        <xdr:cNvPr id="537" name="楕円 536"/>
        <xdr:cNvSpPr/>
      </xdr:nvSpPr>
      <xdr:spPr>
        <a:xfrm>
          <a:off x="16268700" y="65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160098</xdr:rowOff>
    </xdr:from>
    <xdr:ext cx="378565" cy="259045"/>
    <xdr:sp macro="" textlink="">
      <xdr:nvSpPr>
        <xdr:cNvPr id="538" name="災害復旧事業費該当値テキスト"/>
        <xdr:cNvSpPr txBox="1"/>
      </xdr:nvSpPr>
      <xdr:spPr>
        <a:xfrm>
          <a:off x="16370300" y="6503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119075</xdr:rowOff>
    </xdr:from>
    <xdr:to>
      <xdr:col>81</xdr:col>
      <xdr:colOff>101600</xdr:colOff>
      <xdr:row>38</xdr:row>
      <xdr:rowOff>49225</xdr:rowOff>
    </xdr:to>
    <xdr:sp macro="" textlink="">
      <xdr:nvSpPr>
        <xdr:cNvPr id="539" name="楕円 538"/>
        <xdr:cNvSpPr/>
      </xdr:nvSpPr>
      <xdr:spPr>
        <a:xfrm>
          <a:off x="15430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65752</xdr:rowOff>
    </xdr:from>
    <xdr:ext cx="469744" cy="259045"/>
    <xdr:sp macro="" textlink="">
      <xdr:nvSpPr>
        <xdr:cNvPr id="540" name="テキスト ボックス 539"/>
        <xdr:cNvSpPr txBox="1"/>
      </xdr:nvSpPr>
      <xdr:spPr>
        <a:xfrm>
          <a:off x="15246428" y="62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11885</xdr:rowOff>
    </xdr:from>
    <xdr:to>
      <xdr:col>76</xdr:col>
      <xdr:colOff>165100</xdr:colOff>
      <xdr:row>38</xdr:row>
      <xdr:rowOff>113485</xdr:rowOff>
    </xdr:to>
    <xdr:sp macro="" textlink="">
      <xdr:nvSpPr>
        <xdr:cNvPr id="541" name="楕円 540"/>
        <xdr:cNvSpPr/>
      </xdr:nvSpPr>
      <xdr:spPr>
        <a:xfrm>
          <a:off x="14541500" y="65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130012</xdr:rowOff>
    </xdr:from>
    <xdr:ext cx="469744" cy="259045"/>
    <xdr:sp macro="" textlink="">
      <xdr:nvSpPr>
        <xdr:cNvPr id="542" name="テキスト ボックス 541"/>
        <xdr:cNvSpPr txBox="1"/>
      </xdr:nvSpPr>
      <xdr:spPr>
        <a:xfrm>
          <a:off x="14357428" y="630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63251</xdr:rowOff>
    </xdr:from>
    <xdr:to>
      <xdr:col>72</xdr:col>
      <xdr:colOff>38100</xdr:colOff>
      <xdr:row>38</xdr:row>
      <xdr:rowOff>164851</xdr:rowOff>
    </xdr:to>
    <xdr:sp macro="" textlink="">
      <xdr:nvSpPr>
        <xdr:cNvPr id="543" name="楕円 542"/>
        <xdr:cNvSpPr/>
      </xdr:nvSpPr>
      <xdr:spPr>
        <a:xfrm>
          <a:off x="13652500" y="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155978</xdr:rowOff>
    </xdr:from>
    <xdr:ext cx="469744" cy="259045"/>
    <xdr:sp macro="" textlink="">
      <xdr:nvSpPr>
        <xdr:cNvPr id="544" name="テキスト ボックス 543"/>
        <xdr:cNvSpPr txBox="1"/>
      </xdr:nvSpPr>
      <xdr:spPr>
        <a:xfrm>
          <a:off x="13468428" y="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70703</xdr:rowOff>
    </xdr:from>
    <xdr:to>
      <xdr:col>67</xdr:col>
      <xdr:colOff>101600</xdr:colOff>
      <xdr:row>39</xdr:row>
      <xdr:rowOff>853</xdr:rowOff>
    </xdr:to>
    <xdr:sp macro="" textlink="">
      <xdr:nvSpPr>
        <xdr:cNvPr id="545" name="楕円 544"/>
        <xdr:cNvSpPr/>
      </xdr:nvSpPr>
      <xdr:spPr>
        <a:xfrm>
          <a:off x="12763500" y="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163430</xdr:rowOff>
    </xdr:from>
    <xdr:ext cx="378565" cy="259045"/>
    <xdr:sp macro="" textlink="">
      <xdr:nvSpPr>
        <xdr:cNvPr id="546" name="テキスト ボックス 545"/>
        <xdr:cNvSpPr txBox="1"/>
      </xdr:nvSpPr>
      <xdr:spPr>
        <a:xfrm>
          <a:off x="12625017" y="6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1" name="直線コネクタ 620"/>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2"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3" name="直線コネクタ 622"/>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4"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5" name="直線コネクタ 624"/>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146869</xdr:rowOff>
    </xdr:from>
    <xdr:to>
      <xdr:col>85</xdr:col>
      <xdr:colOff>127000</xdr:colOff>
      <xdr:row>72</xdr:row>
      <xdr:rowOff>19179</xdr:rowOff>
    </xdr:to>
    <xdr:cxnSp macro="">
      <xdr:nvCxnSpPr>
        <xdr:cNvPr id="626" name="直線コネクタ 625"/>
        <xdr:cNvCxnSpPr/>
      </xdr:nvCxnSpPr>
      <xdr:spPr>
        <a:xfrm>
          <a:off x="15481300" y="12319819"/>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7"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8" name="フローチャート: 判断 627"/>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146869</xdr:rowOff>
    </xdr:from>
    <xdr:to>
      <xdr:col>81</xdr:col>
      <xdr:colOff>50800</xdr:colOff>
      <xdr:row>72</xdr:row>
      <xdr:rowOff>36748</xdr:rowOff>
    </xdr:to>
    <xdr:cxnSp macro="">
      <xdr:nvCxnSpPr>
        <xdr:cNvPr id="629" name="直線コネクタ 628"/>
        <xdr:cNvCxnSpPr/>
      </xdr:nvCxnSpPr>
      <xdr:spPr>
        <a:xfrm flipV="1">
          <a:off x="14592300" y="12319819"/>
          <a:ext cx="8890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30" name="フローチャート: 判断 629"/>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31" name="テキスト ボックス 630"/>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36748</xdr:rowOff>
    </xdr:from>
    <xdr:to>
      <xdr:col>76</xdr:col>
      <xdr:colOff>114300</xdr:colOff>
      <xdr:row>72</xdr:row>
      <xdr:rowOff>147080</xdr:rowOff>
    </xdr:to>
    <xdr:cxnSp macro="">
      <xdr:nvCxnSpPr>
        <xdr:cNvPr id="632" name="直線コネクタ 631"/>
        <xdr:cNvCxnSpPr/>
      </xdr:nvCxnSpPr>
      <xdr:spPr>
        <a:xfrm flipV="1">
          <a:off x="13703300" y="12381148"/>
          <a:ext cx="889000" cy="1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3" name="フローチャート: 判断 632"/>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4" name="テキスト ボックス 633"/>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147080</xdr:rowOff>
    </xdr:from>
    <xdr:to>
      <xdr:col>71</xdr:col>
      <xdr:colOff>177800</xdr:colOff>
      <xdr:row>73</xdr:row>
      <xdr:rowOff>164388</xdr:rowOff>
    </xdr:to>
    <xdr:cxnSp macro="">
      <xdr:nvCxnSpPr>
        <xdr:cNvPr id="635" name="直線コネクタ 634"/>
        <xdr:cNvCxnSpPr/>
      </xdr:nvCxnSpPr>
      <xdr:spPr>
        <a:xfrm flipV="1">
          <a:off x="12814300" y="12491480"/>
          <a:ext cx="889000" cy="1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6" name="フローチャート: 判断 635"/>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7" name="テキスト ボックス 636"/>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8" name="フローチャート: 判断 637"/>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9" name="テキスト ボックス 638"/>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139829</xdr:rowOff>
    </xdr:from>
    <xdr:to>
      <xdr:col>85</xdr:col>
      <xdr:colOff>177800</xdr:colOff>
      <xdr:row>72</xdr:row>
      <xdr:rowOff>69979</xdr:rowOff>
    </xdr:to>
    <xdr:sp macro="" textlink="">
      <xdr:nvSpPr>
        <xdr:cNvPr id="645" name="楕円 644"/>
        <xdr:cNvSpPr/>
      </xdr:nvSpPr>
      <xdr:spPr>
        <a:xfrm>
          <a:off x="16268700" y="123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162706</xdr:rowOff>
    </xdr:from>
    <xdr:ext cx="534377" cy="259045"/>
    <xdr:sp macro="" textlink="">
      <xdr:nvSpPr>
        <xdr:cNvPr id="646" name="公債費該当値テキスト"/>
        <xdr:cNvSpPr txBox="1"/>
      </xdr:nvSpPr>
      <xdr:spPr>
        <a:xfrm>
          <a:off x="16370300" y="121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96069</xdr:rowOff>
    </xdr:from>
    <xdr:to>
      <xdr:col>81</xdr:col>
      <xdr:colOff>101600</xdr:colOff>
      <xdr:row>72</xdr:row>
      <xdr:rowOff>26219</xdr:rowOff>
    </xdr:to>
    <xdr:sp macro="" textlink="">
      <xdr:nvSpPr>
        <xdr:cNvPr id="647" name="楕円 646"/>
        <xdr:cNvSpPr/>
      </xdr:nvSpPr>
      <xdr:spPr>
        <a:xfrm>
          <a:off x="15430500" y="1226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42746</xdr:rowOff>
    </xdr:from>
    <xdr:ext cx="534377" cy="259045"/>
    <xdr:sp macro="" textlink="">
      <xdr:nvSpPr>
        <xdr:cNvPr id="648" name="テキスト ボックス 647"/>
        <xdr:cNvSpPr txBox="1"/>
      </xdr:nvSpPr>
      <xdr:spPr>
        <a:xfrm>
          <a:off x="15214111" y="1204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157398</xdr:rowOff>
    </xdr:from>
    <xdr:to>
      <xdr:col>76</xdr:col>
      <xdr:colOff>165100</xdr:colOff>
      <xdr:row>72</xdr:row>
      <xdr:rowOff>87548</xdr:rowOff>
    </xdr:to>
    <xdr:sp macro="" textlink="">
      <xdr:nvSpPr>
        <xdr:cNvPr id="649" name="楕円 648"/>
        <xdr:cNvSpPr/>
      </xdr:nvSpPr>
      <xdr:spPr>
        <a:xfrm>
          <a:off x="14541500" y="123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104075</xdr:rowOff>
    </xdr:from>
    <xdr:ext cx="534377" cy="259045"/>
    <xdr:sp macro="" textlink="">
      <xdr:nvSpPr>
        <xdr:cNvPr id="650" name="テキスト ボックス 649"/>
        <xdr:cNvSpPr txBox="1"/>
      </xdr:nvSpPr>
      <xdr:spPr>
        <a:xfrm>
          <a:off x="14325111" y="1210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96280</xdr:rowOff>
    </xdr:from>
    <xdr:to>
      <xdr:col>72</xdr:col>
      <xdr:colOff>38100</xdr:colOff>
      <xdr:row>73</xdr:row>
      <xdr:rowOff>26430</xdr:rowOff>
    </xdr:to>
    <xdr:sp macro="" textlink="">
      <xdr:nvSpPr>
        <xdr:cNvPr id="651" name="楕円 650"/>
        <xdr:cNvSpPr/>
      </xdr:nvSpPr>
      <xdr:spPr>
        <a:xfrm>
          <a:off x="13652500" y="124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42957</xdr:rowOff>
    </xdr:from>
    <xdr:ext cx="534377" cy="259045"/>
    <xdr:sp macro="" textlink="">
      <xdr:nvSpPr>
        <xdr:cNvPr id="652" name="テキスト ボックス 651"/>
        <xdr:cNvSpPr txBox="1"/>
      </xdr:nvSpPr>
      <xdr:spPr>
        <a:xfrm>
          <a:off x="13436111" y="122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113588</xdr:rowOff>
    </xdr:from>
    <xdr:to>
      <xdr:col>67</xdr:col>
      <xdr:colOff>101600</xdr:colOff>
      <xdr:row>74</xdr:row>
      <xdr:rowOff>43738</xdr:rowOff>
    </xdr:to>
    <xdr:sp macro="" textlink="">
      <xdr:nvSpPr>
        <xdr:cNvPr id="653" name="楕円 652"/>
        <xdr:cNvSpPr/>
      </xdr:nvSpPr>
      <xdr:spPr>
        <a:xfrm>
          <a:off x="12763500" y="126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60265</xdr:rowOff>
    </xdr:from>
    <xdr:ext cx="534377" cy="259045"/>
    <xdr:sp macro="" textlink="">
      <xdr:nvSpPr>
        <xdr:cNvPr id="654" name="テキスト ボックス 653"/>
        <xdr:cNvSpPr txBox="1"/>
      </xdr:nvSpPr>
      <xdr:spPr>
        <a:xfrm>
          <a:off x="12547111" y="124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8" name="直線コネクタ 677"/>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9"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80" name="直線コネクタ 679"/>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1"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2" name="直線コネクタ 681"/>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63356</xdr:rowOff>
    </xdr:from>
    <xdr:to>
      <xdr:col>85</xdr:col>
      <xdr:colOff>127000</xdr:colOff>
      <xdr:row>98</xdr:row>
      <xdr:rowOff>157485</xdr:rowOff>
    </xdr:to>
    <xdr:cxnSp macro="">
      <xdr:nvCxnSpPr>
        <xdr:cNvPr id="683" name="直線コネクタ 682"/>
        <xdr:cNvCxnSpPr/>
      </xdr:nvCxnSpPr>
      <xdr:spPr>
        <a:xfrm flipV="1">
          <a:off x="15481300" y="16865456"/>
          <a:ext cx="838200" cy="9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4" name="積立金平均値テキスト"/>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5" name="フローチャート: 判断 684"/>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157485</xdr:rowOff>
    </xdr:from>
    <xdr:to>
      <xdr:col>81</xdr:col>
      <xdr:colOff>50800</xdr:colOff>
      <xdr:row>99</xdr:row>
      <xdr:rowOff>5215</xdr:rowOff>
    </xdr:to>
    <xdr:cxnSp macro="">
      <xdr:nvCxnSpPr>
        <xdr:cNvPr id="686" name="直線コネクタ 685"/>
        <xdr:cNvCxnSpPr/>
      </xdr:nvCxnSpPr>
      <xdr:spPr>
        <a:xfrm flipV="1">
          <a:off x="14592300" y="16959585"/>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7" name="フローチャート: 判断 686"/>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8" name="テキスト ボックス 687"/>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152837</xdr:rowOff>
    </xdr:from>
    <xdr:to>
      <xdr:col>76</xdr:col>
      <xdr:colOff>114300</xdr:colOff>
      <xdr:row>99</xdr:row>
      <xdr:rowOff>5215</xdr:rowOff>
    </xdr:to>
    <xdr:cxnSp macro="">
      <xdr:nvCxnSpPr>
        <xdr:cNvPr id="689" name="直線コネクタ 688"/>
        <xdr:cNvCxnSpPr/>
      </xdr:nvCxnSpPr>
      <xdr:spPr>
        <a:xfrm>
          <a:off x="13703300" y="16954937"/>
          <a:ext cx="8890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90" name="フローチャート: 判断 689"/>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1" name="テキスト ボックス 690"/>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142863</xdr:rowOff>
    </xdr:from>
    <xdr:to>
      <xdr:col>71</xdr:col>
      <xdr:colOff>177800</xdr:colOff>
      <xdr:row>98</xdr:row>
      <xdr:rowOff>152837</xdr:rowOff>
    </xdr:to>
    <xdr:cxnSp macro="">
      <xdr:nvCxnSpPr>
        <xdr:cNvPr id="692" name="直線コネクタ 691"/>
        <xdr:cNvCxnSpPr/>
      </xdr:nvCxnSpPr>
      <xdr:spPr>
        <a:xfrm>
          <a:off x="12814300" y="16773513"/>
          <a:ext cx="889000" cy="18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3" name="フローチャート: 判断 692"/>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4" name="テキスト ボックス 693"/>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5" name="フローチャート: 判断 694"/>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6" name="テキスト ボックス 695"/>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12556</xdr:rowOff>
    </xdr:from>
    <xdr:to>
      <xdr:col>85</xdr:col>
      <xdr:colOff>177800</xdr:colOff>
      <xdr:row>98</xdr:row>
      <xdr:rowOff>114156</xdr:rowOff>
    </xdr:to>
    <xdr:sp macro="" textlink="">
      <xdr:nvSpPr>
        <xdr:cNvPr id="702" name="楕円 701"/>
        <xdr:cNvSpPr/>
      </xdr:nvSpPr>
      <xdr:spPr>
        <a:xfrm>
          <a:off x="16268700" y="168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35433</xdr:rowOff>
    </xdr:from>
    <xdr:ext cx="534377" cy="259045"/>
    <xdr:sp macro="" textlink="">
      <xdr:nvSpPr>
        <xdr:cNvPr id="703" name="積立金該当値テキスト"/>
        <xdr:cNvSpPr txBox="1"/>
      </xdr:nvSpPr>
      <xdr:spPr>
        <a:xfrm>
          <a:off x="16370300" y="1666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106685</xdr:rowOff>
    </xdr:from>
    <xdr:to>
      <xdr:col>81</xdr:col>
      <xdr:colOff>101600</xdr:colOff>
      <xdr:row>99</xdr:row>
      <xdr:rowOff>36835</xdr:rowOff>
    </xdr:to>
    <xdr:sp macro="" textlink="">
      <xdr:nvSpPr>
        <xdr:cNvPr id="704" name="楕円 703"/>
        <xdr:cNvSpPr/>
      </xdr:nvSpPr>
      <xdr:spPr>
        <a:xfrm>
          <a:off x="15430500" y="1690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27962</xdr:rowOff>
    </xdr:from>
    <xdr:ext cx="469744" cy="259045"/>
    <xdr:sp macro="" textlink="">
      <xdr:nvSpPr>
        <xdr:cNvPr id="705" name="テキスト ボックス 704"/>
        <xdr:cNvSpPr txBox="1"/>
      </xdr:nvSpPr>
      <xdr:spPr>
        <a:xfrm>
          <a:off x="15246428" y="1700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125865</xdr:rowOff>
    </xdr:from>
    <xdr:to>
      <xdr:col>76</xdr:col>
      <xdr:colOff>165100</xdr:colOff>
      <xdr:row>99</xdr:row>
      <xdr:rowOff>56015</xdr:rowOff>
    </xdr:to>
    <xdr:sp macro="" textlink="">
      <xdr:nvSpPr>
        <xdr:cNvPr id="706" name="楕円 705"/>
        <xdr:cNvSpPr/>
      </xdr:nvSpPr>
      <xdr:spPr>
        <a:xfrm>
          <a:off x="14541500" y="16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47142</xdr:rowOff>
    </xdr:from>
    <xdr:ext cx="469744" cy="259045"/>
    <xdr:sp macro="" textlink="">
      <xdr:nvSpPr>
        <xdr:cNvPr id="707" name="テキスト ボックス 706"/>
        <xdr:cNvSpPr txBox="1"/>
      </xdr:nvSpPr>
      <xdr:spPr>
        <a:xfrm>
          <a:off x="14357428" y="170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102037</xdr:rowOff>
    </xdr:from>
    <xdr:to>
      <xdr:col>72</xdr:col>
      <xdr:colOff>38100</xdr:colOff>
      <xdr:row>99</xdr:row>
      <xdr:rowOff>32187</xdr:rowOff>
    </xdr:to>
    <xdr:sp macro="" textlink="">
      <xdr:nvSpPr>
        <xdr:cNvPr id="708" name="楕円 707"/>
        <xdr:cNvSpPr/>
      </xdr:nvSpPr>
      <xdr:spPr>
        <a:xfrm>
          <a:off x="13652500" y="169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23314</xdr:rowOff>
    </xdr:from>
    <xdr:ext cx="469744" cy="259045"/>
    <xdr:sp macro="" textlink="">
      <xdr:nvSpPr>
        <xdr:cNvPr id="709" name="テキスト ボックス 708"/>
        <xdr:cNvSpPr txBox="1"/>
      </xdr:nvSpPr>
      <xdr:spPr>
        <a:xfrm>
          <a:off x="13468428" y="169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92063</xdr:rowOff>
    </xdr:from>
    <xdr:to>
      <xdr:col>67</xdr:col>
      <xdr:colOff>101600</xdr:colOff>
      <xdr:row>98</xdr:row>
      <xdr:rowOff>22213</xdr:rowOff>
    </xdr:to>
    <xdr:sp macro="" textlink="">
      <xdr:nvSpPr>
        <xdr:cNvPr id="710" name="楕円 709"/>
        <xdr:cNvSpPr/>
      </xdr:nvSpPr>
      <xdr:spPr>
        <a:xfrm>
          <a:off x="12763500" y="167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38740</xdr:rowOff>
    </xdr:from>
    <xdr:ext cx="534377" cy="259045"/>
    <xdr:sp macro="" textlink="">
      <xdr:nvSpPr>
        <xdr:cNvPr id="711" name="テキスト ボックス 710"/>
        <xdr:cNvSpPr txBox="1"/>
      </xdr:nvSpPr>
      <xdr:spPr>
        <a:xfrm>
          <a:off x="12547111" y="1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7" name="直線コネクタ 736"/>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40"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1" name="直線コネクタ 740"/>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76889</xdr:rowOff>
    </xdr:from>
    <xdr:to>
      <xdr:col>116</xdr:col>
      <xdr:colOff>63500</xdr:colOff>
      <xdr:row>39</xdr:row>
      <xdr:rowOff>92129</xdr:rowOff>
    </xdr:to>
    <xdr:cxnSp macro="">
      <xdr:nvCxnSpPr>
        <xdr:cNvPr id="742" name="直線コネクタ 741"/>
        <xdr:cNvCxnSpPr/>
      </xdr:nvCxnSpPr>
      <xdr:spPr>
        <a:xfrm flipV="1">
          <a:off x="21323300" y="6763439"/>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3"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4" name="フローチャート: 判断 743"/>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92129</xdr:rowOff>
    </xdr:from>
    <xdr:to>
      <xdr:col>111</xdr:col>
      <xdr:colOff>177800</xdr:colOff>
      <xdr:row>39</xdr:row>
      <xdr:rowOff>93653</xdr:rowOff>
    </xdr:to>
    <xdr:cxnSp macro="">
      <xdr:nvCxnSpPr>
        <xdr:cNvPr id="745" name="直線コネクタ 744"/>
        <xdr:cNvCxnSpPr/>
      </xdr:nvCxnSpPr>
      <xdr:spPr>
        <a:xfrm flipV="1">
          <a:off x="20434300" y="677867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6" name="フローチャート: 判断 745"/>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7" name="テキスト ボックス 746"/>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93653</xdr:rowOff>
    </xdr:from>
    <xdr:to>
      <xdr:col>107</xdr:col>
      <xdr:colOff>50800</xdr:colOff>
      <xdr:row>39</xdr:row>
      <xdr:rowOff>96919</xdr:rowOff>
    </xdr:to>
    <xdr:cxnSp macro="">
      <xdr:nvCxnSpPr>
        <xdr:cNvPr id="748" name="直線コネクタ 747"/>
        <xdr:cNvCxnSpPr/>
      </xdr:nvCxnSpPr>
      <xdr:spPr>
        <a:xfrm flipV="1">
          <a:off x="19545300" y="67802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9" name="フローチャート: 判断 748"/>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50" name="テキスト ボックス 749"/>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96919</xdr:rowOff>
    </xdr:from>
    <xdr:to>
      <xdr:col>102</xdr:col>
      <xdr:colOff>114300</xdr:colOff>
      <xdr:row>39</xdr:row>
      <xdr:rowOff>98878</xdr:rowOff>
    </xdr:to>
    <xdr:cxnSp macro="">
      <xdr:nvCxnSpPr>
        <xdr:cNvPr id="751" name="直線コネクタ 750"/>
        <xdr:cNvCxnSpPr/>
      </xdr:nvCxnSpPr>
      <xdr:spPr>
        <a:xfrm flipV="1">
          <a:off x="18656300" y="678346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2" name="フローチャート: 判断 751"/>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3" name="テキスト ボックス 752"/>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4" name="フローチャート: 判断 753"/>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5" name="テキスト ボックス 754"/>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26089</xdr:rowOff>
    </xdr:from>
    <xdr:to>
      <xdr:col>116</xdr:col>
      <xdr:colOff>114300</xdr:colOff>
      <xdr:row>39</xdr:row>
      <xdr:rowOff>127689</xdr:rowOff>
    </xdr:to>
    <xdr:sp macro="" textlink="">
      <xdr:nvSpPr>
        <xdr:cNvPr id="761" name="楕円 760"/>
        <xdr:cNvSpPr/>
      </xdr:nvSpPr>
      <xdr:spPr>
        <a:xfrm>
          <a:off x="22110700" y="671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112466</xdr:rowOff>
    </xdr:from>
    <xdr:ext cx="378565" cy="259045"/>
    <xdr:sp macro="" textlink="">
      <xdr:nvSpPr>
        <xdr:cNvPr id="762" name="投資及び出資金該当値テキスト"/>
        <xdr:cNvSpPr txBox="1"/>
      </xdr:nvSpPr>
      <xdr:spPr>
        <a:xfrm>
          <a:off x="22212300" y="662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41329</xdr:rowOff>
    </xdr:from>
    <xdr:to>
      <xdr:col>112</xdr:col>
      <xdr:colOff>38100</xdr:colOff>
      <xdr:row>39</xdr:row>
      <xdr:rowOff>142929</xdr:rowOff>
    </xdr:to>
    <xdr:sp macro="" textlink="">
      <xdr:nvSpPr>
        <xdr:cNvPr id="763" name="楕円 762"/>
        <xdr:cNvSpPr/>
      </xdr:nvSpPr>
      <xdr:spPr>
        <a:xfrm>
          <a:off x="21272500" y="67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134056</xdr:rowOff>
    </xdr:from>
    <xdr:ext cx="313932" cy="259045"/>
    <xdr:sp macro="" textlink="">
      <xdr:nvSpPr>
        <xdr:cNvPr id="764" name="テキスト ボックス 763"/>
        <xdr:cNvSpPr txBox="1"/>
      </xdr:nvSpPr>
      <xdr:spPr>
        <a:xfrm>
          <a:off x="21166333" y="6820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42853</xdr:rowOff>
    </xdr:from>
    <xdr:to>
      <xdr:col>107</xdr:col>
      <xdr:colOff>101600</xdr:colOff>
      <xdr:row>39</xdr:row>
      <xdr:rowOff>144453</xdr:rowOff>
    </xdr:to>
    <xdr:sp macro="" textlink="">
      <xdr:nvSpPr>
        <xdr:cNvPr id="765" name="楕円 764"/>
        <xdr:cNvSpPr/>
      </xdr:nvSpPr>
      <xdr:spPr>
        <a:xfrm>
          <a:off x="20383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135580</xdr:rowOff>
    </xdr:from>
    <xdr:ext cx="313932" cy="259045"/>
    <xdr:sp macro="" textlink="">
      <xdr:nvSpPr>
        <xdr:cNvPr id="766" name="テキスト ボックス 765"/>
        <xdr:cNvSpPr txBox="1"/>
      </xdr:nvSpPr>
      <xdr:spPr>
        <a:xfrm>
          <a:off x="20277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46119</xdr:rowOff>
    </xdr:from>
    <xdr:to>
      <xdr:col>102</xdr:col>
      <xdr:colOff>165100</xdr:colOff>
      <xdr:row>39</xdr:row>
      <xdr:rowOff>147719</xdr:rowOff>
    </xdr:to>
    <xdr:sp macro="" textlink="">
      <xdr:nvSpPr>
        <xdr:cNvPr id="767" name="楕円 766"/>
        <xdr:cNvSpPr/>
      </xdr:nvSpPr>
      <xdr:spPr>
        <a:xfrm>
          <a:off x="19494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138846</xdr:rowOff>
    </xdr:from>
    <xdr:ext cx="313932" cy="259045"/>
    <xdr:sp macro="" textlink="">
      <xdr:nvSpPr>
        <xdr:cNvPr id="768" name="テキスト ボックス 767"/>
        <xdr:cNvSpPr txBox="1"/>
      </xdr:nvSpPr>
      <xdr:spPr>
        <a:xfrm>
          <a:off x="19388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90" name="直線コネクタ 789"/>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1"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2" name="直線コネクタ 79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3"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4" name="直線コネクタ 793"/>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145244</xdr:rowOff>
    </xdr:from>
    <xdr:to>
      <xdr:col>116</xdr:col>
      <xdr:colOff>63500</xdr:colOff>
      <xdr:row>56</xdr:row>
      <xdr:rowOff>164161</xdr:rowOff>
    </xdr:to>
    <xdr:cxnSp macro="">
      <xdr:nvCxnSpPr>
        <xdr:cNvPr id="795" name="直線コネクタ 794"/>
        <xdr:cNvCxnSpPr/>
      </xdr:nvCxnSpPr>
      <xdr:spPr>
        <a:xfrm>
          <a:off x="21323300" y="9746444"/>
          <a:ext cx="8382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6" name="貸付金平均値テキスト"/>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7" name="フローチャート: 判断 796"/>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129013</xdr:rowOff>
    </xdr:from>
    <xdr:to>
      <xdr:col>111</xdr:col>
      <xdr:colOff>177800</xdr:colOff>
      <xdr:row>56</xdr:row>
      <xdr:rowOff>145244</xdr:rowOff>
    </xdr:to>
    <xdr:cxnSp macro="">
      <xdr:nvCxnSpPr>
        <xdr:cNvPr id="798" name="直線コネクタ 797"/>
        <xdr:cNvCxnSpPr/>
      </xdr:nvCxnSpPr>
      <xdr:spPr>
        <a:xfrm>
          <a:off x="20434300" y="9730213"/>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9" name="フローチャート: 判断 798"/>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800" name="テキスト ボックス 799"/>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111925</xdr:rowOff>
    </xdr:from>
    <xdr:to>
      <xdr:col>107</xdr:col>
      <xdr:colOff>50800</xdr:colOff>
      <xdr:row>56</xdr:row>
      <xdr:rowOff>129013</xdr:rowOff>
    </xdr:to>
    <xdr:cxnSp macro="">
      <xdr:nvCxnSpPr>
        <xdr:cNvPr id="801" name="直線コネクタ 800"/>
        <xdr:cNvCxnSpPr/>
      </xdr:nvCxnSpPr>
      <xdr:spPr>
        <a:xfrm>
          <a:off x="19545300" y="9713125"/>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2" name="フローチャート: 判断 801"/>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99960</xdr:rowOff>
    </xdr:from>
    <xdr:ext cx="469744" cy="259045"/>
    <xdr:sp macro="" textlink="">
      <xdr:nvSpPr>
        <xdr:cNvPr id="803" name="テキスト ボックス 802"/>
        <xdr:cNvSpPr txBox="1"/>
      </xdr:nvSpPr>
      <xdr:spPr>
        <a:xfrm>
          <a:off x="20199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96266</xdr:rowOff>
    </xdr:from>
    <xdr:to>
      <xdr:col>102</xdr:col>
      <xdr:colOff>114300</xdr:colOff>
      <xdr:row>56</xdr:row>
      <xdr:rowOff>111925</xdr:rowOff>
    </xdr:to>
    <xdr:cxnSp macro="">
      <xdr:nvCxnSpPr>
        <xdr:cNvPr id="804" name="直線コネクタ 803"/>
        <xdr:cNvCxnSpPr/>
      </xdr:nvCxnSpPr>
      <xdr:spPr>
        <a:xfrm>
          <a:off x="18656300" y="9697466"/>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5" name="フローチャート: 判断 804"/>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90873</xdr:rowOff>
    </xdr:from>
    <xdr:ext cx="469744" cy="259045"/>
    <xdr:sp macro="" textlink="">
      <xdr:nvSpPr>
        <xdr:cNvPr id="806" name="テキスト ボックス 805"/>
        <xdr:cNvSpPr txBox="1"/>
      </xdr:nvSpPr>
      <xdr:spPr>
        <a:xfrm>
          <a:off x="19310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7" name="フローチャート: 判断 806"/>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83614</xdr:rowOff>
    </xdr:from>
    <xdr:ext cx="469744" cy="259045"/>
    <xdr:sp macro="" textlink="">
      <xdr:nvSpPr>
        <xdr:cNvPr id="808" name="テキスト ボックス 807"/>
        <xdr:cNvSpPr txBox="1"/>
      </xdr:nvSpPr>
      <xdr:spPr>
        <a:xfrm>
          <a:off x="18421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113361</xdr:rowOff>
    </xdr:from>
    <xdr:to>
      <xdr:col>116</xdr:col>
      <xdr:colOff>114300</xdr:colOff>
      <xdr:row>57</xdr:row>
      <xdr:rowOff>43511</xdr:rowOff>
    </xdr:to>
    <xdr:sp macro="" textlink="">
      <xdr:nvSpPr>
        <xdr:cNvPr id="814" name="楕円 813"/>
        <xdr:cNvSpPr/>
      </xdr:nvSpPr>
      <xdr:spPr>
        <a:xfrm>
          <a:off x="22110700" y="97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136238</xdr:rowOff>
    </xdr:from>
    <xdr:ext cx="469744" cy="259045"/>
    <xdr:sp macro="" textlink="">
      <xdr:nvSpPr>
        <xdr:cNvPr id="815" name="貸付金該当値テキスト"/>
        <xdr:cNvSpPr txBox="1"/>
      </xdr:nvSpPr>
      <xdr:spPr>
        <a:xfrm>
          <a:off x="22212300" y="956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94444</xdr:rowOff>
    </xdr:from>
    <xdr:to>
      <xdr:col>112</xdr:col>
      <xdr:colOff>38100</xdr:colOff>
      <xdr:row>57</xdr:row>
      <xdr:rowOff>24594</xdr:rowOff>
    </xdr:to>
    <xdr:sp macro="" textlink="">
      <xdr:nvSpPr>
        <xdr:cNvPr id="816" name="楕円 815"/>
        <xdr:cNvSpPr/>
      </xdr:nvSpPr>
      <xdr:spPr>
        <a:xfrm>
          <a:off x="21272500" y="96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41121</xdr:rowOff>
    </xdr:from>
    <xdr:ext cx="469744" cy="259045"/>
    <xdr:sp macro="" textlink="">
      <xdr:nvSpPr>
        <xdr:cNvPr id="817" name="テキスト ボックス 816"/>
        <xdr:cNvSpPr txBox="1"/>
      </xdr:nvSpPr>
      <xdr:spPr>
        <a:xfrm>
          <a:off x="21088428" y="947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78213</xdr:rowOff>
    </xdr:from>
    <xdr:to>
      <xdr:col>107</xdr:col>
      <xdr:colOff>101600</xdr:colOff>
      <xdr:row>57</xdr:row>
      <xdr:rowOff>8363</xdr:rowOff>
    </xdr:to>
    <xdr:sp macro="" textlink="">
      <xdr:nvSpPr>
        <xdr:cNvPr id="818" name="楕円 817"/>
        <xdr:cNvSpPr/>
      </xdr:nvSpPr>
      <xdr:spPr>
        <a:xfrm>
          <a:off x="20383500" y="96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24890</xdr:rowOff>
    </xdr:from>
    <xdr:ext cx="469744" cy="259045"/>
    <xdr:sp macro="" textlink="">
      <xdr:nvSpPr>
        <xdr:cNvPr id="819" name="テキスト ボックス 818"/>
        <xdr:cNvSpPr txBox="1"/>
      </xdr:nvSpPr>
      <xdr:spPr>
        <a:xfrm>
          <a:off x="20199428" y="945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61125</xdr:rowOff>
    </xdr:from>
    <xdr:to>
      <xdr:col>102</xdr:col>
      <xdr:colOff>165100</xdr:colOff>
      <xdr:row>56</xdr:row>
      <xdr:rowOff>162725</xdr:rowOff>
    </xdr:to>
    <xdr:sp macro="" textlink="">
      <xdr:nvSpPr>
        <xdr:cNvPr id="820" name="楕円 819"/>
        <xdr:cNvSpPr/>
      </xdr:nvSpPr>
      <xdr:spPr>
        <a:xfrm>
          <a:off x="19494500" y="96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21" name="テキスト ボックス 820"/>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45466</xdr:rowOff>
    </xdr:from>
    <xdr:to>
      <xdr:col>98</xdr:col>
      <xdr:colOff>38100</xdr:colOff>
      <xdr:row>56</xdr:row>
      <xdr:rowOff>147066</xdr:rowOff>
    </xdr:to>
    <xdr:sp macro="" textlink="">
      <xdr:nvSpPr>
        <xdr:cNvPr id="822" name="楕円 821"/>
        <xdr:cNvSpPr/>
      </xdr:nvSpPr>
      <xdr:spPr>
        <a:xfrm>
          <a:off x="18605500" y="96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163593</xdr:rowOff>
    </xdr:from>
    <xdr:ext cx="469744" cy="259045"/>
    <xdr:sp macro="" textlink="">
      <xdr:nvSpPr>
        <xdr:cNvPr id="823" name="テキスト ボックス 822"/>
        <xdr:cNvSpPr txBox="1"/>
      </xdr:nvSpPr>
      <xdr:spPr>
        <a:xfrm>
          <a:off x="18421428" y="942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8" name="直線コネクタ 847"/>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9"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50" name="直線コネクタ 849"/>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1"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2" name="直線コネクタ 851"/>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166218</xdr:rowOff>
    </xdr:from>
    <xdr:to>
      <xdr:col>116</xdr:col>
      <xdr:colOff>63500</xdr:colOff>
      <xdr:row>76</xdr:row>
      <xdr:rowOff>36201</xdr:rowOff>
    </xdr:to>
    <xdr:cxnSp macro="">
      <xdr:nvCxnSpPr>
        <xdr:cNvPr id="853" name="直線コネクタ 852"/>
        <xdr:cNvCxnSpPr/>
      </xdr:nvCxnSpPr>
      <xdr:spPr>
        <a:xfrm flipV="1">
          <a:off x="21323300" y="13024968"/>
          <a:ext cx="8382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4"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5" name="フローチャート: 判断 854"/>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68338</xdr:rowOff>
    </xdr:from>
    <xdr:to>
      <xdr:col>111</xdr:col>
      <xdr:colOff>177800</xdr:colOff>
      <xdr:row>76</xdr:row>
      <xdr:rowOff>36201</xdr:rowOff>
    </xdr:to>
    <xdr:cxnSp macro="">
      <xdr:nvCxnSpPr>
        <xdr:cNvPr id="856" name="直線コネクタ 855"/>
        <xdr:cNvCxnSpPr/>
      </xdr:nvCxnSpPr>
      <xdr:spPr>
        <a:xfrm>
          <a:off x="20434300" y="12412738"/>
          <a:ext cx="889000" cy="65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7" name="フローチャート: 判断 856"/>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8" name="テキスト ボックス 857"/>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163550</xdr:rowOff>
    </xdr:from>
    <xdr:to>
      <xdr:col>107</xdr:col>
      <xdr:colOff>50800</xdr:colOff>
      <xdr:row>72</xdr:row>
      <xdr:rowOff>68338</xdr:rowOff>
    </xdr:to>
    <xdr:cxnSp macro="">
      <xdr:nvCxnSpPr>
        <xdr:cNvPr id="859" name="直線コネクタ 858"/>
        <xdr:cNvCxnSpPr/>
      </xdr:nvCxnSpPr>
      <xdr:spPr>
        <a:xfrm>
          <a:off x="19545300" y="12336500"/>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60" name="フローチャート: 判断 859"/>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61" name="テキスト ボックス 860"/>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163550</xdr:rowOff>
    </xdr:from>
    <xdr:to>
      <xdr:col>102</xdr:col>
      <xdr:colOff>114300</xdr:colOff>
      <xdr:row>72</xdr:row>
      <xdr:rowOff>5683</xdr:rowOff>
    </xdr:to>
    <xdr:cxnSp macro="">
      <xdr:nvCxnSpPr>
        <xdr:cNvPr id="862" name="直線コネクタ 861"/>
        <xdr:cNvCxnSpPr/>
      </xdr:nvCxnSpPr>
      <xdr:spPr>
        <a:xfrm flipV="1">
          <a:off x="18656300" y="12336500"/>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3" name="フローチャート: 判断 862"/>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4" name="テキスト ボックス 863"/>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5" name="フローチャート: 判断 864"/>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6" name="テキスト ボックス 865"/>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115418</xdr:rowOff>
    </xdr:from>
    <xdr:to>
      <xdr:col>116</xdr:col>
      <xdr:colOff>114300</xdr:colOff>
      <xdr:row>76</xdr:row>
      <xdr:rowOff>45568</xdr:rowOff>
    </xdr:to>
    <xdr:sp macro="" textlink="">
      <xdr:nvSpPr>
        <xdr:cNvPr id="872" name="楕円 871"/>
        <xdr:cNvSpPr/>
      </xdr:nvSpPr>
      <xdr:spPr>
        <a:xfrm>
          <a:off x="22110700" y="129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138295</xdr:rowOff>
    </xdr:from>
    <xdr:ext cx="534377" cy="259045"/>
    <xdr:sp macro="" textlink="">
      <xdr:nvSpPr>
        <xdr:cNvPr id="873" name="繰出金該当値テキスト"/>
        <xdr:cNvSpPr txBox="1"/>
      </xdr:nvSpPr>
      <xdr:spPr>
        <a:xfrm>
          <a:off x="22212300" y="128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156851</xdr:rowOff>
    </xdr:from>
    <xdr:to>
      <xdr:col>112</xdr:col>
      <xdr:colOff>38100</xdr:colOff>
      <xdr:row>76</xdr:row>
      <xdr:rowOff>87001</xdr:rowOff>
    </xdr:to>
    <xdr:sp macro="" textlink="">
      <xdr:nvSpPr>
        <xdr:cNvPr id="874" name="楕円 873"/>
        <xdr:cNvSpPr/>
      </xdr:nvSpPr>
      <xdr:spPr>
        <a:xfrm>
          <a:off x="21272500" y="130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103529</xdr:rowOff>
    </xdr:from>
    <xdr:ext cx="534377" cy="259045"/>
    <xdr:sp macro="" textlink="">
      <xdr:nvSpPr>
        <xdr:cNvPr id="875" name="テキスト ボックス 874"/>
        <xdr:cNvSpPr txBox="1"/>
      </xdr:nvSpPr>
      <xdr:spPr>
        <a:xfrm>
          <a:off x="21056111" y="127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17538</xdr:rowOff>
    </xdr:from>
    <xdr:to>
      <xdr:col>107</xdr:col>
      <xdr:colOff>101600</xdr:colOff>
      <xdr:row>72</xdr:row>
      <xdr:rowOff>119138</xdr:rowOff>
    </xdr:to>
    <xdr:sp macro="" textlink="">
      <xdr:nvSpPr>
        <xdr:cNvPr id="876" name="楕円 875"/>
        <xdr:cNvSpPr/>
      </xdr:nvSpPr>
      <xdr:spPr>
        <a:xfrm>
          <a:off x="20383500" y="123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135665</xdr:rowOff>
    </xdr:from>
    <xdr:ext cx="534377" cy="259045"/>
    <xdr:sp macro="" textlink="">
      <xdr:nvSpPr>
        <xdr:cNvPr id="877" name="テキスト ボックス 876"/>
        <xdr:cNvSpPr txBox="1"/>
      </xdr:nvSpPr>
      <xdr:spPr>
        <a:xfrm>
          <a:off x="20167111" y="121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112750</xdr:rowOff>
    </xdr:from>
    <xdr:to>
      <xdr:col>102</xdr:col>
      <xdr:colOff>165100</xdr:colOff>
      <xdr:row>72</xdr:row>
      <xdr:rowOff>42900</xdr:rowOff>
    </xdr:to>
    <xdr:sp macro="" textlink="">
      <xdr:nvSpPr>
        <xdr:cNvPr id="878" name="楕円 877"/>
        <xdr:cNvSpPr/>
      </xdr:nvSpPr>
      <xdr:spPr>
        <a:xfrm>
          <a:off x="19494500" y="122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59427</xdr:rowOff>
    </xdr:from>
    <xdr:ext cx="534377" cy="259045"/>
    <xdr:sp macro="" textlink="">
      <xdr:nvSpPr>
        <xdr:cNvPr id="879" name="テキスト ボックス 878"/>
        <xdr:cNvSpPr txBox="1"/>
      </xdr:nvSpPr>
      <xdr:spPr>
        <a:xfrm>
          <a:off x="19278111" y="120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126333</xdr:rowOff>
    </xdr:from>
    <xdr:to>
      <xdr:col>98</xdr:col>
      <xdr:colOff>38100</xdr:colOff>
      <xdr:row>72</xdr:row>
      <xdr:rowOff>56483</xdr:rowOff>
    </xdr:to>
    <xdr:sp macro="" textlink="">
      <xdr:nvSpPr>
        <xdr:cNvPr id="880" name="楕円 879"/>
        <xdr:cNvSpPr/>
      </xdr:nvSpPr>
      <xdr:spPr>
        <a:xfrm>
          <a:off x="18605500" y="122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73010</xdr:rowOff>
    </xdr:from>
    <xdr:ext cx="534377" cy="259045"/>
    <xdr:sp macro="" textlink="">
      <xdr:nvSpPr>
        <xdr:cNvPr id="881" name="テキスト ボックス 880"/>
        <xdr:cNvSpPr txBox="1"/>
      </xdr:nvSpPr>
      <xdr:spPr>
        <a:xfrm>
          <a:off x="18389111" y="120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庁舎等整備事業の本体工事の終了により、普通建設事業費は大きく減額となったが、物件費、維持補修費、補助費等が大きく増加となっている。物件費については、本庁舎等整備事業に係るネットワーク整備や備品購入費の増等により、令和元年度より大きく増額となった。維持補修費については、豪雪による除雪作業委託料の増額、補助費等については、特別定額給付金の皆増によって、令和元年度より大きく増額となっている。物件費、補助費等については一時的な支出に伴う増額とはなっているが、類似団体内平均値を大きく上回っていることから、行財政改革の推進による事務の効率化等を図りつつ、適正な行政運営に努めていく。維持補修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年度が特別とは捉えず、後年度についても同等程度の除雪作業委託料がかかることも想定し、健全な財政運営に努めていく。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全体的にみると、類似団体と比較してコストが高い傾向にあることから、行財政改革推進計画に基づく事業の見直しなどにより財政コスト削減を図りつつ、効率的で質の高い財政運営に取り組む必要がある。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20,656
20,533
249.17
15,802,865
15,081,595
681,291
7,382,022
16,086,988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114173</xdr:rowOff>
    </xdr:from>
    <xdr:to>
      <xdr:col>24</xdr:col>
      <xdr:colOff>63500</xdr:colOff>
      <xdr:row>31</xdr:row>
      <xdr:rowOff>137795</xdr:rowOff>
    </xdr:to>
    <xdr:cxnSp macro="">
      <xdr:nvCxnSpPr>
        <xdr:cNvPr id="61" name="直線コネクタ 60"/>
        <xdr:cNvCxnSpPr/>
      </xdr:nvCxnSpPr>
      <xdr:spPr>
        <a:xfrm flipV="1">
          <a:off x="3797300" y="5429123"/>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137795</xdr:rowOff>
    </xdr:from>
    <xdr:to>
      <xdr:col>19</xdr:col>
      <xdr:colOff>177800</xdr:colOff>
      <xdr:row>32</xdr:row>
      <xdr:rowOff>37973</xdr:rowOff>
    </xdr:to>
    <xdr:cxnSp macro="">
      <xdr:nvCxnSpPr>
        <xdr:cNvPr id="64" name="直線コネクタ 63"/>
        <xdr:cNvCxnSpPr/>
      </xdr:nvCxnSpPr>
      <xdr:spPr>
        <a:xfrm flipV="1">
          <a:off x="2908300" y="5452745"/>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37973</xdr:rowOff>
    </xdr:from>
    <xdr:to>
      <xdr:col>15</xdr:col>
      <xdr:colOff>50800</xdr:colOff>
      <xdr:row>32</xdr:row>
      <xdr:rowOff>57404</xdr:rowOff>
    </xdr:to>
    <xdr:cxnSp macro="">
      <xdr:nvCxnSpPr>
        <xdr:cNvPr id="67" name="直線コネクタ 66"/>
        <xdr:cNvCxnSpPr/>
      </xdr:nvCxnSpPr>
      <xdr:spPr>
        <a:xfrm flipV="1">
          <a:off x="2019300" y="552437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45212</xdr:rowOff>
    </xdr:from>
    <xdr:to>
      <xdr:col>10</xdr:col>
      <xdr:colOff>114300</xdr:colOff>
      <xdr:row>32</xdr:row>
      <xdr:rowOff>57404</xdr:rowOff>
    </xdr:to>
    <xdr:cxnSp macro="">
      <xdr:nvCxnSpPr>
        <xdr:cNvPr id="70" name="直線コネクタ 69"/>
        <xdr:cNvCxnSpPr/>
      </xdr:nvCxnSpPr>
      <xdr:spPr>
        <a:xfrm>
          <a:off x="1130300" y="553161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63373</xdr:rowOff>
    </xdr:from>
    <xdr:to>
      <xdr:col>24</xdr:col>
      <xdr:colOff>114300</xdr:colOff>
      <xdr:row>31</xdr:row>
      <xdr:rowOff>164973</xdr:rowOff>
    </xdr:to>
    <xdr:sp macro="" textlink="">
      <xdr:nvSpPr>
        <xdr:cNvPr id="80" name="楕円 79"/>
        <xdr:cNvSpPr/>
      </xdr:nvSpPr>
      <xdr:spPr>
        <a:xfrm>
          <a:off x="4584700" y="5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86250</xdr:rowOff>
    </xdr:from>
    <xdr:ext cx="469744" cy="259045"/>
    <xdr:sp macro="" textlink="">
      <xdr:nvSpPr>
        <xdr:cNvPr id="81" name="議会費該当値テキスト"/>
        <xdr:cNvSpPr txBox="1"/>
      </xdr:nvSpPr>
      <xdr:spPr>
        <a:xfrm>
          <a:off x="4686300" y="522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86995</xdr:rowOff>
    </xdr:from>
    <xdr:to>
      <xdr:col>20</xdr:col>
      <xdr:colOff>38100</xdr:colOff>
      <xdr:row>32</xdr:row>
      <xdr:rowOff>17145</xdr:rowOff>
    </xdr:to>
    <xdr:sp macro="" textlink="">
      <xdr:nvSpPr>
        <xdr:cNvPr id="82" name="楕円 81"/>
        <xdr:cNvSpPr/>
      </xdr:nvSpPr>
      <xdr:spPr>
        <a:xfrm>
          <a:off x="3746500" y="54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33672</xdr:rowOff>
    </xdr:from>
    <xdr:ext cx="469744" cy="259045"/>
    <xdr:sp macro="" textlink="">
      <xdr:nvSpPr>
        <xdr:cNvPr id="83" name="テキスト ボックス 82"/>
        <xdr:cNvSpPr txBox="1"/>
      </xdr:nvSpPr>
      <xdr:spPr>
        <a:xfrm>
          <a:off x="3562428" y="51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158623</xdr:rowOff>
    </xdr:from>
    <xdr:to>
      <xdr:col>15</xdr:col>
      <xdr:colOff>101600</xdr:colOff>
      <xdr:row>32</xdr:row>
      <xdr:rowOff>88773</xdr:rowOff>
    </xdr:to>
    <xdr:sp macro="" textlink="">
      <xdr:nvSpPr>
        <xdr:cNvPr id="84" name="楕円 83"/>
        <xdr:cNvSpPr/>
      </xdr:nvSpPr>
      <xdr:spPr>
        <a:xfrm>
          <a:off x="2857500" y="54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105300</xdr:rowOff>
    </xdr:from>
    <xdr:ext cx="469744" cy="259045"/>
    <xdr:sp macro="" textlink="">
      <xdr:nvSpPr>
        <xdr:cNvPr id="85" name="テキスト ボックス 84"/>
        <xdr:cNvSpPr txBox="1"/>
      </xdr:nvSpPr>
      <xdr:spPr>
        <a:xfrm>
          <a:off x="2673428" y="524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6604</xdr:rowOff>
    </xdr:from>
    <xdr:to>
      <xdr:col>10</xdr:col>
      <xdr:colOff>165100</xdr:colOff>
      <xdr:row>32</xdr:row>
      <xdr:rowOff>108204</xdr:rowOff>
    </xdr:to>
    <xdr:sp macro="" textlink="">
      <xdr:nvSpPr>
        <xdr:cNvPr id="86" name="楕円 85"/>
        <xdr:cNvSpPr/>
      </xdr:nvSpPr>
      <xdr:spPr>
        <a:xfrm>
          <a:off x="1968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124731</xdr:rowOff>
    </xdr:from>
    <xdr:ext cx="469744" cy="259045"/>
    <xdr:sp macro="" textlink="">
      <xdr:nvSpPr>
        <xdr:cNvPr id="87" name="テキスト ボックス 86"/>
        <xdr:cNvSpPr txBox="1"/>
      </xdr:nvSpPr>
      <xdr:spPr>
        <a:xfrm>
          <a:off x="1784428"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165862</xdr:rowOff>
    </xdr:from>
    <xdr:to>
      <xdr:col>6</xdr:col>
      <xdr:colOff>38100</xdr:colOff>
      <xdr:row>32</xdr:row>
      <xdr:rowOff>96012</xdr:rowOff>
    </xdr:to>
    <xdr:sp macro="" textlink="">
      <xdr:nvSpPr>
        <xdr:cNvPr id="88" name="楕円 87"/>
        <xdr:cNvSpPr/>
      </xdr:nvSpPr>
      <xdr:spPr>
        <a:xfrm>
          <a:off x="1079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112539</xdr:rowOff>
    </xdr:from>
    <xdr:ext cx="469744" cy="259045"/>
    <xdr:sp macro="" textlink="">
      <xdr:nvSpPr>
        <xdr:cNvPr id="89" name="テキスト ボックス 88"/>
        <xdr:cNvSpPr txBox="1"/>
      </xdr:nvSpPr>
      <xdr:spPr>
        <a:xfrm>
          <a:off x="895428" y="52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64749</xdr:rowOff>
    </xdr:from>
    <xdr:to>
      <xdr:col>24</xdr:col>
      <xdr:colOff>63500</xdr:colOff>
      <xdr:row>56</xdr:row>
      <xdr:rowOff>128711</xdr:rowOff>
    </xdr:to>
    <xdr:cxnSp macro="">
      <xdr:nvCxnSpPr>
        <xdr:cNvPr id="120" name="直線コネクタ 119"/>
        <xdr:cNvCxnSpPr/>
      </xdr:nvCxnSpPr>
      <xdr:spPr>
        <a:xfrm flipV="1">
          <a:off x="3797300" y="9494499"/>
          <a:ext cx="838200" cy="2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128711</xdr:rowOff>
    </xdr:from>
    <xdr:to>
      <xdr:col>19</xdr:col>
      <xdr:colOff>177800</xdr:colOff>
      <xdr:row>56</xdr:row>
      <xdr:rowOff>165277</xdr:rowOff>
    </xdr:to>
    <xdr:cxnSp macro="">
      <xdr:nvCxnSpPr>
        <xdr:cNvPr id="123" name="直線コネクタ 122"/>
        <xdr:cNvCxnSpPr/>
      </xdr:nvCxnSpPr>
      <xdr:spPr>
        <a:xfrm flipV="1">
          <a:off x="2908300" y="9729911"/>
          <a:ext cx="889000" cy="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165277</xdr:rowOff>
    </xdr:from>
    <xdr:to>
      <xdr:col>15</xdr:col>
      <xdr:colOff>50800</xdr:colOff>
      <xdr:row>57</xdr:row>
      <xdr:rowOff>109789</xdr:rowOff>
    </xdr:to>
    <xdr:cxnSp macro="">
      <xdr:nvCxnSpPr>
        <xdr:cNvPr id="126" name="直線コネクタ 125"/>
        <xdr:cNvCxnSpPr/>
      </xdr:nvCxnSpPr>
      <xdr:spPr>
        <a:xfrm flipV="1">
          <a:off x="2019300" y="9766477"/>
          <a:ext cx="8890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106925</xdr:rowOff>
    </xdr:from>
    <xdr:to>
      <xdr:col>10</xdr:col>
      <xdr:colOff>114300</xdr:colOff>
      <xdr:row>57</xdr:row>
      <xdr:rowOff>109789</xdr:rowOff>
    </xdr:to>
    <xdr:cxnSp macro="">
      <xdr:nvCxnSpPr>
        <xdr:cNvPr id="129" name="直線コネクタ 128"/>
        <xdr:cNvCxnSpPr/>
      </xdr:nvCxnSpPr>
      <xdr:spPr>
        <a:xfrm>
          <a:off x="1130300" y="9879575"/>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13949</xdr:rowOff>
    </xdr:from>
    <xdr:to>
      <xdr:col>24</xdr:col>
      <xdr:colOff>114300</xdr:colOff>
      <xdr:row>55</xdr:row>
      <xdr:rowOff>115549</xdr:rowOff>
    </xdr:to>
    <xdr:sp macro="" textlink="">
      <xdr:nvSpPr>
        <xdr:cNvPr id="139" name="楕円 138"/>
        <xdr:cNvSpPr/>
      </xdr:nvSpPr>
      <xdr:spPr>
        <a:xfrm>
          <a:off x="4584700" y="94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36826</xdr:rowOff>
    </xdr:from>
    <xdr:ext cx="599010" cy="259045"/>
    <xdr:sp macro="" textlink="">
      <xdr:nvSpPr>
        <xdr:cNvPr id="140" name="総務費該当値テキスト"/>
        <xdr:cNvSpPr txBox="1"/>
      </xdr:nvSpPr>
      <xdr:spPr>
        <a:xfrm>
          <a:off x="4686300" y="929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77911</xdr:rowOff>
    </xdr:from>
    <xdr:to>
      <xdr:col>20</xdr:col>
      <xdr:colOff>38100</xdr:colOff>
      <xdr:row>57</xdr:row>
      <xdr:rowOff>8061</xdr:rowOff>
    </xdr:to>
    <xdr:sp macro="" textlink="">
      <xdr:nvSpPr>
        <xdr:cNvPr id="141" name="楕円 140"/>
        <xdr:cNvSpPr/>
      </xdr:nvSpPr>
      <xdr:spPr>
        <a:xfrm>
          <a:off x="3746500" y="96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24588</xdr:rowOff>
    </xdr:from>
    <xdr:ext cx="599010" cy="259045"/>
    <xdr:sp macro="" textlink="">
      <xdr:nvSpPr>
        <xdr:cNvPr id="142" name="テキスト ボックス 141"/>
        <xdr:cNvSpPr txBox="1"/>
      </xdr:nvSpPr>
      <xdr:spPr>
        <a:xfrm>
          <a:off x="3497795" y="945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114477</xdr:rowOff>
    </xdr:from>
    <xdr:to>
      <xdr:col>15</xdr:col>
      <xdr:colOff>101600</xdr:colOff>
      <xdr:row>57</xdr:row>
      <xdr:rowOff>44627</xdr:rowOff>
    </xdr:to>
    <xdr:sp macro="" textlink="">
      <xdr:nvSpPr>
        <xdr:cNvPr id="143" name="楕円 142"/>
        <xdr:cNvSpPr/>
      </xdr:nvSpPr>
      <xdr:spPr>
        <a:xfrm>
          <a:off x="2857500" y="97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61154</xdr:rowOff>
    </xdr:from>
    <xdr:ext cx="599010" cy="259045"/>
    <xdr:sp macro="" textlink="">
      <xdr:nvSpPr>
        <xdr:cNvPr id="144" name="テキスト ボックス 143"/>
        <xdr:cNvSpPr txBox="1"/>
      </xdr:nvSpPr>
      <xdr:spPr>
        <a:xfrm>
          <a:off x="2608795" y="949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58989</xdr:rowOff>
    </xdr:from>
    <xdr:to>
      <xdr:col>10</xdr:col>
      <xdr:colOff>165100</xdr:colOff>
      <xdr:row>57</xdr:row>
      <xdr:rowOff>160589</xdr:rowOff>
    </xdr:to>
    <xdr:sp macro="" textlink="">
      <xdr:nvSpPr>
        <xdr:cNvPr id="145" name="楕円 144"/>
        <xdr:cNvSpPr/>
      </xdr:nvSpPr>
      <xdr:spPr>
        <a:xfrm>
          <a:off x="1968500" y="98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5666</xdr:rowOff>
    </xdr:from>
    <xdr:ext cx="599010" cy="259045"/>
    <xdr:sp macro="" textlink="">
      <xdr:nvSpPr>
        <xdr:cNvPr id="146" name="テキスト ボックス 145"/>
        <xdr:cNvSpPr txBox="1"/>
      </xdr:nvSpPr>
      <xdr:spPr>
        <a:xfrm>
          <a:off x="1719795" y="960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56125</xdr:rowOff>
    </xdr:from>
    <xdr:to>
      <xdr:col>6</xdr:col>
      <xdr:colOff>38100</xdr:colOff>
      <xdr:row>57</xdr:row>
      <xdr:rowOff>157725</xdr:rowOff>
    </xdr:to>
    <xdr:sp macro="" textlink="">
      <xdr:nvSpPr>
        <xdr:cNvPr id="147" name="楕円 146"/>
        <xdr:cNvSpPr/>
      </xdr:nvSpPr>
      <xdr:spPr>
        <a:xfrm>
          <a:off x="1079500" y="982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2802</xdr:rowOff>
    </xdr:from>
    <xdr:ext cx="599010" cy="259045"/>
    <xdr:sp macro="" textlink="">
      <xdr:nvSpPr>
        <xdr:cNvPr id="148" name="テキスト ボックス 147"/>
        <xdr:cNvSpPr txBox="1"/>
      </xdr:nvSpPr>
      <xdr:spPr>
        <a:xfrm>
          <a:off x="830795" y="960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114162</xdr:rowOff>
    </xdr:from>
    <xdr:to>
      <xdr:col>24</xdr:col>
      <xdr:colOff>63500</xdr:colOff>
      <xdr:row>76</xdr:row>
      <xdr:rowOff>32519</xdr:rowOff>
    </xdr:to>
    <xdr:cxnSp macro="">
      <xdr:nvCxnSpPr>
        <xdr:cNvPr id="180" name="直線コネクタ 179"/>
        <xdr:cNvCxnSpPr/>
      </xdr:nvCxnSpPr>
      <xdr:spPr>
        <a:xfrm flipV="1">
          <a:off x="3797300" y="12972912"/>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32519</xdr:rowOff>
    </xdr:from>
    <xdr:to>
      <xdr:col>19</xdr:col>
      <xdr:colOff>177800</xdr:colOff>
      <xdr:row>76</xdr:row>
      <xdr:rowOff>61404</xdr:rowOff>
    </xdr:to>
    <xdr:cxnSp macro="">
      <xdr:nvCxnSpPr>
        <xdr:cNvPr id="183" name="直線コネクタ 182"/>
        <xdr:cNvCxnSpPr/>
      </xdr:nvCxnSpPr>
      <xdr:spPr>
        <a:xfrm flipV="1">
          <a:off x="2908300" y="13062719"/>
          <a:ext cx="8890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12337</xdr:rowOff>
    </xdr:from>
    <xdr:to>
      <xdr:col>15</xdr:col>
      <xdr:colOff>50800</xdr:colOff>
      <xdr:row>76</xdr:row>
      <xdr:rowOff>61404</xdr:rowOff>
    </xdr:to>
    <xdr:cxnSp macro="">
      <xdr:nvCxnSpPr>
        <xdr:cNvPr id="186" name="直線コネクタ 185"/>
        <xdr:cNvCxnSpPr/>
      </xdr:nvCxnSpPr>
      <xdr:spPr>
        <a:xfrm>
          <a:off x="2019300" y="13042537"/>
          <a:ext cx="889000" cy="4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12337</xdr:rowOff>
    </xdr:from>
    <xdr:to>
      <xdr:col>10</xdr:col>
      <xdr:colOff>114300</xdr:colOff>
      <xdr:row>76</xdr:row>
      <xdr:rowOff>44521</xdr:rowOff>
    </xdr:to>
    <xdr:cxnSp macro="">
      <xdr:nvCxnSpPr>
        <xdr:cNvPr id="189" name="直線コネクタ 188"/>
        <xdr:cNvCxnSpPr/>
      </xdr:nvCxnSpPr>
      <xdr:spPr>
        <a:xfrm flipV="1">
          <a:off x="1130300" y="13042537"/>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63362</xdr:rowOff>
    </xdr:from>
    <xdr:to>
      <xdr:col>24</xdr:col>
      <xdr:colOff>114300</xdr:colOff>
      <xdr:row>75</xdr:row>
      <xdr:rowOff>164962</xdr:rowOff>
    </xdr:to>
    <xdr:sp macro="" textlink="">
      <xdr:nvSpPr>
        <xdr:cNvPr id="199" name="楕円 198"/>
        <xdr:cNvSpPr/>
      </xdr:nvSpPr>
      <xdr:spPr>
        <a:xfrm>
          <a:off x="4584700" y="129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86239</xdr:rowOff>
    </xdr:from>
    <xdr:ext cx="599010" cy="259045"/>
    <xdr:sp macro="" textlink="">
      <xdr:nvSpPr>
        <xdr:cNvPr id="200" name="民生費該当値テキスト"/>
        <xdr:cNvSpPr txBox="1"/>
      </xdr:nvSpPr>
      <xdr:spPr>
        <a:xfrm>
          <a:off x="4686300" y="1277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153169</xdr:rowOff>
    </xdr:from>
    <xdr:to>
      <xdr:col>20</xdr:col>
      <xdr:colOff>38100</xdr:colOff>
      <xdr:row>76</xdr:row>
      <xdr:rowOff>83319</xdr:rowOff>
    </xdr:to>
    <xdr:sp macro="" textlink="">
      <xdr:nvSpPr>
        <xdr:cNvPr id="201" name="楕円 200"/>
        <xdr:cNvSpPr/>
      </xdr:nvSpPr>
      <xdr:spPr>
        <a:xfrm>
          <a:off x="3746500" y="130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99846</xdr:rowOff>
    </xdr:from>
    <xdr:ext cx="599010" cy="259045"/>
    <xdr:sp macro="" textlink="">
      <xdr:nvSpPr>
        <xdr:cNvPr id="202" name="テキスト ボックス 201"/>
        <xdr:cNvSpPr txBox="1"/>
      </xdr:nvSpPr>
      <xdr:spPr>
        <a:xfrm>
          <a:off x="3497795" y="1278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10604</xdr:rowOff>
    </xdr:from>
    <xdr:to>
      <xdr:col>15</xdr:col>
      <xdr:colOff>101600</xdr:colOff>
      <xdr:row>76</xdr:row>
      <xdr:rowOff>112204</xdr:rowOff>
    </xdr:to>
    <xdr:sp macro="" textlink="">
      <xdr:nvSpPr>
        <xdr:cNvPr id="203" name="楕円 202"/>
        <xdr:cNvSpPr/>
      </xdr:nvSpPr>
      <xdr:spPr>
        <a:xfrm>
          <a:off x="2857500" y="13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128732</xdr:rowOff>
    </xdr:from>
    <xdr:ext cx="599010" cy="259045"/>
    <xdr:sp macro="" textlink="">
      <xdr:nvSpPr>
        <xdr:cNvPr id="204" name="テキスト ボックス 203"/>
        <xdr:cNvSpPr txBox="1"/>
      </xdr:nvSpPr>
      <xdr:spPr>
        <a:xfrm>
          <a:off x="2608795" y="128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132987</xdr:rowOff>
    </xdr:from>
    <xdr:to>
      <xdr:col>10</xdr:col>
      <xdr:colOff>165100</xdr:colOff>
      <xdr:row>76</xdr:row>
      <xdr:rowOff>63137</xdr:rowOff>
    </xdr:to>
    <xdr:sp macro="" textlink="">
      <xdr:nvSpPr>
        <xdr:cNvPr id="205" name="楕円 204"/>
        <xdr:cNvSpPr/>
      </xdr:nvSpPr>
      <xdr:spPr>
        <a:xfrm>
          <a:off x="1968500" y="129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79664</xdr:rowOff>
    </xdr:from>
    <xdr:ext cx="599010" cy="259045"/>
    <xdr:sp macro="" textlink="">
      <xdr:nvSpPr>
        <xdr:cNvPr id="206" name="テキスト ボックス 205"/>
        <xdr:cNvSpPr txBox="1"/>
      </xdr:nvSpPr>
      <xdr:spPr>
        <a:xfrm>
          <a:off x="1719795" y="1276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165171</xdr:rowOff>
    </xdr:from>
    <xdr:to>
      <xdr:col>6</xdr:col>
      <xdr:colOff>38100</xdr:colOff>
      <xdr:row>76</xdr:row>
      <xdr:rowOff>95321</xdr:rowOff>
    </xdr:to>
    <xdr:sp macro="" textlink="">
      <xdr:nvSpPr>
        <xdr:cNvPr id="207" name="楕円 206"/>
        <xdr:cNvSpPr/>
      </xdr:nvSpPr>
      <xdr:spPr>
        <a:xfrm>
          <a:off x="1079500" y="130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86448</xdr:rowOff>
    </xdr:from>
    <xdr:ext cx="599010" cy="259045"/>
    <xdr:sp macro="" textlink="">
      <xdr:nvSpPr>
        <xdr:cNvPr id="208" name="テキスト ボックス 207"/>
        <xdr:cNvSpPr txBox="1"/>
      </xdr:nvSpPr>
      <xdr:spPr>
        <a:xfrm>
          <a:off x="830795" y="1311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54890</xdr:rowOff>
    </xdr:from>
    <xdr:to>
      <xdr:col>24</xdr:col>
      <xdr:colOff>63500</xdr:colOff>
      <xdr:row>98</xdr:row>
      <xdr:rowOff>122079</xdr:rowOff>
    </xdr:to>
    <xdr:cxnSp macro="">
      <xdr:nvCxnSpPr>
        <xdr:cNvPr id="238" name="直線コネクタ 237"/>
        <xdr:cNvCxnSpPr/>
      </xdr:nvCxnSpPr>
      <xdr:spPr>
        <a:xfrm flipV="1">
          <a:off x="3797300" y="16856990"/>
          <a:ext cx="838200" cy="6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122079</xdr:rowOff>
    </xdr:from>
    <xdr:to>
      <xdr:col>19</xdr:col>
      <xdr:colOff>177800</xdr:colOff>
      <xdr:row>99</xdr:row>
      <xdr:rowOff>19341</xdr:rowOff>
    </xdr:to>
    <xdr:cxnSp macro="">
      <xdr:nvCxnSpPr>
        <xdr:cNvPr id="241" name="直線コネクタ 240"/>
        <xdr:cNvCxnSpPr/>
      </xdr:nvCxnSpPr>
      <xdr:spPr>
        <a:xfrm flipV="1">
          <a:off x="2908300" y="16924179"/>
          <a:ext cx="889000" cy="6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19341</xdr:rowOff>
    </xdr:from>
    <xdr:to>
      <xdr:col>15</xdr:col>
      <xdr:colOff>50800</xdr:colOff>
      <xdr:row>99</xdr:row>
      <xdr:rowOff>71540</xdr:rowOff>
    </xdr:to>
    <xdr:cxnSp macro="">
      <xdr:nvCxnSpPr>
        <xdr:cNvPr id="244" name="直線コネクタ 243"/>
        <xdr:cNvCxnSpPr/>
      </xdr:nvCxnSpPr>
      <xdr:spPr>
        <a:xfrm flipV="1">
          <a:off x="2019300" y="16992891"/>
          <a:ext cx="889000" cy="5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46831</xdr:rowOff>
    </xdr:from>
    <xdr:to>
      <xdr:col>10</xdr:col>
      <xdr:colOff>114300</xdr:colOff>
      <xdr:row>99</xdr:row>
      <xdr:rowOff>71540</xdr:rowOff>
    </xdr:to>
    <xdr:cxnSp macro="">
      <xdr:nvCxnSpPr>
        <xdr:cNvPr id="247" name="直線コネクタ 246"/>
        <xdr:cNvCxnSpPr/>
      </xdr:nvCxnSpPr>
      <xdr:spPr>
        <a:xfrm>
          <a:off x="1130300" y="17020381"/>
          <a:ext cx="8890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4090</xdr:rowOff>
    </xdr:from>
    <xdr:to>
      <xdr:col>24</xdr:col>
      <xdr:colOff>114300</xdr:colOff>
      <xdr:row>98</xdr:row>
      <xdr:rowOff>105690</xdr:rowOff>
    </xdr:to>
    <xdr:sp macro="" textlink="">
      <xdr:nvSpPr>
        <xdr:cNvPr id="257" name="楕円 256"/>
        <xdr:cNvSpPr/>
      </xdr:nvSpPr>
      <xdr:spPr>
        <a:xfrm>
          <a:off x="4584700" y="168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153967</xdr:rowOff>
    </xdr:from>
    <xdr:ext cx="534377" cy="259045"/>
    <xdr:sp macro="" textlink="">
      <xdr:nvSpPr>
        <xdr:cNvPr id="258" name="衛生費該当値テキスト"/>
        <xdr:cNvSpPr txBox="1"/>
      </xdr:nvSpPr>
      <xdr:spPr>
        <a:xfrm>
          <a:off x="4686300"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71279</xdr:rowOff>
    </xdr:from>
    <xdr:to>
      <xdr:col>20</xdr:col>
      <xdr:colOff>38100</xdr:colOff>
      <xdr:row>99</xdr:row>
      <xdr:rowOff>1429</xdr:rowOff>
    </xdr:to>
    <xdr:sp macro="" textlink="">
      <xdr:nvSpPr>
        <xdr:cNvPr id="259" name="楕円 258"/>
        <xdr:cNvSpPr/>
      </xdr:nvSpPr>
      <xdr:spPr>
        <a:xfrm>
          <a:off x="3746500" y="168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164006</xdr:rowOff>
    </xdr:from>
    <xdr:ext cx="534377" cy="259045"/>
    <xdr:sp macro="" textlink="">
      <xdr:nvSpPr>
        <xdr:cNvPr id="260" name="テキスト ボックス 259"/>
        <xdr:cNvSpPr txBox="1"/>
      </xdr:nvSpPr>
      <xdr:spPr>
        <a:xfrm>
          <a:off x="3530111" y="169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139991</xdr:rowOff>
    </xdr:from>
    <xdr:to>
      <xdr:col>15</xdr:col>
      <xdr:colOff>101600</xdr:colOff>
      <xdr:row>99</xdr:row>
      <xdr:rowOff>70141</xdr:rowOff>
    </xdr:to>
    <xdr:sp macro="" textlink="">
      <xdr:nvSpPr>
        <xdr:cNvPr id="261" name="楕円 260"/>
        <xdr:cNvSpPr/>
      </xdr:nvSpPr>
      <xdr:spPr>
        <a:xfrm>
          <a:off x="2857500" y="169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61268</xdr:rowOff>
    </xdr:from>
    <xdr:ext cx="534377" cy="259045"/>
    <xdr:sp macro="" textlink="">
      <xdr:nvSpPr>
        <xdr:cNvPr id="262" name="テキスト ボックス 261"/>
        <xdr:cNvSpPr txBox="1"/>
      </xdr:nvSpPr>
      <xdr:spPr>
        <a:xfrm>
          <a:off x="2641111" y="170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20740</xdr:rowOff>
    </xdr:from>
    <xdr:to>
      <xdr:col>10</xdr:col>
      <xdr:colOff>165100</xdr:colOff>
      <xdr:row>99</xdr:row>
      <xdr:rowOff>122340</xdr:rowOff>
    </xdr:to>
    <xdr:sp macro="" textlink="">
      <xdr:nvSpPr>
        <xdr:cNvPr id="263" name="楕円 262"/>
        <xdr:cNvSpPr/>
      </xdr:nvSpPr>
      <xdr:spPr>
        <a:xfrm>
          <a:off x="1968500" y="169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113467</xdr:rowOff>
    </xdr:from>
    <xdr:ext cx="534377" cy="259045"/>
    <xdr:sp macro="" textlink="">
      <xdr:nvSpPr>
        <xdr:cNvPr id="264" name="テキスト ボックス 263"/>
        <xdr:cNvSpPr txBox="1"/>
      </xdr:nvSpPr>
      <xdr:spPr>
        <a:xfrm>
          <a:off x="1752111" y="170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167481</xdr:rowOff>
    </xdr:from>
    <xdr:to>
      <xdr:col>6</xdr:col>
      <xdr:colOff>38100</xdr:colOff>
      <xdr:row>99</xdr:row>
      <xdr:rowOff>97631</xdr:rowOff>
    </xdr:to>
    <xdr:sp macro="" textlink="">
      <xdr:nvSpPr>
        <xdr:cNvPr id="265" name="楕円 264"/>
        <xdr:cNvSpPr/>
      </xdr:nvSpPr>
      <xdr:spPr>
        <a:xfrm>
          <a:off x="1079500" y="1696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88758</xdr:rowOff>
    </xdr:from>
    <xdr:ext cx="534377" cy="259045"/>
    <xdr:sp macro="" textlink="">
      <xdr:nvSpPr>
        <xdr:cNvPr id="266" name="テキスト ボックス 265"/>
        <xdr:cNvSpPr txBox="1"/>
      </xdr:nvSpPr>
      <xdr:spPr>
        <a:xfrm>
          <a:off x="863111" y="1706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51689</xdr:rowOff>
    </xdr:from>
    <xdr:to>
      <xdr:col>55</xdr:col>
      <xdr:colOff>0</xdr:colOff>
      <xdr:row>37</xdr:row>
      <xdr:rowOff>71120</xdr:rowOff>
    </xdr:to>
    <xdr:cxnSp macro="">
      <xdr:nvCxnSpPr>
        <xdr:cNvPr id="295" name="直線コネクタ 294"/>
        <xdr:cNvCxnSpPr/>
      </xdr:nvCxnSpPr>
      <xdr:spPr>
        <a:xfrm flipV="1">
          <a:off x="9639300" y="6395339"/>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73787</xdr:rowOff>
    </xdr:from>
    <xdr:to>
      <xdr:col>50</xdr:col>
      <xdr:colOff>114300</xdr:colOff>
      <xdr:row>37</xdr:row>
      <xdr:rowOff>71120</xdr:rowOff>
    </xdr:to>
    <xdr:cxnSp macro="">
      <xdr:nvCxnSpPr>
        <xdr:cNvPr id="298" name="直線コネクタ 297"/>
        <xdr:cNvCxnSpPr/>
      </xdr:nvCxnSpPr>
      <xdr:spPr>
        <a:xfrm>
          <a:off x="8750300" y="6074537"/>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300" name="テキスト ボックス 299"/>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73787</xdr:rowOff>
    </xdr:from>
    <xdr:to>
      <xdr:col>45</xdr:col>
      <xdr:colOff>177800</xdr:colOff>
      <xdr:row>35</xdr:row>
      <xdr:rowOff>145034</xdr:rowOff>
    </xdr:to>
    <xdr:cxnSp macro="">
      <xdr:nvCxnSpPr>
        <xdr:cNvPr id="301" name="直線コネクタ 300"/>
        <xdr:cNvCxnSpPr/>
      </xdr:nvCxnSpPr>
      <xdr:spPr>
        <a:xfrm flipV="1">
          <a:off x="7861300" y="6074537"/>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43688</xdr:rowOff>
    </xdr:from>
    <xdr:to>
      <xdr:col>41</xdr:col>
      <xdr:colOff>50800</xdr:colOff>
      <xdr:row>35</xdr:row>
      <xdr:rowOff>145034</xdr:rowOff>
    </xdr:to>
    <xdr:cxnSp macro="">
      <xdr:nvCxnSpPr>
        <xdr:cNvPr id="304" name="直線コネクタ 303"/>
        <xdr:cNvCxnSpPr/>
      </xdr:nvCxnSpPr>
      <xdr:spPr>
        <a:xfrm>
          <a:off x="6972300" y="5701538"/>
          <a:ext cx="889000" cy="4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06" name="テキスト ボックス 305"/>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94759</xdr:rowOff>
    </xdr:from>
    <xdr:ext cx="378565" cy="259045"/>
    <xdr:sp macro="" textlink="">
      <xdr:nvSpPr>
        <xdr:cNvPr id="308" name="テキスト ボックス 307"/>
        <xdr:cNvSpPr txBox="1"/>
      </xdr:nvSpPr>
      <xdr:spPr>
        <a:xfrm>
          <a:off x="6783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14" name="楕円 313"/>
        <xdr:cNvSpPr/>
      </xdr:nvSpPr>
      <xdr:spPr>
        <a:xfrm>
          <a:off x="104267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23766</xdr:rowOff>
    </xdr:from>
    <xdr:ext cx="378565" cy="259045"/>
    <xdr:sp macro="" textlink="">
      <xdr:nvSpPr>
        <xdr:cNvPr id="315" name="労働費該当値テキスト"/>
        <xdr:cNvSpPr txBox="1"/>
      </xdr:nvSpPr>
      <xdr:spPr>
        <a:xfrm>
          <a:off x="10528300"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20320</xdr:rowOff>
    </xdr:from>
    <xdr:to>
      <xdr:col>50</xdr:col>
      <xdr:colOff>165100</xdr:colOff>
      <xdr:row>37</xdr:row>
      <xdr:rowOff>121920</xdr:rowOff>
    </xdr:to>
    <xdr:sp macro="" textlink="">
      <xdr:nvSpPr>
        <xdr:cNvPr id="316" name="楕円 315"/>
        <xdr:cNvSpPr/>
      </xdr:nvSpPr>
      <xdr:spPr>
        <a:xfrm>
          <a:off x="9588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317" name="テキスト ボックス 316"/>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22987</xdr:rowOff>
    </xdr:from>
    <xdr:to>
      <xdr:col>46</xdr:col>
      <xdr:colOff>38100</xdr:colOff>
      <xdr:row>35</xdr:row>
      <xdr:rowOff>124587</xdr:rowOff>
    </xdr:to>
    <xdr:sp macro="" textlink="">
      <xdr:nvSpPr>
        <xdr:cNvPr id="318" name="楕円 317"/>
        <xdr:cNvSpPr/>
      </xdr:nvSpPr>
      <xdr:spPr>
        <a:xfrm>
          <a:off x="8699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141114</xdr:rowOff>
    </xdr:from>
    <xdr:ext cx="469744" cy="259045"/>
    <xdr:sp macro="" textlink="">
      <xdr:nvSpPr>
        <xdr:cNvPr id="319" name="テキスト ボックス 318"/>
        <xdr:cNvSpPr txBox="1"/>
      </xdr:nvSpPr>
      <xdr:spPr>
        <a:xfrm>
          <a:off x="8515428" y="579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94234</xdr:rowOff>
    </xdr:from>
    <xdr:to>
      <xdr:col>41</xdr:col>
      <xdr:colOff>101600</xdr:colOff>
      <xdr:row>36</xdr:row>
      <xdr:rowOff>24384</xdr:rowOff>
    </xdr:to>
    <xdr:sp macro="" textlink="">
      <xdr:nvSpPr>
        <xdr:cNvPr id="320" name="楕円 319"/>
        <xdr:cNvSpPr/>
      </xdr:nvSpPr>
      <xdr:spPr>
        <a:xfrm>
          <a:off x="7810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40911</xdr:rowOff>
    </xdr:from>
    <xdr:ext cx="469744" cy="259045"/>
    <xdr:sp macro="" textlink="">
      <xdr:nvSpPr>
        <xdr:cNvPr id="321" name="テキスト ボックス 320"/>
        <xdr:cNvSpPr txBox="1"/>
      </xdr:nvSpPr>
      <xdr:spPr>
        <a:xfrm>
          <a:off x="7626428"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164338</xdr:rowOff>
    </xdr:from>
    <xdr:to>
      <xdr:col>36</xdr:col>
      <xdr:colOff>165100</xdr:colOff>
      <xdr:row>33</xdr:row>
      <xdr:rowOff>94488</xdr:rowOff>
    </xdr:to>
    <xdr:sp macro="" textlink="">
      <xdr:nvSpPr>
        <xdr:cNvPr id="322" name="楕円 321"/>
        <xdr:cNvSpPr/>
      </xdr:nvSpPr>
      <xdr:spPr>
        <a:xfrm>
          <a:off x="6921500" y="56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111015</xdr:rowOff>
    </xdr:from>
    <xdr:ext cx="469744" cy="259045"/>
    <xdr:sp macro="" textlink="">
      <xdr:nvSpPr>
        <xdr:cNvPr id="323" name="テキスト ボックス 322"/>
        <xdr:cNvSpPr txBox="1"/>
      </xdr:nvSpPr>
      <xdr:spPr>
        <a:xfrm>
          <a:off x="6737428" y="54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114417</xdr:rowOff>
    </xdr:from>
    <xdr:to>
      <xdr:col>55</xdr:col>
      <xdr:colOff>0</xdr:colOff>
      <xdr:row>52</xdr:row>
      <xdr:rowOff>139014</xdr:rowOff>
    </xdr:to>
    <xdr:cxnSp macro="">
      <xdr:nvCxnSpPr>
        <xdr:cNvPr id="350" name="直線コネクタ 349"/>
        <xdr:cNvCxnSpPr/>
      </xdr:nvCxnSpPr>
      <xdr:spPr>
        <a:xfrm>
          <a:off x="9639300" y="8686917"/>
          <a:ext cx="838200" cy="36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114417</xdr:rowOff>
    </xdr:from>
    <xdr:to>
      <xdr:col>50</xdr:col>
      <xdr:colOff>114300</xdr:colOff>
      <xdr:row>51</xdr:row>
      <xdr:rowOff>63988</xdr:rowOff>
    </xdr:to>
    <xdr:cxnSp macro="">
      <xdr:nvCxnSpPr>
        <xdr:cNvPr id="353" name="直線コネクタ 352"/>
        <xdr:cNvCxnSpPr/>
      </xdr:nvCxnSpPr>
      <xdr:spPr>
        <a:xfrm flipV="1">
          <a:off x="8750300" y="8686917"/>
          <a:ext cx="889000" cy="1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19342</xdr:rowOff>
    </xdr:from>
    <xdr:to>
      <xdr:col>45</xdr:col>
      <xdr:colOff>177800</xdr:colOff>
      <xdr:row>51</xdr:row>
      <xdr:rowOff>63988</xdr:rowOff>
    </xdr:to>
    <xdr:cxnSp macro="">
      <xdr:nvCxnSpPr>
        <xdr:cNvPr id="356" name="直線コネクタ 355"/>
        <xdr:cNvCxnSpPr/>
      </xdr:nvCxnSpPr>
      <xdr:spPr>
        <a:xfrm>
          <a:off x="7861300" y="8763292"/>
          <a:ext cx="889000" cy="4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8" name="テキスト ボックス 357"/>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170195</xdr:rowOff>
    </xdr:from>
    <xdr:to>
      <xdr:col>41</xdr:col>
      <xdr:colOff>50800</xdr:colOff>
      <xdr:row>51</xdr:row>
      <xdr:rowOff>19342</xdr:rowOff>
    </xdr:to>
    <xdr:cxnSp macro="">
      <xdr:nvCxnSpPr>
        <xdr:cNvPr id="359" name="直線コネクタ 358"/>
        <xdr:cNvCxnSpPr/>
      </xdr:nvCxnSpPr>
      <xdr:spPr>
        <a:xfrm>
          <a:off x="6972300" y="8742695"/>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61" name="テキスト ボックス 360"/>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88214</xdr:rowOff>
    </xdr:from>
    <xdr:to>
      <xdr:col>55</xdr:col>
      <xdr:colOff>50800</xdr:colOff>
      <xdr:row>53</xdr:row>
      <xdr:rowOff>18364</xdr:rowOff>
    </xdr:to>
    <xdr:sp macro="" textlink="">
      <xdr:nvSpPr>
        <xdr:cNvPr id="369" name="楕円 368"/>
        <xdr:cNvSpPr/>
      </xdr:nvSpPr>
      <xdr:spPr>
        <a:xfrm>
          <a:off x="10426700" y="90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111091</xdr:rowOff>
    </xdr:from>
    <xdr:ext cx="534377" cy="259045"/>
    <xdr:sp macro="" textlink="">
      <xdr:nvSpPr>
        <xdr:cNvPr id="370" name="農林水産業費該当値テキスト"/>
        <xdr:cNvSpPr txBox="1"/>
      </xdr:nvSpPr>
      <xdr:spPr>
        <a:xfrm>
          <a:off x="10528300" y="885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63617</xdr:rowOff>
    </xdr:from>
    <xdr:to>
      <xdr:col>50</xdr:col>
      <xdr:colOff>165100</xdr:colOff>
      <xdr:row>50</xdr:row>
      <xdr:rowOff>165217</xdr:rowOff>
    </xdr:to>
    <xdr:sp macro="" textlink="">
      <xdr:nvSpPr>
        <xdr:cNvPr id="371" name="楕円 370"/>
        <xdr:cNvSpPr/>
      </xdr:nvSpPr>
      <xdr:spPr>
        <a:xfrm>
          <a:off x="9588500" y="86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10294</xdr:rowOff>
    </xdr:from>
    <xdr:ext cx="534377" cy="259045"/>
    <xdr:sp macro="" textlink="">
      <xdr:nvSpPr>
        <xdr:cNvPr id="372" name="テキスト ボックス 371"/>
        <xdr:cNvSpPr txBox="1"/>
      </xdr:nvSpPr>
      <xdr:spPr>
        <a:xfrm>
          <a:off x="9372111" y="841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13188</xdr:rowOff>
    </xdr:from>
    <xdr:to>
      <xdr:col>46</xdr:col>
      <xdr:colOff>38100</xdr:colOff>
      <xdr:row>51</xdr:row>
      <xdr:rowOff>114788</xdr:rowOff>
    </xdr:to>
    <xdr:sp macro="" textlink="">
      <xdr:nvSpPr>
        <xdr:cNvPr id="373" name="楕円 372"/>
        <xdr:cNvSpPr/>
      </xdr:nvSpPr>
      <xdr:spPr>
        <a:xfrm>
          <a:off x="8699500" y="87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131315</xdr:rowOff>
    </xdr:from>
    <xdr:ext cx="534377" cy="259045"/>
    <xdr:sp macro="" textlink="">
      <xdr:nvSpPr>
        <xdr:cNvPr id="374" name="テキスト ボックス 373"/>
        <xdr:cNvSpPr txBox="1"/>
      </xdr:nvSpPr>
      <xdr:spPr>
        <a:xfrm>
          <a:off x="8483111" y="85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139992</xdr:rowOff>
    </xdr:from>
    <xdr:to>
      <xdr:col>41</xdr:col>
      <xdr:colOff>101600</xdr:colOff>
      <xdr:row>51</xdr:row>
      <xdr:rowOff>70142</xdr:rowOff>
    </xdr:to>
    <xdr:sp macro="" textlink="">
      <xdr:nvSpPr>
        <xdr:cNvPr id="375" name="楕円 374"/>
        <xdr:cNvSpPr/>
      </xdr:nvSpPr>
      <xdr:spPr>
        <a:xfrm>
          <a:off x="7810500" y="87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86669</xdr:rowOff>
    </xdr:from>
    <xdr:ext cx="534377" cy="259045"/>
    <xdr:sp macro="" textlink="">
      <xdr:nvSpPr>
        <xdr:cNvPr id="376" name="テキスト ボックス 375"/>
        <xdr:cNvSpPr txBox="1"/>
      </xdr:nvSpPr>
      <xdr:spPr>
        <a:xfrm>
          <a:off x="7594111" y="848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119395</xdr:rowOff>
    </xdr:from>
    <xdr:to>
      <xdr:col>36</xdr:col>
      <xdr:colOff>165100</xdr:colOff>
      <xdr:row>51</xdr:row>
      <xdr:rowOff>49545</xdr:rowOff>
    </xdr:to>
    <xdr:sp macro="" textlink="">
      <xdr:nvSpPr>
        <xdr:cNvPr id="377" name="楕円 376"/>
        <xdr:cNvSpPr/>
      </xdr:nvSpPr>
      <xdr:spPr>
        <a:xfrm>
          <a:off x="6921500" y="86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66072</xdr:rowOff>
    </xdr:from>
    <xdr:ext cx="534377" cy="259045"/>
    <xdr:sp macro="" textlink="">
      <xdr:nvSpPr>
        <xdr:cNvPr id="378" name="テキスト ボックス 377"/>
        <xdr:cNvSpPr txBox="1"/>
      </xdr:nvSpPr>
      <xdr:spPr>
        <a:xfrm>
          <a:off x="6705111" y="84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152338</xdr:rowOff>
    </xdr:from>
    <xdr:to>
      <xdr:col>55</xdr:col>
      <xdr:colOff>0</xdr:colOff>
      <xdr:row>77</xdr:row>
      <xdr:rowOff>93621</xdr:rowOff>
    </xdr:to>
    <xdr:cxnSp macro="">
      <xdr:nvCxnSpPr>
        <xdr:cNvPr id="409" name="直線コネクタ 408"/>
        <xdr:cNvCxnSpPr/>
      </xdr:nvCxnSpPr>
      <xdr:spPr>
        <a:xfrm flipV="1">
          <a:off x="9639300" y="13011088"/>
          <a:ext cx="838200" cy="28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10" name="商工費平均値テキスト"/>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32748</xdr:rowOff>
    </xdr:from>
    <xdr:to>
      <xdr:col>50</xdr:col>
      <xdr:colOff>114300</xdr:colOff>
      <xdr:row>77</xdr:row>
      <xdr:rowOff>93621</xdr:rowOff>
    </xdr:to>
    <xdr:cxnSp macro="">
      <xdr:nvCxnSpPr>
        <xdr:cNvPr id="412" name="直線コネクタ 411"/>
        <xdr:cNvCxnSpPr/>
      </xdr:nvCxnSpPr>
      <xdr:spPr>
        <a:xfrm>
          <a:off x="8750300" y="13234398"/>
          <a:ext cx="889000" cy="6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4" name="テキスト ボックス 413"/>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32748</xdr:rowOff>
    </xdr:from>
    <xdr:to>
      <xdr:col>45</xdr:col>
      <xdr:colOff>177800</xdr:colOff>
      <xdr:row>77</xdr:row>
      <xdr:rowOff>38790</xdr:rowOff>
    </xdr:to>
    <xdr:cxnSp macro="">
      <xdr:nvCxnSpPr>
        <xdr:cNvPr id="415" name="直線コネクタ 414"/>
        <xdr:cNvCxnSpPr/>
      </xdr:nvCxnSpPr>
      <xdr:spPr>
        <a:xfrm flipV="1">
          <a:off x="7861300" y="1323439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7" name="テキスト ボックス 416"/>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20501</xdr:rowOff>
    </xdr:from>
    <xdr:to>
      <xdr:col>41</xdr:col>
      <xdr:colOff>50800</xdr:colOff>
      <xdr:row>77</xdr:row>
      <xdr:rowOff>38790</xdr:rowOff>
    </xdr:to>
    <xdr:cxnSp macro="">
      <xdr:nvCxnSpPr>
        <xdr:cNvPr id="418" name="直線コネクタ 417"/>
        <xdr:cNvCxnSpPr/>
      </xdr:nvCxnSpPr>
      <xdr:spPr>
        <a:xfrm>
          <a:off x="6972300" y="13222151"/>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20" name="テキスト ボックス 419"/>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2" name="テキスト ボックス 421"/>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101538</xdr:rowOff>
    </xdr:from>
    <xdr:to>
      <xdr:col>55</xdr:col>
      <xdr:colOff>50800</xdr:colOff>
      <xdr:row>76</xdr:row>
      <xdr:rowOff>31688</xdr:rowOff>
    </xdr:to>
    <xdr:sp macro="" textlink="">
      <xdr:nvSpPr>
        <xdr:cNvPr id="428" name="楕円 427"/>
        <xdr:cNvSpPr/>
      </xdr:nvSpPr>
      <xdr:spPr>
        <a:xfrm>
          <a:off x="10426700" y="129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124415</xdr:rowOff>
    </xdr:from>
    <xdr:ext cx="534377" cy="259045"/>
    <xdr:sp macro="" textlink="">
      <xdr:nvSpPr>
        <xdr:cNvPr id="429" name="商工費該当値テキスト"/>
        <xdr:cNvSpPr txBox="1"/>
      </xdr:nvSpPr>
      <xdr:spPr>
        <a:xfrm>
          <a:off x="10528300" y="128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42821</xdr:rowOff>
    </xdr:from>
    <xdr:to>
      <xdr:col>50</xdr:col>
      <xdr:colOff>165100</xdr:colOff>
      <xdr:row>77</xdr:row>
      <xdr:rowOff>144421</xdr:rowOff>
    </xdr:to>
    <xdr:sp macro="" textlink="">
      <xdr:nvSpPr>
        <xdr:cNvPr id="430" name="楕円 429"/>
        <xdr:cNvSpPr/>
      </xdr:nvSpPr>
      <xdr:spPr>
        <a:xfrm>
          <a:off x="9588500" y="132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160948</xdr:rowOff>
    </xdr:from>
    <xdr:ext cx="534377" cy="259045"/>
    <xdr:sp macro="" textlink="">
      <xdr:nvSpPr>
        <xdr:cNvPr id="431" name="テキスト ボックス 430"/>
        <xdr:cNvSpPr txBox="1"/>
      </xdr:nvSpPr>
      <xdr:spPr>
        <a:xfrm>
          <a:off x="9372111" y="130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153398</xdr:rowOff>
    </xdr:from>
    <xdr:to>
      <xdr:col>46</xdr:col>
      <xdr:colOff>38100</xdr:colOff>
      <xdr:row>77</xdr:row>
      <xdr:rowOff>83548</xdr:rowOff>
    </xdr:to>
    <xdr:sp macro="" textlink="">
      <xdr:nvSpPr>
        <xdr:cNvPr id="432" name="楕円 431"/>
        <xdr:cNvSpPr/>
      </xdr:nvSpPr>
      <xdr:spPr>
        <a:xfrm>
          <a:off x="8699500" y="131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100075</xdr:rowOff>
    </xdr:from>
    <xdr:ext cx="534377" cy="259045"/>
    <xdr:sp macro="" textlink="">
      <xdr:nvSpPr>
        <xdr:cNvPr id="433" name="テキスト ボックス 432"/>
        <xdr:cNvSpPr txBox="1"/>
      </xdr:nvSpPr>
      <xdr:spPr>
        <a:xfrm>
          <a:off x="8483111" y="129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159440</xdr:rowOff>
    </xdr:from>
    <xdr:to>
      <xdr:col>41</xdr:col>
      <xdr:colOff>101600</xdr:colOff>
      <xdr:row>77</xdr:row>
      <xdr:rowOff>89590</xdr:rowOff>
    </xdr:to>
    <xdr:sp macro="" textlink="">
      <xdr:nvSpPr>
        <xdr:cNvPr id="434" name="楕円 433"/>
        <xdr:cNvSpPr/>
      </xdr:nvSpPr>
      <xdr:spPr>
        <a:xfrm>
          <a:off x="7810500" y="131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106116</xdr:rowOff>
    </xdr:from>
    <xdr:ext cx="534377" cy="259045"/>
    <xdr:sp macro="" textlink="">
      <xdr:nvSpPr>
        <xdr:cNvPr id="435" name="テキスト ボックス 434"/>
        <xdr:cNvSpPr txBox="1"/>
      </xdr:nvSpPr>
      <xdr:spPr>
        <a:xfrm>
          <a:off x="7594111" y="1296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141151</xdr:rowOff>
    </xdr:from>
    <xdr:to>
      <xdr:col>36</xdr:col>
      <xdr:colOff>165100</xdr:colOff>
      <xdr:row>77</xdr:row>
      <xdr:rowOff>71301</xdr:rowOff>
    </xdr:to>
    <xdr:sp macro="" textlink="">
      <xdr:nvSpPr>
        <xdr:cNvPr id="436" name="楕円 435"/>
        <xdr:cNvSpPr/>
      </xdr:nvSpPr>
      <xdr:spPr>
        <a:xfrm>
          <a:off x="6921500" y="131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87828</xdr:rowOff>
    </xdr:from>
    <xdr:ext cx="534377" cy="259045"/>
    <xdr:sp macro="" textlink="">
      <xdr:nvSpPr>
        <xdr:cNvPr id="437" name="テキスト ボックス 436"/>
        <xdr:cNvSpPr txBox="1"/>
      </xdr:nvSpPr>
      <xdr:spPr>
        <a:xfrm>
          <a:off x="6705111" y="129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92856</xdr:rowOff>
    </xdr:from>
    <xdr:to>
      <xdr:col>55</xdr:col>
      <xdr:colOff>0</xdr:colOff>
      <xdr:row>94</xdr:row>
      <xdr:rowOff>8655</xdr:rowOff>
    </xdr:to>
    <xdr:cxnSp macro="">
      <xdr:nvCxnSpPr>
        <xdr:cNvPr id="467" name="直線コネクタ 466"/>
        <xdr:cNvCxnSpPr/>
      </xdr:nvCxnSpPr>
      <xdr:spPr>
        <a:xfrm flipV="1">
          <a:off x="9639300" y="15866256"/>
          <a:ext cx="8382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8655</xdr:rowOff>
    </xdr:from>
    <xdr:to>
      <xdr:col>50</xdr:col>
      <xdr:colOff>114300</xdr:colOff>
      <xdr:row>94</xdr:row>
      <xdr:rowOff>26485</xdr:rowOff>
    </xdr:to>
    <xdr:cxnSp macro="">
      <xdr:nvCxnSpPr>
        <xdr:cNvPr id="470" name="直線コネクタ 469"/>
        <xdr:cNvCxnSpPr/>
      </xdr:nvCxnSpPr>
      <xdr:spPr>
        <a:xfrm flipV="1">
          <a:off x="8750300" y="1612495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4311</xdr:rowOff>
    </xdr:from>
    <xdr:to>
      <xdr:col>45</xdr:col>
      <xdr:colOff>177800</xdr:colOff>
      <xdr:row>94</xdr:row>
      <xdr:rowOff>26485</xdr:rowOff>
    </xdr:to>
    <xdr:cxnSp macro="">
      <xdr:nvCxnSpPr>
        <xdr:cNvPr id="473" name="直線コネクタ 472"/>
        <xdr:cNvCxnSpPr/>
      </xdr:nvCxnSpPr>
      <xdr:spPr>
        <a:xfrm>
          <a:off x="7861300" y="1612061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4311</xdr:rowOff>
    </xdr:from>
    <xdr:to>
      <xdr:col>41</xdr:col>
      <xdr:colOff>50800</xdr:colOff>
      <xdr:row>94</xdr:row>
      <xdr:rowOff>154330</xdr:rowOff>
    </xdr:to>
    <xdr:cxnSp macro="">
      <xdr:nvCxnSpPr>
        <xdr:cNvPr id="476" name="直線コネクタ 475"/>
        <xdr:cNvCxnSpPr/>
      </xdr:nvCxnSpPr>
      <xdr:spPr>
        <a:xfrm flipV="1">
          <a:off x="6972300" y="16120611"/>
          <a:ext cx="889000" cy="1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42056</xdr:rowOff>
    </xdr:from>
    <xdr:to>
      <xdr:col>55</xdr:col>
      <xdr:colOff>50800</xdr:colOff>
      <xdr:row>92</xdr:row>
      <xdr:rowOff>143656</xdr:rowOff>
    </xdr:to>
    <xdr:sp macro="" textlink="">
      <xdr:nvSpPr>
        <xdr:cNvPr id="486" name="楕円 485"/>
        <xdr:cNvSpPr/>
      </xdr:nvSpPr>
      <xdr:spPr>
        <a:xfrm>
          <a:off x="10426700" y="158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64933</xdr:rowOff>
    </xdr:from>
    <xdr:ext cx="534377" cy="259045"/>
    <xdr:sp macro="" textlink="">
      <xdr:nvSpPr>
        <xdr:cNvPr id="487" name="土木費該当値テキスト"/>
        <xdr:cNvSpPr txBox="1"/>
      </xdr:nvSpPr>
      <xdr:spPr>
        <a:xfrm>
          <a:off x="10528300" y="156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129305</xdr:rowOff>
    </xdr:from>
    <xdr:to>
      <xdr:col>50</xdr:col>
      <xdr:colOff>165100</xdr:colOff>
      <xdr:row>94</xdr:row>
      <xdr:rowOff>59455</xdr:rowOff>
    </xdr:to>
    <xdr:sp macro="" textlink="">
      <xdr:nvSpPr>
        <xdr:cNvPr id="488" name="楕円 487"/>
        <xdr:cNvSpPr/>
      </xdr:nvSpPr>
      <xdr:spPr>
        <a:xfrm>
          <a:off x="9588500" y="160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75982</xdr:rowOff>
    </xdr:from>
    <xdr:ext cx="534377" cy="259045"/>
    <xdr:sp macro="" textlink="">
      <xdr:nvSpPr>
        <xdr:cNvPr id="489" name="テキスト ボックス 488"/>
        <xdr:cNvSpPr txBox="1"/>
      </xdr:nvSpPr>
      <xdr:spPr>
        <a:xfrm>
          <a:off x="9372111" y="158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147135</xdr:rowOff>
    </xdr:from>
    <xdr:to>
      <xdr:col>46</xdr:col>
      <xdr:colOff>38100</xdr:colOff>
      <xdr:row>94</xdr:row>
      <xdr:rowOff>77285</xdr:rowOff>
    </xdr:to>
    <xdr:sp macro="" textlink="">
      <xdr:nvSpPr>
        <xdr:cNvPr id="490" name="楕円 489"/>
        <xdr:cNvSpPr/>
      </xdr:nvSpPr>
      <xdr:spPr>
        <a:xfrm>
          <a:off x="8699500" y="160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93812</xdr:rowOff>
    </xdr:from>
    <xdr:ext cx="534377" cy="259045"/>
    <xdr:sp macro="" textlink="">
      <xdr:nvSpPr>
        <xdr:cNvPr id="491" name="テキスト ボックス 490"/>
        <xdr:cNvSpPr txBox="1"/>
      </xdr:nvSpPr>
      <xdr:spPr>
        <a:xfrm>
          <a:off x="8483111" y="1586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124961</xdr:rowOff>
    </xdr:from>
    <xdr:to>
      <xdr:col>41</xdr:col>
      <xdr:colOff>101600</xdr:colOff>
      <xdr:row>94</xdr:row>
      <xdr:rowOff>55111</xdr:rowOff>
    </xdr:to>
    <xdr:sp macro="" textlink="">
      <xdr:nvSpPr>
        <xdr:cNvPr id="492" name="楕円 491"/>
        <xdr:cNvSpPr/>
      </xdr:nvSpPr>
      <xdr:spPr>
        <a:xfrm>
          <a:off x="7810500" y="160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71638</xdr:rowOff>
    </xdr:from>
    <xdr:ext cx="534377" cy="259045"/>
    <xdr:sp macro="" textlink="">
      <xdr:nvSpPr>
        <xdr:cNvPr id="493" name="テキスト ボックス 492"/>
        <xdr:cNvSpPr txBox="1"/>
      </xdr:nvSpPr>
      <xdr:spPr>
        <a:xfrm>
          <a:off x="7594111" y="158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103530</xdr:rowOff>
    </xdr:from>
    <xdr:to>
      <xdr:col>36</xdr:col>
      <xdr:colOff>165100</xdr:colOff>
      <xdr:row>95</xdr:row>
      <xdr:rowOff>33680</xdr:rowOff>
    </xdr:to>
    <xdr:sp macro="" textlink="">
      <xdr:nvSpPr>
        <xdr:cNvPr id="494" name="楕円 493"/>
        <xdr:cNvSpPr/>
      </xdr:nvSpPr>
      <xdr:spPr>
        <a:xfrm>
          <a:off x="6921500" y="1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50207</xdr:rowOff>
    </xdr:from>
    <xdr:ext cx="534377" cy="259045"/>
    <xdr:sp macro="" textlink="">
      <xdr:nvSpPr>
        <xdr:cNvPr id="495" name="テキスト ボックス 494"/>
        <xdr:cNvSpPr txBox="1"/>
      </xdr:nvSpPr>
      <xdr:spPr>
        <a:xfrm>
          <a:off x="6705111" y="159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87625</xdr:rowOff>
    </xdr:from>
    <xdr:to>
      <xdr:col>85</xdr:col>
      <xdr:colOff>127000</xdr:colOff>
      <xdr:row>34</xdr:row>
      <xdr:rowOff>91557</xdr:rowOff>
    </xdr:to>
    <xdr:cxnSp macro="">
      <xdr:nvCxnSpPr>
        <xdr:cNvPr id="523" name="直線コネクタ 522"/>
        <xdr:cNvCxnSpPr/>
      </xdr:nvCxnSpPr>
      <xdr:spPr>
        <a:xfrm flipV="1">
          <a:off x="15481300" y="5916925"/>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91557</xdr:rowOff>
    </xdr:from>
    <xdr:to>
      <xdr:col>81</xdr:col>
      <xdr:colOff>50800</xdr:colOff>
      <xdr:row>35</xdr:row>
      <xdr:rowOff>93477</xdr:rowOff>
    </xdr:to>
    <xdr:cxnSp macro="">
      <xdr:nvCxnSpPr>
        <xdr:cNvPr id="526" name="直線コネクタ 525"/>
        <xdr:cNvCxnSpPr/>
      </xdr:nvCxnSpPr>
      <xdr:spPr>
        <a:xfrm flipV="1">
          <a:off x="14592300" y="5920857"/>
          <a:ext cx="889000" cy="17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8" name="テキスト ボックス 527"/>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79395</xdr:rowOff>
    </xdr:from>
    <xdr:to>
      <xdr:col>76</xdr:col>
      <xdr:colOff>114300</xdr:colOff>
      <xdr:row>35</xdr:row>
      <xdr:rowOff>93477</xdr:rowOff>
    </xdr:to>
    <xdr:cxnSp macro="">
      <xdr:nvCxnSpPr>
        <xdr:cNvPr id="529" name="直線コネクタ 528"/>
        <xdr:cNvCxnSpPr/>
      </xdr:nvCxnSpPr>
      <xdr:spPr>
        <a:xfrm>
          <a:off x="13703300" y="6080145"/>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97594</xdr:rowOff>
    </xdr:from>
    <xdr:ext cx="534377" cy="259045"/>
    <xdr:sp macro="" textlink="">
      <xdr:nvSpPr>
        <xdr:cNvPr id="531" name="テキスト ボックス 530"/>
        <xdr:cNvSpPr txBox="1"/>
      </xdr:nvSpPr>
      <xdr:spPr>
        <a:xfrm>
          <a:off x="14325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xdr:rowOff>
    </xdr:from>
    <xdr:to>
      <xdr:col>71</xdr:col>
      <xdr:colOff>177800</xdr:colOff>
      <xdr:row>35</xdr:row>
      <xdr:rowOff>79395</xdr:rowOff>
    </xdr:to>
    <xdr:cxnSp macro="">
      <xdr:nvCxnSpPr>
        <xdr:cNvPr id="532" name="直線コネクタ 531"/>
        <xdr:cNvCxnSpPr/>
      </xdr:nvCxnSpPr>
      <xdr:spPr>
        <a:xfrm>
          <a:off x="12814300" y="6000821"/>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36825</xdr:rowOff>
    </xdr:from>
    <xdr:to>
      <xdr:col>85</xdr:col>
      <xdr:colOff>177800</xdr:colOff>
      <xdr:row>34</xdr:row>
      <xdr:rowOff>138425</xdr:rowOff>
    </xdr:to>
    <xdr:sp macro="" textlink="">
      <xdr:nvSpPr>
        <xdr:cNvPr id="542" name="楕円 541"/>
        <xdr:cNvSpPr/>
      </xdr:nvSpPr>
      <xdr:spPr>
        <a:xfrm>
          <a:off x="16268700" y="58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59702</xdr:rowOff>
    </xdr:from>
    <xdr:ext cx="534377" cy="259045"/>
    <xdr:sp macro="" textlink="">
      <xdr:nvSpPr>
        <xdr:cNvPr id="543" name="消防費該当値テキスト"/>
        <xdr:cNvSpPr txBox="1"/>
      </xdr:nvSpPr>
      <xdr:spPr>
        <a:xfrm>
          <a:off x="16370300" y="571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40757</xdr:rowOff>
    </xdr:from>
    <xdr:to>
      <xdr:col>81</xdr:col>
      <xdr:colOff>101600</xdr:colOff>
      <xdr:row>34</xdr:row>
      <xdr:rowOff>142357</xdr:rowOff>
    </xdr:to>
    <xdr:sp macro="" textlink="">
      <xdr:nvSpPr>
        <xdr:cNvPr id="544" name="楕円 543"/>
        <xdr:cNvSpPr/>
      </xdr:nvSpPr>
      <xdr:spPr>
        <a:xfrm>
          <a:off x="15430500" y="5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158884</xdr:rowOff>
    </xdr:from>
    <xdr:ext cx="534377" cy="259045"/>
    <xdr:sp macro="" textlink="">
      <xdr:nvSpPr>
        <xdr:cNvPr id="545" name="テキスト ボックス 544"/>
        <xdr:cNvSpPr txBox="1"/>
      </xdr:nvSpPr>
      <xdr:spPr>
        <a:xfrm>
          <a:off x="15214111" y="56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42677</xdr:rowOff>
    </xdr:from>
    <xdr:to>
      <xdr:col>76</xdr:col>
      <xdr:colOff>165100</xdr:colOff>
      <xdr:row>35</xdr:row>
      <xdr:rowOff>144277</xdr:rowOff>
    </xdr:to>
    <xdr:sp macro="" textlink="">
      <xdr:nvSpPr>
        <xdr:cNvPr id="546" name="楕円 545"/>
        <xdr:cNvSpPr/>
      </xdr:nvSpPr>
      <xdr:spPr>
        <a:xfrm>
          <a:off x="14541500" y="60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160804</xdr:rowOff>
    </xdr:from>
    <xdr:ext cx="534377" cy="259045"/>
    <xdr:sp macro="" textlink="">
      <xdr:nvSpPr>
        <xdr:cNvPr id="547" name="テキスト ボックス 546"/>
        <xdr:cNvSpPr txBox="1"/>
      </xdr:nvSpPr>
      <xdr:spPr>
        <a:xfrm>
          <a:off x="14325111" y="58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28595</xdr:rowOff>
    </xdr:from>
    <xdr:to>
      <xdr:col>72</xdr:col>
      <xdr:colOff>38100</xdr:colOff>
      <xdr:row>35</xdr:row>
      <xdr:rowOff>130195</xdr:rowOff>
    </xdr:to>
    <xdr:sp macro="" textlink="">
      <xdr:nvSpPr>
        <xdr:cNvPr id="548" name="楕円 547"/>
        <xdr:cNvSpPr/>
      </xdr:nvSpPr>
      <xdr:spPr>
        <a:xfrm>
          <a:off x="13652500" y="60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146722</xdr:rowOff>
    </xdr:from>
    <xdr:ext cx="534377" cy="259045"/>
    <xdr:sp macro="" textlink="">
      <xdr:nvSpPr>
        <xdr:cNvPr id="549" name="テキスト ボックス 548"/>
        <xdr:cNvSpPr txBox="1"/>
      </xdr:nvSpPr>
      <xdr:spPr>
        <a:xfrm>
          <a:off x="13436111" y="58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120721</xdr:rowOff>
    </xdr:from>
    <xdr:to>
      <xdr:col>67</xdr:col>
      <xdr:colOff>101600</xdr:colOff>
      <xdr:row>35</xdr:row>
      <xdr:rowOff>50871</xdr:rowOff>
    </xdr:to>
    <xdr:sp macro="" textlink="">
      <xdr:nvSpPr>
        <xdr:cNvPr id="550" name="楕円 549"/>
        <xdr:cNvSpPr/>
      </xdr:nvSpPr>
      <xdr:spPr>
        <a:xfrm>
          <a:off x="12763500" y="59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67398</xdr:rowOff>
    </xdr:from>
    <xdr:ext cx="534377" cy="259045"/>
    <xdr:sp macro="" textlink="">
      <xdr:nvSpPr>
        <xdr:cNvPr id="551" name="テキスト ボックス 550"/>
        <xdr:cNvSpPr txBox="1"/>
      </xdr:nvSpPr>
      <xdr:spPr>
        <a:xfrm>
          <a:off x="12547111" y="57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29058</xdr:rowOff>
    </xdr:from>
    <xdr:to>
      <xdr:col>85</xdr:col>
      <xdr:colOff>127000</xdr:colOff>
      <xdr:row>53</xdr:row>
      <xdr:rowOff>35096</xdr:rowOff>
    </xdr:to>
    <xdr:cxnSp macro="">
      <xdr:nvCxnSpPr>
        <xdr:cNvPr id="581" name="直線コネクタ 580"/>
        <xdr:cNvCxnSpPr/>
      </xdr:nvCxnSpPr>
      <xdr:spPr>
        <a:xfrm flipV="1">
          <a:off x="15481300" y="8944458"/>
          <a:ext cx="838200" cy="17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149987</xdr:rowOff>
    </xdr:from>
    <xdr:to>
      <xdr:col>81</xdr:col>
      <xdr:colOff>50800</xdr:colOff>
      <xdr:row>53</xdr:row>
      <xdr:rowOff>35096</xdr:rowOff>
    </xdr:to>
    <xdr:cxnSp macro="">
      <xdr:nvCxnSpPr>
        <xdr:cNvPr id="584" name="直線コネクタ 583"/>
        <xdr:cNvCxnSpPr/>
      </xdr:nvCxnSpPr>
      <xdr:spPr>
        <a:xfrm>
          <a:off x="14592300" y="9065387"/>
          <a:ext cx="889000" cy="5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168275</xdr:rowOff>
    </xdr:from>
    <xdr:to>
      <xdr:col>76</xdr:col>
      <xdr:colOff>114300</xdr:colOff>
      <xdr:row>52</xdr:row>
      <xdr:rowOff>149987</xdr:rowOff>
    </xdr:to>
    <xdr:cxnSp macro="">
      <xdr:nvCxnSpPr>
        <xdr:cNvPr id="587" name="直線コネクタ 586"/>
        <xdr:cNvCxnSpPr/>
      </xdr:nvCxnSpPr>
      <xdr:spPr>
        <a:xfrm>
          <a:off x="13703300" y="8912225"/>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125126</xdr:rowOff>
    </xdr:from>
    <xdr:to>
      <xdr:col>71</xdr:col>
      <xdr:colOff>177800</xdr:colOff>
      <xdr:row>51</xdr:row>
      <xdr:rowOff>168275</xdr:rowOff>
    </xdr:to>
    <xdr:cxnSp macro="">
      <xdr:nvCxnSpPr>
        <xdr:cNvPr id="590" name="直線コネクタ 589"/>
        <xdr:cNvCxnSpPr/>
      </xdr:nvCxnSpPr>
      <xdr:spPr>
        <a:xfrm>
          <a:off x="12814300" y="8869076"/>
          <a:ext cx="889000" cy="4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2" name="テキスト ボックス 591"/>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149708</xdr:rowOff>
    </xdr:from>
    <xdr:to>
      <xdr:col>85</xdr:col>
      <xdr:colOff>177800</xdr:colOff>
      <xdr:row>52</xdr:row>
      <xdr:rowOff>79858</xdr:rowOff>
    </xdr:to>
    <xdr:sp macro="" textlink="">
      <xdr:nvSpPr>
        <xdr:cNvPr id="600" name="楕円 599"/>
        <xdr:cNvSpPr/>
      </xdr:nvSpPr>
      <xdr:spPr>
        <a:xfrm>
          <a:off x="16268700" y="88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1135</xdr:rowOff>
    </xdr:from>
    <xdr:ext cx="534377" cy="259045"/>
    <xdr:sp macro="" textlink="">
      <xdr:nvSpPr>
        <xdr:cNvPr id="601" name="教育費該当値テキスト"/>
        <xdr:cNvSpPr txBox="1"/>
      </xdr:nvSpPr>
      <xdr:spPr>
        <a:xfrm>
          <a:off x="16370300" y="874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155746</xdr:rowOff>
    </xdr:from>
    <xdr:to>
      <xdr:col>81</xdr:col>
      <xdr:colOff>101600</xdr:colOff>
      <xdr:row>53</xdr:row>
      <xdr:rowOff>85896</xdr:rowOff>
    </xdr:to>
    <xdr:sp macro="" textlink="">
      <xdr:nvSpPr>
        <xdr:cNvPr id="602" name="楕円 601"/>
        <xdr:cNvSpPr/>
      </xdr:nvSpPr>
      <xdr:spPr>
        <a:xfrm>
          <a:off x="15430500" y="90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102423</xdr:rowOff>
    </xdr:from>
    <xdr:ext cx="534377" cy="259045"/>
    <xdr:sp macro="" textlink="">
      <xdr:nvSpPr>
        <xdr:cNvPr id="603" name="テキスト ボックス 602"/>
        <xdr:cNvSpPr txBox="1"/>
      </xdr:nvSpPr>
      <xdr:spPr>
        <a:xfrm>
          <a:off x="15214111" y="884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99187</xdr:rowOff>
    </xdr:from>
    <xdr:to>
      <xdr:col>76</xdr:col>
      <xdr:colOff>165100</xdr:colOff>
      <xdr:row>53</xdr:row>
      <xdr:rowOff>29337</xdr:rowOff>
    </xdr:to>
    <xdr:sp macro="" textlink="">
      <xdr:nvSpPr>
        <xdr:cNvPr id="604" name="楕円 603"/>
        <xdr:cNvSpPr/>
      </xdr:nvSpPr>
      <xdr:spPr>
        <a:xfrm>
          <a:off x="14541500" y="9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45864</xdr:rowOff>
    </xdr:from>
    <xdr:ext cx="534377" cy="259045"/>
    <xdr:sp macro="" textlink="">
      <xdr:nvSpPr>
        <xdr:cNvPr id="605" name="テキスト ボックス 604"/>
        <xdr:cNvSpPr txBox="1"/>
      </xdr:nvSpPr>
      <xdr:spPr>
        <a:xfrm>
          <a:off x="14325111" y="878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117475</xdr:rowOff>
    </xdr:from>
    <xdr:to>
      <xdr:col>72</xdr:col>
      <xdr:colOff>38100</xdr:colOff>
      <xdr:row>52</xdr:row>
      <xdr:rowOff>47625</xdr:rowOff>
    </xdr:to>
    <xdr:sp macro="" textlink="">
      <xdr:nvSpPr>
        <xdr:cNvPr id="606" name="楕円 605"/>
        <xdr:cNvSpPr/>
      </xdr:nvSpPr>
      <xdr:spPr>
        <a:xfrm>
          <a:off x="13652500" y="88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64152</xdr:rowOff>
    </xdr:from>
    <xdr:ext cx="534377" cy="259045"/>
    <xdr:sp macro="" textlink="">
      <xdr:nvSpPr>
        <xdr:cNvPr id="607" name="テキスト ボックス 606"/>
        <xdr:cNvSpPr txBox="1"/>
      </xdr:nvSpPr>
      <xdr:spPr>
        <a:xfrm>
          <a:off x="13436111" y="86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74326</xdr:rowOff>
    </xdr:from>
    <xdr:to>
      <xdr:col>67</xdr:col>
      <xdr:colOff>101600</xdr:colOff>
      <xdr:row>52</xdr:row>
      <xdr:rowOff>4476</xdr:rowOff>
    </xdr:to>
    <xdr:sp macro="" textlink="">
      <xdr:nvSpPr>
        <xdr:cNvPr id="608" name="楕円 607"/>
        <xdr:cNvSpPr/>
      </xdr:nvSpPr>
      <xdr:spPr>
        <a:xfrm>
          <a:off x="12763500" y="881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21003</xdr:rowOff>
    </xdr:from>
    <xdr:ext cx="534377" cy="259045"/>
    <xdr:sp macro="" textlink="">
      <xdr:nvSpPr>
        <xdr:cNvPr id="609" name="テキスト ボックス 608"/>
        <xdr:cNvSpPr txBox="1"/>
      </xdr:nvSpPr>
      <xdr:spPr>
        <a:xfrm>
          <a:off x="12547111" y="85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169875</xdr:rowOff>
    </xdr:from>
    <xdr:to>
      <xdr:col>85</xdr:col>
      <xdr:colOff>127000</xdr:colOff>
      <xdr:row>78</xdr:row>
      <xdr:rowOff>124521</xdr:rowOff>
    </xdr:to>
    <xdr:cxnSp macro="">
      <xdr:nvCxnSpPr>
        <xdr:cNvPr id="636" name="直線コネクタ 635"/>
        <xdr:cNvCxnSpPr/>
      </xdr:nvCxnSpPr>
      <xdr:spPr>
        <a:xfrm>
          <a:off x="15481300" y="13371525"/>
          <a:ext cx="838200" cy="12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169875</xdr:rowOff>
    </xdr:from>
    <xdr:to>
      <xdr:col>81</xdr:col>
      <xdr:colOff>50800</xdr:colOff>
      <xdr:row>78</xdr:row>
      <xdr:rowOff>62685</xdr:rowOff>
    </xdr:to>
    <xdr:cxnSp macro="">
      <xdr:nvCxnSpPr>
        <xdr:cNvPr id="639" name="直線コネクタ 638"/>
        <xdr:cNvCxnSpPr/>
      </xdr:nvCxnSpPr>
      <xdr:spPr>
        <a:xfrm flipV="1">
          <a:off x="14592300" y="13371525"/>
          <a:ext cx="889000" cy="6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99010</xdr:rowOff>
    </xdr:from>
    <xdr:ext cx="469744" cy="259045"/>
    <xdr:sp macro="" textlink="">
      <xdr:nvSpPr>
        <xdr:cNvPr id="641" name="テキスト ボックス 640"/>
        <xdr:cNvSpPr txBox="1"/>
      </xdr:nvSpPr>
      <xdr:spPr>
        <a:xfrm>
          <a:off x="15246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62685</xdr:rowOff>
    </xdr:from>
    <xdr:to>
      <xdr:col>76</xdr:col>
      <xdr:colOff>114300</xdr:colOff>
      <xdr:row>78</xdr:row>
      <xdr:rowOff>114050</xdr:rowOff>
    </xdr:to>
    <xdr:cxnSp macro="">
      <xdr:nvCxnSpPr>
        <xdr:cNvPr id="642" name="直線コネクタ 641"/>
        <xdr:cNvCxnSpPr/>
      </xdr:nvCxnSpPr>
      <xdr:spPr>
        <a:xfrm flipV="1">
          <a:off x="13703300" y="13435785"/>
          <a:ext cx="889000" cy="5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128409</xdr:rowOff>
    </xdr:from>
    <xdr:ext cx="469744" cy="259045"/>
    <xdr:sp macro="" textlink="">
      <xdr:nvSpPr>
        <xdr:cNvPr id="644" name="テキスト ボックス 643"/>
        <xdr:cNvSpPr txBox="1"/>
      </xdr:nvSpPr>
      <xdr:spPr>
        <a:xfrm>
          <a:off x="14357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114050</xdr:rowOff>
    </xdr:from>
    <xdr:to>
      <xdr:col>71</xdr:col>
      <xdr:colOff>177800</xdr:colOff>
      <xdr:row>78</xdr:row>
      <xdr:rowOff>121504</xdr:rowOff>
    </xdr:to>
    <xdr:cxnSp macro="">
      <xdr:nvCxnSpPr>
        <xdr:cNvPr id="645" name="直線コネクタ 644"/>
        <xdr:cNvCxnSpPr/>
      </xdr:nvCxnSpPr>
      <xdr:spPr>
        <a:xfrm flipV="1">
          <a:off x="12814300" y="13487150"/>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73721</xdr:rowOff>
    </xdr:from>
    <xdr:to>
      <xdr:col>85</xdr:col>
      <xdr:colOff>177800</xdr:colOff>
      <xdr:row>79</xdr:row>
      <xdr:rowOff>3871</xdr:rowOff>
    </xdr:to>
    <xdr:sp macro="" textlink="">
      <xdr:nvSpPr>
        <xdr:cNvPr id="655" name="楕円 654"/>
        <xdr:cNvSpPr/>
      </xdr:nvSpPr>
      <xdr:spPr>
        <a:xfrm>
          <a:off x="16268700" y="134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160098</xdr:rowOff>
    </xdr:from>
    <xdr:ext cx="378565" cy="259045"/>
    <xdr:sp macro="" textlink="">
      <xdr:nvSpPr>
        <xdr:cNvPr id="656" name="災害復旧費該当値テキスト"/>
        <xdr:cNvSpPr txBox="1"/>
      </xdr:nvSpPr>
      <xdr:spPr>
        <a:xfrm>
          <a:off x="16370300" y="13361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119075</xdr:rowOff>
    </xdr:from>
    <xdr:to>
      <xdr:col>81</xdr:col>
      <xdr:colOff>101600</xdr:colOff>
      <xdr:row>78</xdr:row>
      <xdr:rowOff>49225</xdr:rowOff>
    </xdr:to>
    <xdr:sp macro="" textlink="">
      <xdr:nvSpPr>
        <xdr:cNvPr id="657" name="楕円 656"/>
        <xdr:cNvSpPr/>
      </xdr:nvSpPr>
      <xdr:spPr>
        <a:xfrm>
          <a:off x="15430500" y="133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65752</xdr:rowOff>
    </xdr:from>
    <xdr:ext cx="469744" cy="259045"/>
    <xdr:sp macro="" textlink="">
      <xdr:nvSpPr>
        <xdr:cNvPr id="658" name="テキスト ボックス 657"/>
        <xdr:cNvSpPr txBox="1"/>
      </xdr:nvSpPr>
      <xdr:spPr>
        <a:xfrm>
          <a:off x="15246428" y="130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11885</xdr:rowOff>
    </xdr:from>
    <xdr:to>
      <xdr:col>76</xdr:col>
      <xdr:colOff>165100</xdr:colOff>
      <xdr:row>78</xdr:row>
      <xdr:rowOff>113485</xdr:rowOff>
    </xdr:to>
    <xdr:sp macro="" textlink="">
      <xdr:nvSpPr>
        <xdr:cNvPr id="659" name="楕円 658"/>
        <xdr:cNvSpPr/>
      </xdr:nvSpPr>
      <xdr:spPr>
        <a:xfrm>
          <a:off x="14541500" y="133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130012</xdr:rowOff>
    </xdr:from>
    <xdr:ext cx="469744" cy="259045"/>
    <xdr:sp macro="" textlink="">
      <xdr:nvSpPr>
        <xdr:cNvPr id="660" name="テキスト ボックス 659"/>
        <xdr:cNvSpPr txBox="1"/>
      </xdr:nvSpPr>
      <xdr:spPr>
        <a:xfrm>
          <a:off x="14357428" y="1316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63250</xdr:rowOff>
    </xdr:from>
    <xdr:to>
      <xdr:col>72</xdr:col>
      <xdr:colOff>38100</xdr:colOff>
      <xdr:row>78</xdr:row>
      <xdr:rowOff>164850</xdr:rowOff>
    </xdr:to>
    <xdr:sp macro="" textlink="">
      <xdr:nvSpPr>
        <xdr:cNvPr id="661" name="楕円 660"/>
        <xdr:cNvSpPr/>
      </xdr:nvSpPr>
      <xdr:spPr>
        <a:xfrm>
          <a:off x="13652500" y="134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155977</xdr:rowOff>
    </xdr:from>
    <xdr:ext cx="469744" cy="259045"/>
    <xdr:sp macro="" textlink="">
      <xdr:nvSpPr>
        <xdr:cNvPr id="662" name="テキスト ボックス 661"/>
        <xdr:cNvSpPr txBox="1"/>
      </xdr:nvSpPr>
      <xdr:spPr>
        <a:xfrm>
          <a:off x="13468428" y="1352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70704</xdr:rowOff>
    </xdr:from>
    <xdr:to>
      <xdr:col>67</xdr:col>
      <xdr:colOff>101600</xdr:colOff>
      <xdr:row>79</xdr:row>
      <xdr:rowOff>854</xdr:rowOff>
    </xdr:to>
    <xdr:sp macro="" textlink="">
      <xdr:nvSpPr>
        <xdr:cNvPr id="663" name="楕円 662"/>
        <xdr:cNvSpPr/>
      </xdr:nvSpPr>
      <xdr:spPr>
        <a:xfrm>
          <a:off x="12763500" y="134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163431</xdr:rowOff>
    </xdr:from>
    <xdr:ext cx="378565" cy="259045"/>
    <xdr:sp macro="" textlink="">
      <xdr:nvSpPr>
        <xdr:cNvPr id="664" name="テキスト ボックス 663"/>
        <xdr:cNvSpPr txBox="1"/>
      </xdr:nvSpPr>
      <xdr:spPr>
        <a:xfrm>
          <a:off x="12625017" y="1353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146869</xdr:rowOff>
    </xdr:from>
    <xdr:to>
      <xdr:col>85</xdr:col>
      <xdr:colOff>127000</xdr:colOff>
      <xdr:row>92</xdr:row>
      <xdr:rowOff>19179</xdr:rowOff>
    </xdr:to>
    <xdr:cxnSp macro="">
      <xdr:nvCxnSpPr>
        <xdr:cNvPr id="695" name="直線コネクタ 694"/>
        <xdr:cNvCxnSpPr/>
      </xdr:nvCxnSpPr>
      <xdr:spPr>
        <a:xfrm>
          <a:off x="15481300" y="15748819"/>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146869</xdr:rowOff>
    </xdr:from>
    <xdr:to>
      <xdr:col>81</xdr:col>
      <xdr:colOff>50800</xdr:colOff>
      <xdr:row>92</xdr:row>
      <xdr:rowOff>36748</xdr:rowOff>
    </xdr:to>
    <xdr:cxnSp macro="">
      <xdr:nvCxnSpPr>
        <xdr:cNvPr id="698" name="直線コネクタ 697"/>
        <xdr:cNvCxnSpPr/>
      </xdr:nvCxnSpPr>
      <xdr:spPr>
        <a:xfrm flipV="1">
          <a:off x="14592300" y="15748819"/>
          <a:ext cx="8890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36748</xdr:rowOff>
    </xdr:from>
    <xdr:to>
      <xdr:col>76</xdr:col>
      <xdr:colOff>114300</xdr:colOff>
      <xdr:row>92</xdr:row>
      <xdr:rowOff>147081</xdr:rowOff>
    </xdr:to>
    <xdr:cxnSp macro="">
      <xdr:nvCxnSpPr>
        <xdr:cNvPr id="701" name="直線コネクタ 700"/>
        <xdr:cNvCxnSpPr/>
      </xdr:nvCxnSpPr>
      <xdr:spPr>
        <a:xfrm flipV="1">
          <a:off x="13703300" y="15810148"/>
          <a:ext cx="889000" cy="1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147081</xdr:rowOff>
    </xdr:from>
    <xdr:to>
      <xdr:col>71</xdr:col>
      <xdr:colOff>177800</xdr:colOff>
      <xdr:row>93</xdr:row>
      <xdr:rowOff>164388</xdr:rowOff>
    </xdr:to>
    <xdr:cxnSp macro="">
      <xdr:nvCxnSpPr>
        <xdr:cNvPr id="704" name="直線コネクタ 703"/>
        <xdr:cNvCxnSpPr/>
      </xdr:nvCxnSpPr>
      <xdr:spPr>
        <a:xfrm flipV="1">
          <a:off x="12814300" y="15920481"/>
          <a:ext cx="889000" cy="18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139829</xdr:rowOff>
    </xdr:from>
    <xdr:to>
      <xdr:col>85</xdr:col>
      <xdr:colOff>177800</xdr:colOff>
      <xdr:row>92</xdr:row>
      <xdr:rowOff>69979</xdr:rowOff>
    </xdr:to>
    <xdr:sp macro="" textlink="">
      <xdr:nvSpPr>
        <xdr:cNvPr id="714" name="楕円 713"/>
        <xdr:cNvSpPr/>
      </xdr:nvSpPr>
      <xdr:spPr>
        <a:xfrm>
          <a:off x="16268700" y="157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162706</xdr:rowOff>
    </xdr:from>
    <xdr:ext cx="534377" cy="259045"/>
    <xdr:sp macro="" textlink="">
      <xdr:nvSpPr>
        <xdr:cNvPr id="715" name="公債費該当値テキスト"/>
        <xdr:cNvSpPr txBox="1"/>
      </xdr:nvSpPr>
      <xdr:spPr>
        <a:xfrm>
          <a:off x="16370300" y="1559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96069</xdr:rowOff>
    </xdr:from>
    <xdr:to>
      <xdr:col>81</xdr:col>
      <xdr:colOff>101600</xdr:colOff>
      <xdr:row>92</xdr:row>
      <xdr:rowOff>26219</xdr:rowOff>
    </xdr:to>
    <xdr:sp macro="" textlink="">
      <xdr:nvSpPr>
        <xdr:cNvPr id="716" name="楕円 715"/>
        <xdr:cNvSpPr/>
      </xdr:nvSpPr>
      <xdr:spPr>
        <a:xfrm>
          <a:off x="15430500" y="156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42746</xdr:rowOff>
    </xdr:from>
    <xdr:ext cx="534377" cy="259045"/>
    <xdr:sp macro="" textlink="">
      <xdr:nvSpPr>
        <xdr:cNvPr id="717" name="テキスト ボックス 716"/>
        <xdr:cNvSpPr txBox="1"/>
      </xdr:nvSpPr>
      <xdr:spPr>
        <a:xfrm>
          <a:off x="15214111" y="1547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157398</xdr:rowOff>
    </xdr:from>
    <xdr:to>
      <xdr:col>76</xdr:col>
      <xdr:colOff>165100</xdr:colOff>
      <xdr:row>92</xdr:row>
      <xdr:rowOff>87548</xdr:rowOff>
    </xdr:to>
    <xdr:sp macro="" textlink="">
      <xdr:nvSpPr>
        <xdr:cNvPr id="718" name="楕円 717"/>
        <xdr:cNvSpPr/>
      </xdr:nvSpPr>
      <xdr:spPr>
        <a:xfrm>
          <a:off x="14541500" y="157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104075</xdr:rowOff>
    </xdr:from>
    <xdr:ext cx="534377" cy="259045"/>
    <xdr:sp macro="" textlink="">
      <xdr:nvSpPr>
        <xdr:cNvPr id="719" name="テキスト ボックス 718"/>
        <xdr:cNvSpPr txBox="1"/>
      </xdr:nvSpPr>
      <xdr:spPr>
        <a:xfrm>
          <a:off x="14325111" y="1553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96281</xdr:rowOff>
    </xdr:from>
    <xdr:to>
      <xdr:col>72</xdr:col>
      <xdr:colOff>38100</xdr:colOff>
      <xdr:row>93</xdr:row>
      <xdr:rowOff>26431</xdr:rowOff>
    </xdr:to>
    <xdr:sp macro="" textlink="">
      <xdr:nvSpPr>
        <xdr:cNvPr id="720" name="楕円 719"/>
        <xdr:cNvSpPr/>
      </xdr:nvSpPr>
      <xdr:spPr>
        <a:xfrm>
          <a:off x="13652500" y="158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42958</xdr:rowOff>
    </xdr:from>
    <xdr:ext cx="534377" cy="259045"/>
    <xdr:sp macro="" textlink="">
      <xdr:nvSpPr>
        <xdr:cNvPr id="721" name="テキスト ボックス 720"/>
        <xdr:cNvSpPr txBox="1"/>
      </xdr:nvSpPr>
      <xdr:spPr>
        <a:xfrm>
          <a:off x="13436111" y="156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113588</xdr:rowOff>
    </xdr:from>
    <xdr:to>
      <xdr:col>67</xdr:col>
      <xdr:colOff>101600</xdr:colOff>
      <xdr:row>94</xdr:row>
      <xdr:rowOff>43738</xdr:rowOff>
    </xdr:to>
    <xdr:sp macro="" textlink="">
      <xdr:nvSpPr>
        <xdr:cNvPr id="722" name="楕円 721"/>
        <xdr:cNvSpPr/>
      </xdr:nvSpPr>
      <xdr:spPr>
        <a:xfrm>
          <a:off x="12763500" y="160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60265</xdr:rowOff>
    </xdr:from>
    <xdr:ext cx="534377" cy="259045"/>
    <xdr:sp macro="" textlink="">
      <xdr:nvSpPr>
        <xdr:cNvPr id="723" name="テキスト ボックス 722"/>
        <xdr:cNvSpPr txBox="1"/>
      </xdr:nvSpPr>
      <xdr:spPr>
        <a:xfrm>
          <a:off x="12547111" y="158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9" name="テキスト ボックス 73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1" name="テキスト ボックス 74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109982</xdr:rowOff>
    </xdr:from>
    <xdr:to>
      <xdr:col>116</xdr:col>
      <xdr:colOff>62864</xdr:colOff>
      <xdr:row>38</xdr:row>
      <xdr:rowOff>139700</xdr:rowOff>
    </xdr:to>
    <xdr:cxnSp macro="">
      <xdr:nvCxnSpPr>
        <xdr:cNvPr id="745" name="直線コネクタ 744"/>
        <xdr:cNvCxnSpPr/>
      </xdr:nvCxnSpPr>
      <xdr:spPr>
        <a:xfrm flipV="1">
          <a:off x="22159595" y="6453632"/>
          <a:ext cx="1269" cy="20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56659</xdr:rowOff>
    </xdr:from>
    <xdr:ext cx="313932" cy="259045"/>
    <xdr:sp macro="" textlink="">
      <xdr:nvSpPr>
        <xdr:cNvPr id="748" name="諸支出金最大値テキスト"/>
        <xdr:cNvSpPr txBox="1"/>
      </xdr:nvSpPr>
      <xdr:spPr>
        <a:xfrm>
          <a:off x="22212300" y="6228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109982</xdr:rowOff>
    </xdr:from>
    <xdr:to>
      <xdr:col>116</xdr:col>
      <xdr:colOff>152400</xdr:colOff>
      <xdr:row>37</xdr:row>
      <xdr:rowOff>109982</xdr:rowOff>
    </xdr:to>
    <xdr:cxnSp macro="">
      <xdr:nvCxnSpPr>
        <xdr:cNvPr id="749" name="直線コネクタ 748"/>
        <xdr:cNvCxnSpPr/>
      </xdr:nvCxnSpPr>
      <xdr:spPr>
        <a:xfrm>
          <a:off x="22072600" y="6453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144272</xdr:rowOff>
    </xdr:from>
    <xdr:to>
      <xdr:col>116</xdr:col>
      <xdr:colOff>63500</xdr:colOff>
      <xdr:row>37</xdr:row>
      <xdr:rowOff>109982</xdr:rowOff>
    </xdr:to>
    <xdr:cxnSp macro="">
      <xdr:nvCxnSpPr>
        <xdr:cNvPr id="750" name="直線コネクタ 749"/>
        <xdr:cNvCxnSpPr/>
      </xdr:nvCxnSpPr>
      <xdr:spPr>
        <a:xfrm>
          <a:off x="21323300" y="63164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51"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123698</xdr:rowOff>
    </xdr:from>
    <xdr:to>
      <xdr:col>111</xdr:col>
      <xdr:colOff>177800</xdr:colOff>
      <xdr:row>36</xdr:row>
      <xdr:rowOff>144272</xdr:rowOff>
    </xdr:to>
    <xdr:cxnSp macro="">
      <xdr:nvCxnSpPr>
        <xdr:cNvPr id="753" name="直線コネクタ 752"/>
        <xdr:cNvCxnSpPr/>
      </xdr:nvCxnSpPr>
      <xdr:spPr>
        <a:xfrm>
          <a:off x="20434300" y="61244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75184</xdr:rowOff>
    </xdr:from>
    <xdr:to>
      <xdr:col>112</xdr:col>
      <xdr:colOff>38100</xdr:colOff>
      <xdr:row>37</xdr:row>
      <xdr:rowOff>5334</xdr:rowOff>
    </xdr:to>
    <xdr:sp macro="" textlink="">
      <xdr:nvSpPr>
        <xdr:cNvPr id="754" name="フローチャート: 判断 753"/>
        <xdr:cNvSpPr/>
      </xdr:nvSpPr>
      <xdr:spPr>
        <a:xfrm>
          <a:off x="21272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21861</xdr:rowOff>
    </xdr:from>
    <xdr:ext cx="313932" cy="259045"/>
    <xdr:sp macro="" textlink="">
      <xdr:nvSpPr>
        <xdr:cNvPr id="755" name="テキスト ボックス 754"/>
        <xdr:cNvSpPr txBox="1"/>
      </xdr:nvSpPr>
      <xdr:spPr>
        <a:xfrm>
          <a:off x="21166333" y="6022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139700</xdr:rowOff>
    </xdr:from>
    <xdr:to>
      <xdr:col>107</xdr:col>
      <xdr:colOff>50800</xdr:colOff>
      <xdr:row>35</xdr:row>
      <xdr:rowOff>123698</xdr:rowOff>
    </xdr:to>
    <xdr:cxnSp macro="">
      <xdr:nvCxnSpPr>
        <xdr:cNvPr id="756" name="直線コネクタ 755"/>
        <xdr:cNvCxnSpPr/>
      </xdr:nvCxnSpPr>
      <xdr:spPr>
        <a:xfrm>
          <a:off x="19545300" y="5283200"/>
          <a:ext cx="889000" cy="84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79756</xdr:rowOff>
    </xdr:from>
    <xdr:to>
      <xdr:col>107</xdr:col>
      <xdr:colOff>101600</xdr:colOff>
      <xdr:row>39</xdr:row>
      <xdr:rowOff>9906</xdr:rowOff>
    </xdr:to>
    <xdr:sp macro="" textlink="">
      <xdr:nvSpPr>
        <xdr:cNvPr id="757" name="フローチャート: 判断 756"/>
        <xdr:cNvSpPr/>
      </xdr:nvSpPr>
      <xdr:spPr>
        <a:xfrm>
          <a:off x="20383500" y="65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1033</xdr:rowOff>
    </xdr:from>
    <xdr:ext cx="249299" cy="259045"/>
    <xdr:sp macro="" textlink="">
      <xdr:nvSpPr>
        <xdr:cNvPr id="758" name="テキスト ボックス 757"/>
        <xdr:cNvSpPr txBox="1"/>
      </xdr:nvSpPr>
      <xdr:spPr>
        <a:xfrm>
          <a:off x="20309650" y="6687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139700</xdr:rowOff>
    </xdr:from>
    <xdr:to>
      <xdr:col>102</xdr:col>
      <xdr:colOff>114300</xdr:colOff>
      <xdr:row>31</xdr:row>
      <xdr:rowOff>141986</xdr:rowOff>
    </xdr:to>
    <xdr:cxnSp macro="">
      <xdr:nvCxnSpPr>
        <xdr:cNvPr id="759" name="直線コネクタ 758"/>
        <xdr:cNvCxnSpPr/>
      </xdr:nvCxnSpPr>
      <xdr:spPr>
        <a:xfrm flipV="1">
          <a:off x="18656300" y="52832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86614</xdr:rowOff>
    </xdr:from>
    <xdr:to>
      <xdr:col>102</xdr:col>
      <xdr:colOff>165100</xdr:colOff>
      <xdr:row>38</xdr:row>
      <xdr:rowOff>16764</xdr:rowOff>
    </xdr:to>
    <xdr:sp macro="" textlink="">
      <xdr:nvSpPr>
        <xdr:cNvPr id="760" name="フローチャート: 判断 759"/>
        <xdr:cNvSpPr/>
      </xdr:nvSpPr>
      <xdr:spPr>
        <a:xfrm>
          <a:off x="19494500" y="64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7891</xdr:rowOff>
    </xdr:from>
    <xdr:ext cx="313932" cy="259045"/>
    <xdr:sp macro="" textlink="">
      <xdr:nvSpPr>
        <xdr:cNvPr id="761" name="テキスト ボックス 760"/>
        <xdr:cNvSpPr txBox="1"/>
      </xdr:nvSpPr>
      <xdr:spPr>
        <a:xfrm>
          <a:off x="19388333" y="65229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171196</xdr:rowOff>
    </xdr:from>
    <xdr:to>
      <xdr:col>98</xdr:col>
      <xdr:colOff>38100</xdr:colOff>
      <xdr:row>35</xdr:row>
      <xdr:rowOff>101346</xdr:rowOff>
    </xdr:to>
    <xdr:sp macro="" textlink="">
      <xdr:nvSpPr>
        <xdr:cNvPr id="762" name="フローチャート: 判断 761"/>
        <xdr:cNvSpPr/>
      </xdr:nvSpPr>
      <xdr:spPr>
        <a:xfrm>
          <a:off x="18605500" y="600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92473</xdr:rowOff>
    </xdr:from>
    <xdr:ext cx="313932" cy="259045"/>
    <xdr:sp macro="" textlink="">
      <xdr:nvSpPr>
        <xdr:cNvPr id="763" name="テキスト ボックス 762"/>
        <xdr:cNvSpPr txBox="1"/>
      </xdr:nvSpPr>
      <xdr:spPr>
        <a:xfrm>
          <a:off x="18499333" y="6093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59182</xdr:rowOff>
    </xdr:from>
    <xdr:to>
      <xdr:col>116</xdr:col>
      <xdr:colOff>114300</xdr:colOff>
      <xdr:row>37</xdr:row>
      <xdr:rowOff>160782</xdr:rowOff>
    </xdr:to>
    <xdr:sp macro="" textlink="">
      <xdr:nvSpPr>
        <xdr:cNvPr id="769" name="楕円 768"/>
        <xdr:cNvSpPr/>
      </xdr:nvSpPr>
      <xdr:spPr>
        <a:xfrm>
          <a:off x="221107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12209</xdr:rowOff>
    </xdr:from>
    <xdr:ext cx="313932" cy="259045"/>
    <xdr:sp macro="" textlink="">
      <xdr:nvSpPr>
        <xdr:cNvPr id="770" name="諸支出金該当値テキスト"/>
        <xdr:cNvSpPr txBox="1"/>
      </xdr:nvSpPr>
      <xdr:spPr>
        <a:xfrm>
          <a:off x="22212300" y="6355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93472</xdr:rowOff>
    </xdr:from>
    <xdr:to>
      <xdr:col>112</xdr:col>
      <xdr:colOff>38100</xdr:colOff>
      <xdr:row>37</xdr:row>
      <xdr:rowOff>23622</xdr:rowOff>
    </xdr:to>
    <xdr:sp macro="" textlink="">
      <xdr:nvSpPr>
        <xdr:cNvPr id="771" name="楕円 770"/>
        <xdr:cNvSpPr/>
      </xdr:nvSpPr>
      <xdr:spPr>
        <a:xfrm>
          <a:off x="21272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14749</xdr:rowOff>
    </xdr:from>
    <xdr:ext cx="313932" cy="259045"/>
    <xdr:sp macro="" textlink="">
      <xdr:nvSpPr>
        <xdr:cNvPr id="772" name="テキスト ボックス 771"/>
        <xdr:cNvSpPr txBox="1"/>
      </xdr:nvSpPr>
      <xdr:spPr>
        <a:xfrm>
          <a:off x="21166333" y="6358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72898</xdr:rowOff>
    </xdr:from>
    <xdr:to>
      <xdr:col>107</xdr:col>
      <xdr:colOff>101600</xdr:colOff>
      <xdr:row>36</xdr:row>
      <xdr:rowOff>3048</xdr:rowOff>
    </xdr:to>
    <xdr:sp macro="" textlink="">
      <xdr:nvSpPr>
        <xdr:cNvPr id="773" name="楕円 772"/>
        <xdr:cNvSpPr/>
      </xdr:nvSpPr>
      <xdr:spPr>
        <a:xfrm>
          <a:off x="20383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19575</xdr:rowOff>
    </xdr:from>
    <xdr:ext cx="313932" cy="259045"/>
    <xdr:sp macro="" textlink="">
      <xdr:nvSpPr>
        <xdr:cNvPr id="774" name="テキスト ボックス 773"/>
        <xdr:cNvSpPr txBox="1"/>
      </xdr:nvSpPr>
      <xdr:spPr>
        <a:xfrm>
          <a:off x="20277333" y="5848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88900</xdr:rowOff>
    </xdr:from>
    <xdr:to>
      <xdr:col>102</xdr:col>
      <xdr:colOff>165100</xdr:colOff>
      <xdr:row>31</xdr:row>
      <xdr:rowOff>19050</xdr:rowOff>
    </xdr:to>
    <xdr:sp macro="" textlink="">
      <xdr:nvSpPr>
        <xdr:cNvPr id="775" name="楕円 774"/>
        <xdr:cNvSpPr/>
      </xdr:nvSpPr>
      <xdr:spPr>
        <a:xfrm>
          <a:off x="19494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35577</xdr:rowOff>
    </xdr:from>
    <xdr:ext cx="378565" cy="259045"/>
    <xdr:sp macro="" textlink="">
      <xdr:nvSpPr>
        <xdr:cNvPr id="776" name="テキスト ボックス 775"/>
        <xdr:cNvSpPr txBox="1"/>
      </xdr:nvSpPr>
      <xdr:spPr>
        <a:xfrm>
          <a:off x="19356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91186</xdr:rowOff>
    </xdr:from>
    <xdr:to>
      <xdr:col>98</xdr:col>
      <xdr:colOff>38100</xdr:colOff>
      <xdr:row>32</xdr:row>
      <xdr:rowOff>21336</xdr:rowOff>
    </xdr:to>
    <xdr:sp macro="" textlink="">
      <xdr:nvSpPr>
        <xdr:cNvPr id="777" name="楕円 776"/>
        <xdr:cNvSpPr/>
      </xdr:nvSpPr>
      <xdr:spPr>
        <a:xfrm>
          <a:off x="18605500" y="54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37863</xdr:rowOff>
    </xdr:from>
    <xdr:ext cx="378565" cy="259045"/>
    <xdr:sp macro="" textlink="">
      <xdr:nvSpPr>
        <xdr:cNvPr id="778" name="テキスト ボックス 777"/>
        <xdr:cNvSpPr txBox="1"/>
      </xdr:nvSpPr>
      <xdr:spPr>
        <a:xfrm>
          <a:off x="18467017" y="518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目的別歳出決算額で最も大きい金額となっているのは、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220,451</a:t>
          </a:r>
          <a:r>
            <a:rPr kumimoji="1" lang="ja-JP" altLang="en-US" sz="1300">
              <a:latin typeface="ＭＳ Ｐゴシック" panose="020B0600070205080204" pitchFamily="50" charset="-128"/>
              <a:ea typeface="ＭＳ Ｐゴシック" panose="020B0600070205080204" pitchFamily="50" charset="-128"/>
            </a:rPr>
            <a:t>円の総務費で、本庁舎等整備事業の本体工事が終了となったが、特別定額給付金の皆増により令和元年度と比較して</a:t>
          </a:r>
          <a:r>
            <a:rPr kumimoji="1" lang="en-US" altLang="ja-JP" sz="1300">
              <a:latin typeface="ＭＳ Ｐゴシック" panose="020B0600070205080204" pitchFamily="50" charset="-128"/>
              <a:ea typeface="ＭＳ Ｐゴシック" panose="020B0600070205080204" pitchFamily="50" charset="-128"/>
            </a:rPr>
            <a:t>72,086</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土木費については、豪雪による除雪作業委託料の増により、令和元年度と比較して</a:t>
          </a:r>
          <a:r>
            <a:rPr kumimoji="1" lang="en-US" altLang="ja-JP" sz="1300">
              <a:latin typeface="ＭＳ Ｐゴシック" panose="020B0600070205080204" pitchFamily="50" charset="-128"/>
              <a:ea typeface="ＭＳ Ｐゴシック" panose="020B0600070205080204" pitchFamily="50" charset="-128"/>
            </a:rPr>
            <a:t>13,580</a:t>
          </a:r>
          <a:r>
            <a:rPr kumimoji="1" lang="ja-JP" altLang="en-US" sz="1300">
              <a:latin typeface="ＭＳ Ｐゴシック" panose="020B0600070205080204" pitchFamily="50" charset="-128"/>
              <a:ea typeface="ＭＳ Ｐゴシック" panose="020B0600070205080204" pitchFamily="50" charset="-128"/>
            </a:rPr>
            <a:t>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また、教育費については、小中学校における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台端末の購入による備品購入費の増、図書館整備事業の実施設計委託料の増により、令和元年度と比較して</a:t>
          </a:r>
          <a:r>
            <a:rPr kumimoji="1" lang="en-US" altLang="ja-JP" sz="1300">
              <a:latin typeface="ＭＳ Ｐゴシック" panose="020B0600070205080204" pitchFamily="50" charset="-128"/>
              <a:ea typeface="ＭＳ Ｐゴシック" panose="020B0600070205080204" pitchFamily="50" charset="-128"/>
            </a:rPr>
            <a:t>9,317</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公債費は、令和元年度と比較して</a:t>
          </a:r>
          <a:r>
            <a:rPr kumimoji="1" lang="en-US" altLang="ja-JP" sz="1300">
              <a:latin typeface="ＭＳ Ｐゴシック" panose="020B0600070205080204" pitchFamily="50" charset="-128"/>
              <a:ea typeface="ＭＳ Ｐゴシック" panose="020B0600070205080204" pitchFamily="50" charset="-128"/>
            </a:rPr>
            <a:t>2,680</a:t>
          </a:r>
          <a:r>
            <a:rPr kumimoji="1" lang="ja-JP" altLang="en-US" sz="1300">
              <a:latin typeface="ＭＳ Ｐゴシック" panose="020B0600070205080204" pitchFamily="50" charset="-128"/>
              <a:ea typeface="ＭＳ Ｐゴシック" panose="020B0600070205080204" pitchFamily="50" charset="-128"/>
            </a:rPr>
            <a:t>円の減額となったが、類似団体内順位は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位と依然として高い順位にある。今後には本庁舎等整備事業をはじめとする大規模事業の元金償還開始も控えているため、公債費の年度間の平準化や起債額の抑制等図っていく。</a:t>
          </a:r>
        </a:p>
        <a:p>
          <a:r>
            <a:rPr kumimoji="1" lang="ja-JP" altLang="en-US" sz="1300">
              <a:latin typeface="ＭＳ Ｐゴシック" panose="020B0600070205080204" pitchFamily="50" charset="-128"/>
              <a:ea typeface="ＭＳ Ｐゴシック" panose="020B0600070205080204" pitchFamily="50" charset="-128"/>
            </a:rPr>
            <a:t>　全体的に類似団体よりも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人当たりコストが高い状況にあることから、行財政改革推進計画に基づく事業の見直しなどによる財政コスト削減を図り、効率的で質の高い財政運営に取り組む必要がある。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普通交付税額の増や繰越金の増等により財政調整基金の積立を行ったため、財政調整基金残高は令和元年度より増加している。</a:t>
          </a:r>
        </a:p>
        <a:p>
          <a:r>
            <a:rPr kumimoji="1" lang="ja-JP" altLang="en-US" sz="1300">
              <a:latin typeface="ＭＳ ゴシック" pitchFamily="49" charset="-128"/>
              <a:ea typeface="ＭＳ ゴシック" pitchFamily="49" charset="-128"/>
            </a:rPr>
            <a:t>　実質収支額は令和元年度より</a:t>
          </a:r>
          <a:r>
            <a:rPr kumimoji="1" lang="en-US" altLang="ja-JP" sz="1300">
              <a:latin typeface="ＭＳ ゴシック" pitchFamily="49" charset="-128"/>
              <a:ea typeface="ＭＳ ゴシック" pitchFamily="49" charset="-128"/>
            </a:rPr>
            <a:t>3.27</a:t>
          </a:r>
          <a:r>
            <a:rPr kumimoji="1" lang="ja-JP" altLang="en-US" sz="1300">
              <a:latin typeface="ＭＳ ゴシック" pitchFamily="49" charset="-128"/>
              <a:ea typeface="ＭＳ ゴシック" pitchFamily="49" charset="-128"/>
            </a:rPr>
            <a:t>ポイント減少となった。実質単年度収支は令和元年度より</a:t>
          </a:r>
          <a:r>
            <a:rPr kumimoji="1" lang="en-US" altLang="ja-JP" sz="1300">
              <a:latin typeface="ＭＳ ゴシック" pitchFamily="49" charset="-128"/>
              <a:ea typeface="ＭＳ ゴシック" pitchFamily="49" charset="-128"/>
            </a:rPr>
            <a:t>3.75</a:t>
          </a:r>
          <a:r>
            <a:rPr kumimoji="1" lang="ja-JP" altLang="en-US" sz="1300">
              <a:latin typeface="ＭＳ ゴシック" pitchFamily="49" charset="-128"/>
              <a:ea typeface="ＭＳ ゴシック" pitchFamily="49" charset="-128"/>
            </a:rPr>
            <a:t>ポイント減少とはなったが、プラスのままとなっている。</a:t>
          </a:r>
        </a:p>
        <a:p>
          <a:r>
            <a:rPr kumimoji="1" lang="ja-JP" altLang="en-US" sz="1300">
              <a:latin typeface="ＭＳ ゴシック" pitchFamily="49" charset="-128"/>
              <a:ea typeface="ＭＳ ゴシック" pitchFamily="49" charset="-128"/>
            </a:rPr>
            <a:t>　公債費の平準化や今後予定している大規模事業等を考慮しながら、適切な基金の取崩し、自主財源の確保に努めていく。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年度は、全ての会計において黒字となっている。</a:t>
          </a:r>
        </a:p>
        <a:p>
          <a:r>
            <a:rPr kumimoji="1" lang="ja-JP" altLang="en-US" sz="1400">
              <a:latin typeface="ＭＳ ゴシック" pitchFamily="49" charset="-128"/>
              <a:ea typeface="ＭＳ ゴシック" pitchFamily="49" charset="-128"/>
            </a:rPr>
            <a:t>　一般会計の実質収支は令和元年度と比較すると減少とはなったが、特別定額給付金や新型コロナウイルス感染症対応地方創生臨時交付金事業等コロナ関連経費の皆増等により歳入及び歳出総額は増額し、決算規模は合併以降最大となった。</a:t>
          </a:r>
        </a:p>
        <a:p>
          <a:r>
            <a:rPr kumimoji="1" lang="ja-JP" altLang="en-US" sz="1400">
              <a:latin typeface="ＭＳ ゴシック" pitchFamily="49" charset="-128"/>
              <a:ea typeface="ＭＳ ゴシック" pitchFamily="49" charset="-128"/>
            </a:rPr>
            <a:t>　ガス事業会計については、販売ガス量は増加となったが、原料ガスの値下がりにより、売上原価は減少となった。</a:t>
          </a:r>
        </a:p>
        <a:p>
          <a:r>
            <a:rPr kumimoji="1" lang="ja-JP" altLang="en-US" sz="1400">
              <a:latin typeface="ＭＳ ゴシック" pitchFamily="49" charset="-128"/>
              <a:ea typeface="ＭＳ ゴシック" pitchFamily="49" charset="-128"/>
            </a:rPr>
            <a:t>　水道事業会計については、有収水量は増加となり、有収率は令和元年度と同数値となった。</a:t>
          </a:r>
        </a:p>
        <a:p>
          <a:r>
            <a:rPr kumimoji="1" lang="ja-JP" altLang="en-US" sz="1400">
              <a:latin typeface="ＭＳ ゴシック" pitchFamily="49" charset="-128"/>
              <a:ea typeface="ＭＳ ゴシック" pitchFamily="49" charset="-128"/>
            </a:rPr>
            <a:t>　下水道事業会計については、有収水量は増加となり、有収率は減少となった。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15802865</v>
      </c>
      <c r="BO4" s="464"/>
      <c r="BP4" s="464"/>
      <c r="BQ4" s="464"/>
      <c r="BR4" s="464"/>
      <c r="BS4" s="464"/>
      <c r="BT4" s="464"/>
      <c r="BU4" s="465"/>
      <c r="BV4" s="463">
        <v>14382656</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9.1999999999999993</v>
      </c>
      <c r="CU4" s="648"/>
      <c r="CV4" s="648"/>
      <c r="CW4" s="648"/>
      <c r="CX4" s="648"/>
      <c r="CY4" s="648"/>
      <c r="CZ4" s="648"/>
      <c r="DA4" s="649"/>
      <c r="DB4" s="647">
        <v>12.5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15081595</v>
      </c>
      <c r="BO5" s="469"/>
      <c r="BP5" s="469"/>
      <c r="BQ5" s="469"/>
      <c r="BR5" s="469"/>
      <c r="BS5" s="469"/>
      <c r="BT5" s="469"/>
      <c r="BU5" s="470"/>
      <c r="BV5" s="468">
        <v>13469088</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98</v>
      </c>
      <c r="CU5" s="439"/>
      <c r="CV5" s="439"/>
      <c r="CW5" s="439"/>
      <c r="CX5" s="439"/>
      <c r="CY5" s="439"/>
      <c r="CZ5" s="439"/>
      <c r="DA5" s="440"/>
      <c r="DB5" s="438">
        <v>99.4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721270</v>
      </c>
      <c r="BO6" s="469"/>
      <c r="BP6" s="469"/>
      <c r="BQ6" s="469"/>
      <c r="BR6" s="469"/>
      <c r="BS6" s="469"/>
      <c r="BT6" s="469"/>
      <c r="BU6" s="470"/>
      <c r="BV6" s="468">
        <v>913568</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101.2</v>
      </c>
      <c r="CU6" s="622"/>
      <c r="CV6" s="622"/>
      <c r="CW6" s="622"/>
      <c r="CX6" s="622"/>
      <c r="CY6" s="622"/>
      <c r="CZ6" s="622"/>
      <c r="DA6" s="623"/>
      <c r="DB6" s="621">
        <v>102.8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39979</v>
      </c>
      <c r="BO7" s="469"/>
      <c r="BP7" s="469"/>
      <c r="BQ7" s="469"/>
      <c r="BR7" s="469"/>
      <c r="BS7" s="469"/>
      <c r="BT7" s="469"/>
      <c r="BU7" s="470"/>
      <c r="BV7" s="468">
        <v>17067</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7382022</v>
      </c>
      <c r="CU7" s="469"/>
      <c r="CV7" s="469"/>
      <c r="CW7" s="469"/>
      <c r="CX7" s="469"/>
      <c r="CY7" s="469"/>
      <c r="CZ7" s="469"/>
      <c r="DA7" s="470"/>
      <c r="DB7" s="468">
        <v>7171900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681291</v>
      </c>
      <c r="BO8" s="469"/>
      <c r="BP8" s="469"/>
      <c r="BQ8" s="469"/>
      <c r="BR8" s="469"/>
      <c r="BS8" s="469"/>
      <c r="BT8" s="469"/>
      <c r="BU8" s="470"/>
      <c r="BV8" s="468">
        <v>896501</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0.31</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20151</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-215210</v>
      </c>
      <c r="BO9" s="469"/>
      <c r="BP9" s="469"/>
      <c r="BQ9" s="469"/>
      <c r="BR9" s="469"/>
      <c r="BS9" s="469"/>
      <c r="BT9" s="469"/>
      <c r="BU9" s="470"/>
      <c r="BV9" s="468">
        <v>247261</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15.9</v>
      </c>
      <c r="CU9" s="439"/>
      <c r="CV9" s="439"/>
      <c r="CW9" s="439"/>
      <c r="CX9" s="439"/>
      <c r="CY9" s="439"/>
      <c r="CZ9" s="439"/>
      <c r="DA9" s="440"/>
      <c r="DB9" s="438">
        <v>18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21666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225070</v>
      </c>
      <c r="BO10" s="469"/>
      <c r="BP10" s="469"/>
      <c r="BQ10" s="469"/>
      <c r="BR10" s="469"/>
      <c r="BS10" s="469"/>
      <c r="BT10" s="469"/>
      <c r="BU10" s="470"/>
      <c r="BV10" s="468">
        <v>30656</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20656</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93</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20533</v>
      </c>
      <c r="S13" s="572"/>
      <c r="T13" s="572"/>
      <c r="U13" s="572"/>
      <c r="V13" s="573"/>
      <c r="W13" s="559" t="s">
        <v>137</v>
      </c>
      <c r="X13" s="481"/>
      <c r="Y13" s="481"/>
      <c r="Z13" s="481"/>
      <c r="AA13" s="481"/>
      <c r="AB13" s="482"/>
      <c r="AC13" s="444">
        <v>1434</v>
      </c>
      <c r="AD13" s="445"/>
      <c r="AE13" s="445"/>
      <c r="AF13" s="445"/>
      <c r="AG13" s="446"/>
      <c r="AH13" s="444">
        <v>1478</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9860</v>
      </c>
      <c r="BO13" s="469"/>
      <c r="BP13" s="469"/>
      <c r="BQ13" s="469"/>
      <c r="BR13" s="469"/>
      <c r="BS13" s="469"/>
      <c r="BT13" s="469"/>
      <c r="BU13" s="470"/>
      <c r="BV13" s="468">
        <v>277917</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11.7</v>
      </c>
      <c r="CU13" s="439"/>
      <c r="CV13" s="439"/>
      <c r="CW13" s="439"/>
      <c r="CX13" s="439"/>
      <c r="CY13" s="439"/>
      <c r="CZ13" s="439"/>
      <c r="DA13" s="440"/>
      <c r="DB13" s="438">
        <v>11.9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20996</v>
      </c>
      <c r="S14" s="572"/>
      <c r="T14" s="572"/>
      <c r="U14" s="572"/>
      <c r="V14" s="573"/>
      <c r="W14" s="574"/>
      <c r="X14" s="484"/>
      <c r="Y14" s="484"/>
      <c r="Z14" s="484"/>
      <c r="AA14" s="484"/>
      <c r="AB14" s="485"/>
      <c r="AC14" s="564">
        <v>13</v>
      </c>
      <c r="AD14" s="565"/>
      <c r="AE14" s="565"/>
      <c r="AF14" s="565"/>
      <c r="AG14" s="566"/>
      <c r="AH14" s="564">
        <v>13.3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53.6</v>
      </c>
      <c r="CU14" s="576"/>
      <c r="CV14" s="576"/>
      <c r="CW14" s="576"/>
      <c r="CX14" s="576"/>
      <c r="CY14" s="576"/>
      <c r="CZ14" s="576"/>
      <c r="DA14" s="577"/>
      <c r="DB14" s="575">
        <v>72.3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20861</v>
      </c>
      <c r="S15" s="572"/>
      <c r="T15" s="572"/>
      <c r="U15" s="572"/>
      <c r="V15" s="573"/>
      <c r="W15" s="559" t="s">
        <v>145</v>
      </c>
      <c r="X15" s="481"/>
      <c r="Y15" s="481"/>
      <c r="Z15" s="481"/>
      <c r="AA15" s="481"/>
      <c r="AB15" s="482"/>
      <c r="AC15" s="444">
        <v>3300</v>
      </c>
      <c r="AD15" s="445"/>
      <c r="AE15" s="445"/>
      <c r="AF15" s="445"/>
      <c r="AG15" s="446"/>
      <c r="AH15" s="444">
        <v>3446</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2052269</v>
      </c>
      <c r="BO15" s="464"/>
      <c r="BP15" s="464"/>
      <c r="BQ15" s="464"/>
      <c r="BR15" s="464"/>
      <c r="BS15" s="464"/>
      <c r="BT15" s="464"/>
      <c r="BU15" s="465"/>
      <c r="BV15" s="463">
        <v>1944126</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29.9</v>
      </c>
      <c r="AD16" s="565"/>
      <c r="AE16" s="565"/>
      <c r="AF16" s="565"/>
      <c r="AG16" s="566"/>
      <c r="AH16" s="564">
        <v>30.9</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6638921</v>
      </c>
      <c r="BO16" s="469"/>
      <c r="BP16" s="469"/>
      <c r="BQ16" s="469"/>
      <c r="BR16" s="469"/>
      <c r="BS16" s="469"/>
      <c r="BT16" s="469"/>
      <c r="BU16" s="470"/>
      <c r="BV16" s="468">
        <v>6387284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6306</v>
      </c>
      <c r="AD17" s="445"/>
      <c r="AE17" s="445"/>
      <c r="AF17" s="445"/>
      <c r="AG17" s="446"/>
      <c r="AH17" s="444">
        <v>6227</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2540051</v>
      </c>
      <c r="BO17" s="469"/>
      <c r="BP17" s="469"/>
      <c r="BQ17" s="469"/>
      <c r="BR17" s="469"/>
      <c r="BS17" s="469"/>
      <c r="BT17" s="469"/>
      <c r="BU17" s="470"/>
      <c r="BV17" s="468">
        <v>2426190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249.17</v>
      </c>
      <c r="M18" s="533"/>
      <c r="N18" s="533"/>
      <c r="O18" s="533"/>
      <c r="P18" s="533"/>
      <c r="Q18" s="533"/>
      <c r="R18" s="534"/>
      <c r="S18" s="534"/>
      <c r="T18" s="534"/>
      <c r="U18" s="534"/>
      <c r="V18" s="535"/>
      <c r="W18" s="549"/>
      <c r="X18" s="550"/>
      <c r="Y18" s="550"/>
      <c r="Z18" s="550"/>
      <c r="AA18" s="550"/>
      <c r="AB18" s="560"/>
      <c r="AC18" s="432">
        <v>57.1</v>
      </c>
      <c r="AD18" s="433"/>
      <c r="AE18" s="433"/>
      <c r="AF18" s="433"/>
      <c r="AG18" s="536"/>
      <c r="AH18" s="432">
        <v>55.8</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7251591</v>
      </c>
      <c r="BO18" s="469"/>
      <c r="BP18" s="469"/>
      <c r="BQ18" s="469"/>
      <c r="BR18" s="469"/>
      <c r="BS18" s="469"/>
      <c r="BT18" s="469"/>
      <c r="BU18" s="470"/>
      <c r="BV18" s="468">
        <v>7193892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81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10065600</v>
      </c>
      <c r="BO19" s="469"/>
      <c r="BP19" s="469"/>
      <c r="BQ19" s="469"/>
      <c r="BR19" s="469"/>
      <c r="BS19" s="469"/>
      <c r="BT19" s="469"/>
      <c r="BU19" s="470"/>
      <c r="BV19" s="468">
        <v>9356087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6650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16086988</v>
      </c>
      <c r="BO23" s="469"/>
      <c r="BP23" s="469"/>
      <c r="BQ23" s="469"/>
      <c r="BR23" s="469"/>
      <c r="BS23" s="469"/>
      <c r="BT23" s="469"/>
      <c r="BU23" s="470"/>
      <c r="BV23" s="468">
        <v>16301633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7040</v>
      </c>
      <c r="R24" s="445"/>
      <c r="S24" s="445"/>
      <c r="T24" s="445"/>
      <c r="U24" s="445"/>
      <c r="V24" s="446"/>
      <c r="W24" s="510"/>
      <c r="X24" s="501"/>
      <c r="Y24" s="502"/>
      <c r="Z24" s="441" t="s">
        <v>169</v>
      </c>
      <c r="AA24" s="442"/>
      <c r="AB24" s="442"/>
      <c r="AC24" s="442"/>
      <c r="AD24" s="442"/>
      <c r="AE24" s="442"/>
      <c r="AF24" s="442"/>
      <c r="AG24" s="443"/>
      <c r="AH24" s="444">
        <v>173</v>
      </c>
      <c r="AI24" s="445"/>
      <c r="AJ24" s="445"/>
      <c r="AK24" s="445"/>
      <c r="AL24" s="446"/>
      <c r="AM24" s="444">
        <v>552735</v>
      </c>
      <c r="AN24" s="445"/>
      <c r="AO24" s="445"/>
      <c r="AP24" s="445"/>
      <c r="AQ24" s="445"/>
      <c r="AR24" s="446"/>
      <c r="AS24" s="444">
        <v>3195</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10496970</v>
      </c>
      <c r="BO24" s="469"/>
      <c r="BP24" s="469"/>
      <c r="BQ24" s="469"/>
      <c r="BR24" s="469"/>
      <c r="BS24" s="469"/>
      <c r="BT24" s="469"/>
      <c r="BU24" s="470"/>
      <c r="BV24" s="468">
        <v>10398460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5790</v>
      </c>
      <c r="R25" s="445"/>
      <c r="S25" s="445"/>
      <c r="T25" s="445"/>
      <c r="U25" s="445"/>
      <c r="V25" s="446"/>
      <c r="W25" s="510"/>
      <c r="X25" s="501"/>
      <c r="Y25" s="502"/>
      <c r="Z25" s="441" t="s">
        <v>172</v>
      </c>
      <c r="AA25" s="442"/>
      <c r="AB25" s="442"/>
      <c r="AC25" s="442"/>
      <c r="AD25" s="442"/>
      <c r="AE25" s="442"/>
      <c r="AF25" s="442"/>
      <c r="AG25" s="443"/>
      <c r="AH25" s="444" t="s">
        <v>135</v>
      </c>
      <c r="AI25" s="445"/>
      <c r="AJ25" s="445"/>
      <c r="AK25" s="445"/>
      <c r="AL25" s="446"/>
      <c r="AM25" s="444" t="s">
        <v>173</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1568533</v>
      </c>
      <c r="BO25" s="464"/>
      <c r="BP25" s="464"/>
      <c r="BQ25" s="464"/>
      <c r="BR25" s="464"/>
      <c r="BS25" s="464"/>
      <c r="BT25" s="464"/>
      <c r="BU25" s="465"/>
      <c r="BV25" s="463">
        <v>1007897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5570</v>
      </c>
      <c r="R26" s="445"/>
      <c r="S26" s="445"/>
      <c r="T26" s="445"/>
      <c r="U26" s="445"/>
      <c r="V26" s="446"/>
      <c r="W26" s="510"/>
      <c r="X26" s="501"/>
      <c r="Y26" s="502"/>
      <c r="Z26" s="441" t="s">
        <v>177</v>
      </c>
      <c r="AA26" s="523"/>
      <c r="AB26" s="523"/>
      <c r="AC26" s="523"/>
      <c r="AD26" s="523"/>
      <c r="AE26" s="523"/>
      <c r="AF26" s="523"/>
      <c r="AG26" s="524"/>
      <c r="AH26" s="444">
        <v>10</v>
      </c>
      <c r="AI26" s="445"/>
      <c r="AJ26" s="445"/>
      <c r="AK26" s="445"/>
      <c r="AL26" s="446"/>
      <c r="AM26" s="444">
        <v>35180</v>
      </c>
      <c r="AN26" s="445"/>
      <c r="AO26" s="445"/>
      <c r="AP26" s="445"/>
      <c r="AQ26" s="445"/>
      <c r="AR26" s="446"/>
      <c r="AS26" s="444">
        <v>3518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2920</v>
      </c>
      <c r="R27" s="445"/>
      <c r="S27" s="445"/>
      <c r="T27" s="445"/>
      <c r="U27" s="445"/>
      <c r="V27" s="446"/>
      <c r="W27" s="510"/>
      <c r="X27" s="501"/>
      <c r="Y27" s="502"/>
      <c r="Z27" s="441" t="s">
        <v>180</v>
      </c>
      <c r="AA27" s="442"/>
      <c r="AB27" s="442"/>
      <c r="AC27" s="442"/>
      <c r="AD27" s="442"/>
      <c r="AE27" s="442"/>
      <c r="AF27" s="442"/>
      <c r="AG27" s="443"/>
      <c r="AH27" s="444">
        <v>20</v>
      </c>
      <c r="AI27" s="445"/>
      <c r="AJ27" s="445"/>
      <c r="AK27" s="445"/>
      <c r="AL27" s="446"/>
      <c r="AM27" s="444">
        <v>64138</v>
      </c>
      <c r="AN27" s="445"/>
      <c r="AO27" s="445"/>
      <c r="AP27" s="445"/>
      <c r="AQ27" s="445"/>
      <c r="AR27" s="446"/>
      <c r="AS27" s="444">
        <v>3207</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182</v>
      </c>
      <c r="BO27" s="472"/>
      <c r="BP27" s="472"/>
      <c r="BQ27" s="472"/>
      <c r="BR27" s="472"/>
      <c r="BS27" s="472"/>
      <c r="BT27" s="472"/>
      <c r="BU27" s="473"/>
      <c r="BV27" s="471" t="s">
        <v>127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2390</v>
      </c>
      <c r="R28" s="445"/>
      <c r="S28" s="445"/>
      <c r="T28" s="445"/>
      <c r="U28" s="445"/>
      <c r="V28" s="446"/>
      <c r="W28" s="510"/>
      <c r="X28" s="501"/>
      <c r="Y28" s="502"/>
      <c r="Z28" s="441" t="s">
        <v>184</v>
      </c>
      <c r="AA28" s="442"/>
      <c r="AB28" s="442"/>
      <c r="AC28" s="442"/>
      <c r="AD28" s="442"/>
      <c r="AE28" s="442"/>
      <c r="AF28" s="442"/>
      <c r="AG28" s="443"/>
      <c r="AH28" s="444" t="s">
        <v>182</v>
      </c>
      <c r="AI28" s="445"/>
      <c r="AJ28" s="445"/>
      <c r="AK28" s="445"/>
      <c r="AL28" s="446"/>
      <c r="AM28" s="444" t="s">
        <v>135</v>
      </c>
      <c r="AN28" s="445"/>
      <c r="AO28" s="445"/>
      <c r="AP28" s="445"/>
      <c r="AQ28" s="445"/>
      <c r="AR28" s="446"/>
      <c r="AS28" s="444" t="s">
        <v>185</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1469984</v>
      </c>
      <c r="BO28" s="464"/>
      <c r="BP28" s="464"/>
      <c r="BQ28" s="464"/>
      <c r="BR28" s="464"/>
      <c r="BS28" s="464"/>
      <c r="BT28" s="464"/>
      <c r="BU28" s="465"/>
      <c r="BV28" s="463">
        <v>1244914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14</v>
      </c>
      <c r="M29" s="445"/>
      <c r="N29" s="445"/>
      <c r="O29" s="445"/>
      <c r="P29" s="446"/>
      <c r="Q29" s="444">
        <v>2150</v>
      </c>
      <c r="R29" s="445"/>
      <c r="S29" s="445"/>
      <c r="T29" s="445"/>
      <c r="U29" s="445"/>
      <c r="V29" s="446"/>
      <c r="W29" s="511"/>
      <c r="X29" s="512"/>
      <c r="Y29" s="513"/>
      <c r="Z29" s="441" t="s">
        <v>188</v>
      </c>
      <c r="AA29" s="442"/>
      <c r="AB29" s="442"/>
      <c r="AC29" s="442"/>
      <c r="AD29" s="442"/>
      <c r="AE29" s="442"/>
      <c r="AF29" s="442"/>
      <c r="AG29" s="443"/>
      <c r="AH29" s="444">
        <v>193</v>
      </c>
      <c r="AI29" s="445"/>
      <c r="AJ29" s="445"/>
      <c r="AK29" s="445"/>
      <c r="AL29" s="446"/>
      <c r="AM29" s="444">
        <v>616873</v>
      </c>
      <c r="AN29" s="445"/>
      <c r="AO29" s="445"/>
      <c r="AP29" s="445"/>
      <c r="AQ29" s="445"/>
      <c r="AR29" s="446"/>
      <c r="AS29" s="444">
        <v>3196</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1414401</v>
      </c>
      <c r="BO29" s="469"/>
      <c r="BP29" s="469"/>
      <c r="BQ29" s="469"/>
      <c r="BR29" s="469"/>
      <c r="BS29" s="469"/>
      <c r="BT29" s="469"/>
      <c r="BU29" s="470"/>
      <c r="BV29" s="468">
        <v>1352476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96.1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2150159</v>
      </c>
      <c r="BO30" s="472"/>
      <c r="BP30" s="472"/>
      <c r="BQ30" s="472"/>
      <c r="BR30" s="472"/>
      <c r="BS30" s="472"/>
      <c r="BT30" s="472"/>
      <c r="BU30" s="473"/>
      <c r="BV30" s="471">
        <v>2075161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206</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庄内町国民健康保険特別会計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庄内町水道事業会計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庄内町風力発電事業特別会計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山形県消防補償等組合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イグゼあまるめ</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庄内町介護保険特別会計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庄内町ガス事業会計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山形県自治会館管理組合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山形県庄内町土地開発公社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〇</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庄内町後期高齢者医療保険特別会計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庄内町下水道事業会計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山形県市町村職員退職手当組合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山形県市町村交通災害共済組合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庄内広域行政組合（普通会計分）</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庄内広域行政組合（青果市場事業特別会計）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庄内広域行政組合（庄内食肉流通センター事業特別会計）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酒田地区広域行政組合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山形県後期高齢者医療広域連合（普通会計分）</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山形県後期高齢者医療広域連合（事業会計分）</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v+5pYQyn47LyzmhkHT99KLk0Diuuagq7qQQn2mo9PA/sDQmnMZCjuhOk2ehLw8djhpsWYm98ioZkaetdTiRMrA==" saltValue="HlHTI8/bYnbvHrexBRp/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569</v>
      </c>
      <c r="D34" s="1250"/>
      <c r="E34" s="1251"/>
      <c r="F34" s="32">
        <v>7.9</v>
      </c>
      <c r="G34" s="33">
        <v>8.98</v>
      </c>
      <c r="H34" s="33">
        <v>9.0299999999999994</v>
      </c>
      <c r="I34" s="33">
        <v>12.5</v>
      </c>
      <c r="J34" s="34">
        <v>9.2200000000000006</v>
      </c>
      <c r="K34" s="22"/>
      <c r="L34" s="22"/>
      <c r="M34" s="22"/>
      <c r="N34" s="22"/>
      <c r="O34" s="22"/>
      <c r="P34" s="22"/>
    </row>
    <row r="35" spans="1:16" ht="39" customHeight="1" x14ac:dyDescent="0.15">
      <c r="A35" s="22"/>
      <c r="B35" s="35"/>
      <c r="C35" s="1244" t="s">
        <v>570</v>
      </c>
      <c r="D35" s="1245"/>
      <c r="E35" s="1246"/>
      <c r="F35" s="36">
        <v>3.6</v>
      </c>
      <c r="G35" s="37">
        <v>3.93</v>
      </c>
      <c r="H35" s="37">
        <v>4.67</v>
      </c>
      <c r="I35" s="37">
        <v>5.67</v>
      </c>
      <c r="J35" s="38">
        <v>5.98</v>
      </c>
      <c r="K35" s="22"/>
      <c r="L35" s="22"/>
      <c r="M35" s="22"/>
      <c r="N35" s="22"/>
      <c r="O35" s="22"/>
      <c r="P35" s="22"/>
    </row>
    <row r="36" spans="1:16" ht="39" customHeight="1" x14ac:dyDescent="0.15">
      <c r="A36" s="22"/>
      <c r="B36" s="35"/>
      <c r="C36" s="1244" t="s">
        <v>571</v>
      </c>
      <c r="D36" s="1245"/>
      <c r="E36" s="1246"/>
      <c r="F36" s="36">
        <v>3.5</v>
      </c>
      <c r="G36" s="37">
        <v>3.14</v>
      </c>
      <c r="H36" s="37">
        <v>3.89</v>
      </c>
      <c r="I36" s="37">
        <v>4.34</v>
      </c>
      <c r="J36" s="38">
        <v>4.67</v>
      </c>
      <c r="K36" s="22"/>
      <c r="L36" s="22"/>
      <c r="M36" s="22"/>
      <c r="N36" s="22"/>
      <c r="O36" s="22"/>
      <c r="P36" s="22"/>
    </row>
    <row r="37" spans="1:16" ht="39" customHeight="1" x14ac:dyDescent="0.15">
      <c r="A37" s="22"/>
      <c r="B37" s="35"/>
      <c r="C37" s="1244" t="s">
        <v>572</v>
      </c>
      <c r="D37" s="1245"/>
      <c r="E37" s="1246"/>
      <c r="F37" s="36">
        <v>1.68</v>
      </c>
      <c r="G37" s="37">
        <v>1.8</v>
      </c>
      <c r="H37" s="37">
        <v>1.93</v>
      </c>
      <c r="I37" s="37">
        <v>2.75</v>
      </c>
      <c r="J37" s="38">
        <v>1.62</v>
      </c>
      <c r="K37" s="22"/>
      <c r="L37" s="22"/>
      <c r="M37" s="22"/>
      <c r="N37" s="22"/>
      <c r="O37" s="22"/>
      <c r="P37" s="22"/>
    </row>
    <row r="38" spans="1:16" ht="39" customHeight="1" x14ac:dyDescent="0.15">
      <c r="A38" s="22"/>
      <c r="B38" s="35"/>
      <c r="C38" s="1244" t="s">
        <v>573</v>
      </c>
      <c r="D38" s="1245"/>
      <c r="E38" s="1246"/>
      <c r="F38" s="36">
        <v>1.36</v>
      </c>
      <c r="G38" s="37">
        <v>0.84</v>
      </c>
      <c r="H38" s="37">
        <v>1.02</v>
      </c>
      <c r="I38" s="37">
        <v>0.85</v>
      </c>
      <c r="J38" s="38">
        <v>1.3</v>
      </c>
      <c r="K38" s="22"/>
      <c r="L38" s="22"/>
      <c r="M38" s="22"/>
      <c r="N38" s="22"/>
      <c r="O38" s="22"/>
      <c r="P38" s="22"/>
    </row>
    <row r="39" spans="1:16" ht="39" customHeight="1" x14ac:dyDescent="0.15">
      <c r="A39" s="22"/>
      <c r="B39" s="35"/>
      <c r="C39" s="1244" t="s">
        <v>574</v>
      </c>
      <c r="D39" s="1245"/>
      <c r="E39" s="1246"/>
      <c r="F39" s="36" t="s">
        <v>521</v>
      </c>
      <c r="G39" s="37" t="s">
        <v>521</v>
      </c>
      <c r="H39" s="37" t="s">
        <v>521</v>
      </c>
      <c r="I39" s="37">
        <v>0.34</v>
      </c>
      <c r="J39" s="38">
        <v>0.5</v>
      </c>
      <c r="K39" s="22"/>
      <c r="L39" s="22"/>
      <c r="M39" s="22"/>
      <c r="N39" s="22"/>
      <c r="O39" s="22"/>
      <c r="P39" s="22"/>
    </row>
    <row r="40" spans="1:16" ht="39" customHeight="1" x14ac:dyDescent="0.15">
      <c r="A40" s="22"/>
      <c r="B40" s="35"/>
      <c r="C40" s="1244" t="s">
        <v>575</v>
      </c>
      <c r="D40" s="1245"/>
      <c r="E40" s="1246"/>
      <c r="F40" s="36">
        <v>0.31</v>
      </c>
      <c r="G40" s="37">
        <v>0.43</v>
      </c>
      <c r="H40" s="37">
        <v>0.04</v>
      </c>
      <c r="I40" s="37">
        <v>0.41</v>
      </c>
      <c r="J40" s="38">
        <v>0.1</v>
      </c>
      <c r="K40" s="22"/>
      <c r="L40" s="22"/>
      <c r="M40" s="22"/>
      <c r="N40" s="22"/>
      <c r="O40" s="22"/>
      <c r="P40" s="22"/>
    </row>
    <row r="41" spans="1:16" ht="39" customHeight="1" x14ac:dyDescent="0.15">
      <c r="A41" s="22"/>
      <c r="B41" s="35"/>
      <c r="C41" s="1244" t="s">
        <v>576</v>
      </c>
      <c r="D41" s="1245"/>
      <c r="E41" s="1246"/>
      <c r="F41" s="36">
        <v>0.02</v>
      </c>
      <c r="G41" s="37">
        <v>0.05</v>
      </c>
      <c r="H41" s="37">
        <v>0.04</v>
      </c>
      <c r="I41" s="37">
        <v>0.05</v>
      </c>
      <c r="J41" s="38">
        <v>0.04</v>
      </c>
      <c r="K41" s="22"/>
      <c r="L41" s="22"/>
      <c r="M41" s="22"/>
      <c r="N41" s="22"/>
      <c r="O41" s="22"/>
      <c r="P41" s="22"/>
    </row>
    <row r="42" spans="1:16" ht="39" customHeight="1" x14ac:dyDescent="0.15">
      <c r="A42" s="22"/>
      <c r="B42" s="39"/>
      <c r="C42" s="1244" t="s">
        <v>577</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578</v>
      </c>
      <c r="D43" s="1248"/>
      <c r="E43" s="1249"/>
      <c r="F43" s="41">
        <v>0.35</v>
      </c>
      <c r="G43" s="42">
        <v>0.28000000000000003</v>
      </c>
      <c r="H43" s="42">
        <v>0.77</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yAIP1+GvhU1vabA34Id+XOpoUsilqh0wF0AR6PjWUCN07rED5ej1ECBW5K538Wgn6HblzZVeeOh5q6xP18Big==" saltValue="RTW5tJ+1/FjuMtpDgCsY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1297</v>
      </c>
      <c r="L45" s="60">
        <v>1530</v>
      </c>
      <c r="M45" s="60">
        <v>1645</v>
      </c>
      <c r="N45" s="60">
        <v>1702</v>
      </c>
      <c r="O45" s="61">
        <v>1619</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14</v>
      </c>
      <c r="F48" s="1254"/>
      <c r="G48" s="1254"/>
      <c r="H48" s="1254"/>
      <c r="I48" s="1254"/>
      <c r="J48" s="1255"/>
      <c r="K48" s="63">
        <v>725</v>
      </c>
      <c r="L48" s="64">
        <v>733</v>
      </c>
      <c r="M48" s="64">
        <v>703</v>
      </c>
      <c r="N48" s="64">
        <v>643</v>
      </c>
      <c r="O48" s="65">
        <v>654</v>
      </c>
      <c r="P48" s="48"/>
      <c r="Q48" s="48"/>
      <c r="R48" s="48"/>
      <c r="S48" s="48"/>
      <c r="T48" s="48"/>
      <c r="U48" s="48"/>
    </row>
    <row r="49" spans="1:21" ht="30.75" customHeight="1" x14ac:dyDescent="0.15">
      <c r="A49" s="48"/>
      <c r="B49" s="1272"/>
      <c r="C49" s="1273"/>
      <c r="D49" s="62"/>
      <c r="E49" s="1254" t="s">
        <v>15</v>
      </c>
      <c r="F49" s="1254"/>
      <c r="G49" s="1254"/>
      <c r="H49" s="1254"/>
      <c r="I49" s="1254"/>
      <c r="J49" s="1255"/>
      <c r="K49" s="63">
        <v>37</v>
      </c>
      <c r="L49" s="64">
        <v>11</v>
      </c>
      <c r="M49" s="64">
        <v>11</v>
      </c>
      <c r="N49" s="64">
        <v>7</v>
      </c>
      <c r="O49" s="65">
        <v>7</v>
      </c>
      <c r="P49" s="48"/>
      <c r="Q49" s="48"/>
      <c r="R49" s="48"/>
      <c r="S49" s="48"/>
      <c r="T49" s="48"/>
      <c r="U49" s="48"/>
    </row>
    <row r="50" spans="1:21" ht="30.75" customHeight="1" x14ac:dyDescent="0.15">
      <c r="A50" s="48"/>
      <c r="B50" s="1272"/>
      <c r="C50" s="1273"/>
      <c r="D50" s="62"/>
      <c r="E50" s="1254" t="s">
        <v>16</v>
      </c>
      <c r="F50" s="1254"/>
      <c r="G50" s="1254"/>
      <c r="H50" s="1254"/>
      <c r="I50" s="1254"/>
      <c r="J50" s="1255"/>
      <c r="K50" s="63">
        <v>15</v>
      </c>
      <c r="L50" s="64">
        <v>15</v>
      </c>
      <c r="M50" s="64">
        <v>12</v>
      </c>
      <c r="N50" s="64">
        <v>12</v>
      </c>
      <c r="O50" s="65">
        <v>12</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521</v>
      </c>
      <c r="L51" s="64" t="s">
        <v>521</v>
      </c>
      <c r="M51" s="64">
        <v>0</v>
      </c>
      <c r="N51" s="64">
        <v>0</v>
      </c>
      <c r="O51" s="65" t="s">
        <v>521</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1491</v>
      </c>
      <c r="L52" s="64">
        <v>1639</v>
      </c>
      <c r="M52" s="64">
        <v>1691</v>
      </c>
      <c r="N52" s="64">
        <v>1699</v>
      </c>
      <c r="O52" s="65">
        <v>1651</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583</v>
      </c>
      <c r="L53" s="69">
        <v>650</v>
      </c>
      <c r="M53" s="69">
        <v>680</v>
      </c>
      <c r="N53" s="69">
        <v>665</v>
      </c>
      <c r="O53" s="70">
        <v>641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590</v>
      </c>
      <c r="L57" s="84" t="s">
        <v>590</v>
      </c>
      <c r="M57" s="84" t="s">
        <v>590</v>
      </c>
      <c r="N57" s="84" t="s">
        <v>590</v>
      </c>
      <c r="O57" s="85" t="s">
        <v>590</v>
      </c>
    </row>
    <row r="58" spans="1:21" ht="31.5" customHeight="1" thickBot="1" x14ac:dyDescent="0.2">
      <c r="B58" s="1262"/>
      <c r="C58" s="1263"/>
      <c r="D58" s="1267" t="s">
        <v>26</v>
      </c>
      <c r="E58" s="1268"/>
      <c r="F58" s="1268"/>
      <c r="G58" s="1268"/>
      <c r="H58" s="1268"/>
      <c r="I58" s="1268"/>
      <c r="J58" s="1269"/>
      <c r="K58" s="86" t="s">
        <v>590</v>
      </c>
      <c r="L58" s="87" t="s">
        <v>590</v>
      </c>
      <c r="M58" s="87" t="s">
        <v>590</v>
      </c>
      <c r="N58" s="87" t="s">
        <v>590</v>
      </c>
      <c r="O58" s="88" t="s">
        <v>590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3Bs/C1wEbw1xcAKlDuSBj2yFZ/9zxe8YAJNaOCWP5ANcdqytFNEg3j1hzRaSSEMtl95TycupdAFkUn5290G2w==" saltValue="FX/AEm5F5RDwgfeMPtud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90" t="s">
        <v>29</v>
      </c>
      <c r="C41" s="1291"/>
      <c r="D41" s="102"/>
      <c r="E41" s="1292" t="s">
        <v>30</v>
      </c>
      <c r="F41" s="1292"/>
      <c r="G41" s="1292"/>
      <c r="H41" s="1293"/>
      <c r="I41" s="103">
        <v>14808</v>
      </c>
      <c r="J41" s="104">
        <v>14656</v>
      </c>
      <c r="K41" s="104">
        <v>15458</v>
      </c>
      <c r="L41" s="104">
        <v>16302</v>
      </c>
      <c r="M41" s="105">
        <v>16087</v>
      </c>
    </row>
    <row r="42" spans="2:13" ht="27.75" customHeight="1" x14ac:dyDescent="0.15">
      <c r="B42" s="1280"/>
      <c r="C42" s="1281"/>
      <c r="D42" s="106"/>
      <c r="E42" s="1284" t="s">
        <v>31</v>
      </c>
      <c r="F42" s="1284"/>
      <c r="G42" s="1284"/>
      <c r="H42" s="1285"/>
      <c r="I42" s="107">
        <v>56</v>
      </c>
      <c r="J42" s="108">
        <v>41</v>
      </c>
      <c r="K42" s="108">
        <v>29</v>
      </c>
      <c r="L42" s="108">
        <v>17</v>
      </c>
      <c r="M42" s="109">
        <v>5</v>
      </c>
    </row>
    <row r="43" spans="2:13" ht="27.75" customHeight="1" x14ac:dyDescent="0.15">
      <c r="B43" s="1280"/>
      <c r="C43" s="1281"/>
      <c r="D43" s="106"/>
      <c r="E43" s="1284" t="s">
        <v>32</v>
      </c>
      <c r="F43" s="1284"/>
      <c r="G43" s="1284"/>
      <c r="H43" s="1285"/>
      <c r="I43" s="107">
        <v>8055</v>
      </c>
      <c r="J43" s="108">
        <v>7497</v>
      </c>
      <c r="K43" s="108">
        <v>6965</v>
      </c>
      <c r="L43" s="108">
        <v>6187</v>
      </c>
      <c r="M43" s="109">
        <v>5494</v>
      </c>
    </row>
    <row r="44" spans="2:13" ht="27.75" customHeight="1" x14ac:dyDescent="0.15">
      <c r="B44" s="1280"/>
      <c r="C44" s="1281"/>
      <c r="D44" s="106"/>
      <c r="E44" s="1284" t="s">
        <v>33</v>
      </c>
      <c r="F44" s="1284"/>
      <c r="G44" s="1284"/>
      <c r="H44" s="1285"/>
      <c r="I44" s="107">
        <v>36</v>
      </c>
      <c r="J44" s="108">
        <v>30</v>
      </c>
      <c r="K44" s="108">
        <v>25</v>
      </c>
      <c r="L44" s="108">
        <v>19</v>
      </c>
      <c r="M44" s="109">
        <v>18</v>
      </c>
    </row>
    <row r="45" spans="2:13" ht="27.75" customHeight="1" x14ac:dyDescent="0.15">
      <c r="B45" s="1280"/>
      <c r="C45" s="1281"/>
      <c r="D45" s="106"/>
      <c r="E45" s="1284" t="s">
        <v>34</v>
      </c>
      <c r="F45" s="1284"/>
      <c r="G45" s="1284"/>
      <c r="H45" s="1285"/>
      <c r="I45" s="107">
        <v>1934</v>
      </c>
      <c r="J45" s="108">
        <v>1853</v>
      </c>
      <c r="K45" s="108">
        <v>1770</v>
      </c>
      <c r="L45" s="108">
        <v>1754</v>
      </c>
      <c r="M45" s="109">
        <v>1738</v>
      </c>
    </row>
    <row r="46" spans="2:13" ht="27.75" customHeight="1" x14ac:dyDescent="0.15">
      <c r="B46" s="1280"/>
      <c r="C46" s="1281"/>
      <c r="D46" s="110"/>
      <c r="E46" s="1284" t="s">
        <v>35</v>
      </c>
      <c r="F46" s="1284"/>
      <c r="G46" s="1284"/>
      <c r="H46" s="1285"/>
      <c r="I46" s="107">
        <v>87</v>
      </c>
      <c r="J46" s="108">
        <v>88</v>
      </c>
      <c r="K46" s="108">
        <v>77</v>
      </c>
      <c r="L46" s="108">
        <v>78</v>
      </c>
      <c r="M46" s="109">
        <v>63</v>
      </c>
    </row>
    <row r="47" spans="2:13" ht="27.75" customHeight="1" x14ac:dyDescent="0.15">
      <c r="B47" s="1280"/>
      <c r="C47" s="1281"/>
      <c r="D47" s="111"/>
      <c r="E47" s="1294" t="s">
        <v>36</v>
      </c>
      <c r="F47" s="1295"/>
      <c r="G47" s="1295"/>
      <c r="H47" s="1296"/>
      <c r="I47" s="107" t="s">
        <v>521</v>
      </c>
      <c r="J47" s="108" t="s">
        <v>521</v>
      </c>
      <c r="K47" s="108" t="s">
        <v>521</v>
      </c>
      <c r="L47" s="108" t="s">
        <v>521</v>
      </c>
      <c r="M47" s="109" t="s">
        <v>521</v>
      </c>
    </row>
    <row r="48" spans="2:13" ht="27.75" customHeight="1" x14ac:dyDescent="0.15">
      <c r="B48" s="1280"/>
      <c r="C48" s="1281"/>
      <c r="D48" s="106"/>
      <c r="E48" s="1284" t="s">
        <v>37</v>
      </c>
      <c r="F48" s="1284"/>
      <c r="G48" s="1284"/>
      <c r="H48" s="1285"/>
      <c r="I48" s="107" t="s">
        <v>521</v>
      </c>
      <c r="J48" s="108" t="s">
        <v>521</v>
      </c>
      <c r="K48" s="108" t="s">
        <v>521</v>
      </c>
      <c r="L48" s="108" t="s">
        <v>521</v>
      </c>
      <c r="M48" s="109" t="s">
        <v>521</v>
      </c>
    </row>
    <row r="49" spans="2:13" ht="27.75" customHeight="1" x14ac:dyDescent="0.15">
      <c r="B49" s="1282"/>
      <c r="C49" s="1283"/>
      <c r="D49" s="106"/>
      <c r="E49" s="1284" t="s">
        <v>38</v>
      </c>
      <c r="F49" s="1284"/>
      <c r="G49" s="1284"/>
      <c r="H49" s="1285"/>
      <c r="I49" s="107" t="s">
        <v>521</v>
      </c>
      <c r="J49" s="108" t="s">
        <v>521</v>
      </c>
      <c r="K49" s="108" t="s">
        <v>521</v>
      </c>
      <c r="L49" s="108" t="s">
        <v>521</v>
      </c>
      <c r="M49" s="109" t="s">
        <v>521</v>
      </c>
    </row>
    <row r="50" spans="2:13" ht="27.75" customHeight="1" x14ac:dyDescent="0.15">
      <c r="B50" s="1278" t="s">
        <v>39</v>
      </c>
      <c r="C50" s="1279"/>
      <c r="D50" s="112"/>
      <c r="E50" s="1284" t="s">
        <v>40</v>
      </c>
      <c r="F50" s="1284"/>
      <c r="G50" s="1284"/>
      <c r="H50" s="1285"/>
      <c r="I50" s="107">
        <v>4029</v>
      </c>
      <c r="J50" s="108">
        <v>4361</v>
      </c>
      <c r="K50" s="108">
        <v>4183</v>
      </c>
      <c r="L50" s="108">
        <v>4031</v>
      </c>
      <c r="M50" s="109">
        <v>4454</v>
      </c>
    </row>
    <row r="51" spans="2:13" ht="27.75" customHeight="1" x14ac:dyDescent="0.15">
      <c r="B51" s="1280"/>
      <c r="C51" s="1281"/>
      <c r="D51" s="106"/>
      <c r="E51" s="1284" t="s">
        <v>41</v>
      </c>
      <c r="F51" s="1284"/>
      <c r="G51" s="1284"/>
      <c r="H51" s="1285"/>
      <c r="I51" s="107">
        <v>945</v>
      </c>
      <c r="J51" s="108">
        <v>843</v>
      </c>
      <c r="K51" s="108">
        <v>759</v>
      </c>
      <c r="L51" s="108">
        <v>691</v>
      </c>
      <c r="M51" s="109">
        <v>613</v>
      </c>
    </row>
    <row r="52" spans="2:13" ht="27.75" customHeight="1" x14ac:dyDescent="0.15">
      <c r="B52" s="1282"/>
      <c r="C52" s="1283"/>
      <c r="D52" s="106"/>
      <c r="E52" s="1284" t="s">
        <v>42</v>
      </c>
      <c r="F52" s="1284"/>
      <c r="G52" s="1284"/>
      <c r="H52" s="1285"/>
      <c r="I52" s="107">
        <v>15449</v>
      </c>
      <c r="J52" s="108">
        <v>14998</v>
      </c>
      <c r="K52" s="108">
        <v>15335</v>
      </c>
      <c r="L52" s="108">
        <v>15620</v>
      </c>
      <c r="M52" s="109">
        <v>15226</v>
      </c>
    </row>
    <row r="53" spans="2:13" ht="27.75" customHeight="1" thickBot="1" x14ac:dyDescent="0.2">
      <c r="B53" s="1286" t="s">
        <v>43</v>
      </c>
      <c r="C53" s="1287"/>
      <c r="D53" s="113"/>
      <c r="E53" s="1288" t="s">
        <v>44</v>
      </c>
      <c r="F53" s="1288"/>
      <c r="G53" s="1288"/>
      <c r="H53" s="1289"/>
      <c r="I53" s="114">
        <v>4553</v>
      </c>
      <c r="J53" s="115">
        <v>3963</v>
      </c>
      <c r="K53" s="115">
        <v>4046</v>
      </c>
      <c r="L53" s="115">
        <v>4015</v>
      </c>
      <c r="M53" s="116">
        <v>3112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fy8Q32sE6G0OC5zS6+n7CLOVHE2bgqK1VghGP+rZJD5M7AsrxyMhfUy1Ur9p5fc+u1PDNcBcVUcFNCAHqMjuw==" saltValue="uBMsmW4vx+lS1hf6rlx7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47</v>
      </c>
      <c r="D55" s="1305"/>
      <c r="E55" s="1306"/>
      <c r="F55" s="128">
        <v>1214</v>
      </c>
      <c r="G55" s="128">
        <v>1245</v>
      </c>
      <c r="H55" s="129">
        <v>1470</v>
      </c>
    </row>
    <row r="56" spans="2:8" ht="52.5" customHeight="1" x14ac:dyDescent="0.15">
      <c r="B56" s="130"/>
      <c r="C56" s="1307" t="s">
        <v>48</v>
      </c>
      <c r="D56" s="1307"/>
      <c r="E56" s="1308"/>
      <c r="F56" s="131">
        <v>1719</v>
      </c>
      <c r="G56" s="131">
        <v>1352</v>
      </c>
      <c r="H56" s="132">
        <v>1414</v>
      </c>
    </row>
    <row r="57" spans="2:8" ht="53.25" customHeight="1" x14ac:dyDescent="0.15">
      <c r="B57" s="130"/>
      <c r="C57" s="1309" t="s">
        <v>49</v>
      </c>
      <c r="D57" s="1309"/>
      <c r="E57" s="1310"/>
      <c r="F57" s="133">
        <v>2032</v>
      </c>
      <c r="G57" s="133">
        <v>2075</v>
      </c>
      <c r="H57" s="134">
        <v>2150</v>
      </c>
    </row>
    <row r="58" spans="2:8" ht="45.75" customHeight="1" x14ac:dyDescent="0.15">
      <c r="B58" s="135"/>
      <c r="C58" s="1297" t="s">
        <v>585</v>
      </c>
      <c r="D58" s="1298"/>
      <c r="E58" s="1299"/>
      <c r="F58" s="136">
        <v>1251</v>
      </c>
      <c r="G58" s="136">
        <v>1269</v>
      </c>
      <c r="H58" s="137">
        <v>1272</v>
      </c>
    </row>
    <row r="59" spans="2:8" ht="45.75" customHeight="1" x14ac:dyDescent="0.15">
      <c r="B59" s="135"/>
      <c r="C59" s="1297" t="s">
        <v>586</v>
      </c>
      <c r="D59" s="1298"/>
      <c r="E59" s="1299"/>
      <c r="F59" s="136">
        <v>318</v>
      </c>
      <c r="G59" s="136">
        <v>299</v>
      </c>
      <c r="H59" s="137">
        <v>254</v>
      </c>
    </row>
    <row r="60" spans="2:8" ht="45.75" customHeight="1" x14ac:dyDescent="0.15">
      <c r="B60" s="135"/>
      <c r="C60" s="1297" t="s">
        <v>587</v>
      </c>
      <c r="D60" s="1298"/>
      <c r="E60" s="1299"/>
      <c r="F60" s="136">
        <v>78</v>
      </c>
      <c r="G60" s="136">
        <v>117</v>
      </c>
      <c r="H60" s="137">
        <v>156</v>
      </c>
    </row>
    <row r="61" spans="2:8" ht="45.75" customHeight="1" x14ac:dyDescent="0.15">
      <c r="B61" s="135"/>
      <c r="C61" s="1297" t="s">
        <v>588</v>
      </c>
      <c r="D61" s="1298"/>
      <c r="E61" s="1299"/>
      <c r="F61" s="136">
        <v>103</v>
      </c>
      <c r="G61" s="136">
        <v>103</v>
      </c>
      <c r="H61" s="137">
        <v>103</v>
      </c>
    </row>
    <row r="62" spans="2:8" ht="45.75" customHeight="1" thickBot="1" x14ac:dyDescent="0.2">
      <c r="B62" s="138"/>
      <c r="C62" s="1300" t="s">
        <v>589</v>
      </c>
      <c r="D62" s="1301"/>
      <c r="E62" s="1302"/>
      <c r="F62" s="139">
        <v>97</v>
      </c>
      <c r="G62" s="139">
        <v>93</v>
      </c>
      <c r="H62" s="140">
        <v>93</v>
      </c>
    </row>
    <row r="63" spans="2:8" ht="52.5" customHeight="1" thickBot="1" x14ac:dyDescent="0.2">
      <c r="B63" s="141"/>
      <c r="C63" s="1303" t="s">
        <v>50</v>
      </c>
      <c r="D63" s="1303"/>
      <c r="E63" s="1304"/>
      <c r="F63" s="142">
        <v>4964</v>
      </c>
      <c r="G63" s="142">
        <v>4673</v>
      </c>
      <c r="H63" s="143">
        <v>5035</v>
      </c>
    </row>
    <row r="64" spans="2:8" ht="15" customHeight="1" x14ac:dyDescent="0.15"/>
  </sheetData>
  <sheetProtection algorithmName="SHA-512" hashValue="eGOfkutMM0m0XzzzdXmiIi2tepSP8gWf8NGHRtWxWIrQgagd/VjA3Jqo8I6qDlx74PuvDqdi783pi6necPulCg==" saltValue="dqCWF1HJfvUYzjNyI4qT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562</v>
      </c>
      <c r="BQ50" s="1324"/>
      <c r="BR50" s="1324"/>
      <c r="BS50" s="1324"/>
      <c r="BT50" s="1324"/>
      <c r="BU50" s="1324"/>
      <c r="BV50" s="1324"/>
      <c r="BW50" s="1324"/>
      <c r="BX50" s="1324" t="s">
        <v>563</v>
      </c>
      <c r="BY50" s="1324"/>
      <c r="BZ50" s="1324"/>
      <c r="CA50" s="1324"/>
      <c r="CB50" s="1324"/>
      <c r="CC50" s="1324"/>
      <c r="CD50" s="1324"/>
      <c r="CE50" s="1324"/>
      <c r="CF50" s="1324" t="s">
        <v>564</v>
      </c>
      <c r="CG50" s="1324"/>
      <c r="CH50" s="1324"/>
      <c r="CI50" s="1324"/>
      <c r="CJ50" s="1324"/>
      <c r="CK50" s="1324"/>
      <c r="CL50" s="1324"/>
      <c r="CM50" s="1324"/>
      <c r="CN50" s="1324" t="s">
        <v>565</v>
      </c>
      <c r="CO50" s="1324"/>
      <c r="CP50" s="1324"/>
      <c r="CQ50" s="1324"/>
      <c r="CR50" s="1324"/>
      <c r="CS50" s="1324"/>
      <c r="CT50" s="1324"/>
      <c r="CU50" s="1324"/>
      <c r="CV50" s="1324" t="s">
        <v>566</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612</v>
      </c>
      <c r="AO51" s="1327"/>
      <c r="AP51" s="1327"/>
      <c r="AQ51" s="1327"/>
      <c r="AR51" s="1327"/>
      <c r="AS51" s="1327"/>
      <c r="AT51" s="1327"/>
      <c r="AU51" s="1327"/>
      <c r="AV51" s="1327"/>
      <c r="AW51" s="1327"/>
      <c r="AX51" s="1327"/>
      <c r="AY51" s="1327"/>
      <c r="AZ51" s="1327"/>
      <c r="BA51" s="1327"/>
      <c r="BB51" s="1327" t="s">
        <v>613</v>
      </c>
      <c r="BC51" s="1327"/>
      <c r="BD51" s="1327"/>
      <c r="BE51" s="1327"/>
      <c r="BF51" s="1327"/>
      <c r="BG51" s="1327"/>
      <c r="BH51" s="1327"/>
      <c r="BI51" s="1327"/>
      <c r="BJ51" s="1327"/>
      <c r="BK51" s="1327"/>
      <c r="BL51" s="1327"/>
      <c r="BM51" s="1327"/>
      <c r="BN51" s="1327"/>
      <c r="BO51" s="1327"/>
      <c r="BP51" s="1325">
        <v>79.400000000000006</v>
      </c>
      <c r="BQ51" s="1325"/>
      <c r="BR51" s="1325"/>
      <c r="BS51" s="1325"/>
      <c r="BT51" s="1325"/>
      <c r="BU51" s="1325"/>
      <c r="BV51" s="1325"/>
      <c r="BW51" s="1325"/>
      <c r="BX51" s="1325">
        <v>70.3</v>
      </c>
      <c r="BY51" s="1325"/>
      <c r="BZ51" s="1325"/>
      <c r="CA51" s="1325"/>
      <c r="CB51" s="1325"/>
      <c r="CC51" s="1325"/>
      <c r="CD51" s="1325"/>
      <c r="CE51" s="1325"/>
      <c r="CF51" s="1325">
        <v>72.599999999999994</v>
      </c>
      <c r="CG51" s="1325"/>
      <c r="CH51" s="1325"/>
      <c r="CI51" s="1325"/>
      <c r="CJ51" s="1325"/>
      <c r="CK51" s="1325"/>
      <c r="CL51" s="1325"/>
      <c r="CM51" s="1325"/>
      <c r="CN51" s="1325">
        <v>72.3</v>
      </c>
      <c r="CO51" s="1325"/>
      <c r="CP51" s="1325"/>
      <c r="CQ51" s="1325"/>
      <c r="CR51" s="1325"/>
      <c r="CS51" s="1325"/>
      <c r="CT51" s="1325"/>
      <c r="CU51" s="1325"/>
      <c r="CV51" s="1325">
        <v>53.6</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614</v>
      </c>
      <c r="BC53" s="1327"/>
      <c r="BD53" s="1327"/>
      <c r="BE53" s="1327"/>
      <c r="BF53" s="1327"/>
      <c r="BG53" s="1327"/>
      <c r="BH53" s="1327"/>
      <c r="BI53" s="1327"/>
      <c r="BJ53" s="1327"/>
      <c r="BK53" s="1327"/>
      <c r="BL53" s="1327"/>
      <c r="BM53" s="1327"/>
      <c r="BN53" s="1327"/>
      <c r="BO53" s="1327"/>
      <c r="BP53" s="1325">
        <v>65.400000000000006</v>
      </c>
      <c r="BQ53" s="1325"/>
      <c r="BR53" s="1325"/>
      <c r="BS53" s="1325"/>
      <c r="BT53" s="1325"/>
      <c r="BU53" s="1325"/>
      <c r="BV53" s="1325"/>
      <c r="BW53" s="1325"/>
      <c r="BX53" s="1325">
        <v>65.400000000000006</v>
      </c>
      <c r="BY53" s="1325"/>
      <c r="BZ53" s="1325"/>
      <c r="CA53" s="1325"/>
      <c r="CB53" s="1325"/>
      <c r="CC53" s="1325"/>
      <c r="CD53" s="1325"/>
      <c r="CE53" s="1325"/>
      <c r="CF53" s="1325">
        <v>65.8</v>
      </c>
      <c r="CG53" s="1325"/>
      <c r="CH53" s="1325"/>
      <c r="CI53" s="1325"/>
      <c r="CJ53" s="1325"/>
      <c r="CK53" s="1325"/>
      <c r="CL53" s="1325"/>
      <c r="CM53" s="1325"/>
      <c r="CN53" s="1325">
        <v>63.8</v>
      </c>
      <c r="CO53" s="1325"/>
      <c r="CP53" s="1325"/>
      <c r="CQ53" s="1325"/>
      <c r="CR53" s="1325"/>
      <c r="CS53" s="1325"/>
      <c r="CT53" s="1325"/>
      <c r="CU53" s="1325"/>
      <c r="CV53" s="1325">
        <v>64.400000000000006</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615</v>
      </c>
      <c r="AO55" s="1324"/>
      <c r="AP55" s="1324"/>
      <c r="AQ55" s="1324"/>
      <c r="AR55" s="1324"/>
      <c r="AS55" s="1324"/>
      <c r="AT55" s="1324"/>
      <c r="AU55" s="1324"/>
      <c r="AV55" s="1324"/>
      <c r="AW55" s="1324"/>
      <c r="AX55" s="1324"/>
      <c r="AY55" s="1324"/>
      <c r="AZ55" s="1324"/>
      <c r="BA55" s="1324"/>
      <c r="BB55" s="1327" t="s">
        <v>613</v>
      </c>
      <c r="BC55" s="1327"/>
      <c r="BD55" s="1327"/>
      <c r="BE55" s="1327"/>
      <c r="BF55" s="1327"/>
      <c r="BG55" s="1327"/>
      <c r="BH55" s="1327"/>
      <c r="BI55" s="1327"/>
      <c r="BJ55" s="1327"/>
      <c r="BK55" s="1327"/>
      <c r="BL55" s="1327"/>
      <c r="BM55" s="1327"/>
      <c r="BN55" s="1327"/>
      <c r="BO55" s="1327"/>
      <c r="BP55" s="1325">
        <v>15.5</v>
      </c>
      <c r="BQ55" s="1325"/>
      <c r="BR55" s="1325"/>
      <c r="BS55" s="1325"/>
      <c r="BT55" s="1325"/>
      <c r="BU55" s="1325"/>
      <c r="BV55" s="1325"/>
      <c r="BW55" s="1325"/>
      <c r="BX55" s="1325">
        <v>14</v>
      </c>
      <c r="BY55" s="1325"/>
      <c r="BZ55" s="1325"/>
      <c r="CA55" s="1325"/>
      <c r="CB55" s="1325"/>
      <c r="CC55" s="1325"/>
      <c r="CD55" s="1325"/>
      <c r="CE55" s="1325"/>
      <c r="CF55" s="1325">
        <v>11.4</v>
      </c>
      <c r="CG55" s="1325"/>
      <c r="CH55" s="1325"/>
      <c r="CI55" s="1325"/>
      <c r="CJ55" s="1325"/>
      <c r="CK55" s="1325"/>
      <c r="CL55" s="1325"/>
      <c r="CM55" s="1325"/>
      <c r="CN55" s="1325">
        <v>10.4</v>
      </c>
      <c r="CO55" s="1325"/>
      <c r="CP55" s="1325"/>
      <c r="CQ55" s="1325"/>
      <c r="CR55" s="1325"/>
      <c r="CS55" s="1325"/>
      <c r="CT55" s="1325"/>
      <c r="CU55" s="1325"/>
      <c r="CV55" s="1325">
        <v>10.9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614</v>
      </c>
      <c r="BC57" s="1327"/>
      <c r="BD57" s="1327"/>
      <c r="BE57" s="1327"/>
      <c r="BF57" s="1327"/>
      <c r="BG57" s="1327"/>
      <c r="BH57" s="1327"/>
      <c r="BI57" s="1327"/>
      <c r="BJ57" s="1327"/>
      <c r="BK57" s="1327"/>
      <c r="BL57" s="1327"/>
      <c r="BM57" s="1327"/>
      <c r="BN57" s="1327"/>
      <c r="BO57" s="1327"/>
      <c r="BP57" s="1325">
        <v>57.7</v>
      </c>
      <c r="BQ57" s="1325"/>
      <c r="BR57" s="1325"/>
      <c r="BS57" s="1325"/>
      <c r="BT57" s="1325"/>
      <c r="BU57" s="1325"/>
      <c r="BV57" s="1325"/>
      <c r="BW57" s="1325"/>
      <c r="BX57" s="1325">
        <v>58</v>
      </c>
      <c r="BY57" s="1325"/>
      <c r="BZ57" s="1325"/>
      <c r="CA57" s="1325"/>
      <c r="CB57" s="1325"/>
      <c r="CC57" s="1325"/>
      <c r="CD57" s="1325"/>
      <c r="CE57" s="1325"/>
      <c r="CF57" s="1325">
        <v>59.7</v>
      </c>
      <c r="CG57" s="1325"/>
      <c r="CH57" s="1325"/>
      <c r="CI57" s="1325"/>
      <c r="CJ57" s="1325"/>
      <c r="CK57" s="1325"/>
      <c r="CL57" s="1325"/>
      <c r="CM57" s="1325"/>
      <c r="CN57" s="1325">
        <v>60.8</v>
      </c>
      <c r="CO57" s="1325"/>
      <c r="CP57" s="1325"/>
      <c r="CQ57" s="1325"/>
      <c r="CR57" s="1325"/>
      <c r="CS57" s="1325"/>
      <c r="CT57" s="1325"/>
      <c r="CU57" s="1325"/>
      <c r="CV57" s="1325">
        <v>62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562</v>
      </c>
      <c r="BQ72" s="1324"/>
      <c r="BR72" s="1324"/>
      <c r="BS72" s="1324"/>
      <c r="BT72" s="1324"/>
      <c r="BU72" s="1324"/>
      <c r="BV72" s="1324"/>
      <c r="BW72" s="1324"/>
      <c r="BX72" s="1324" t="s">
        <v>563</v>
      </c>
      <c r="BY72" s="1324"/>
      <c r="BZ72" s="1324"/>
      <c r="CA72" s="1324"/>
      <c r="CB72" s="1324"/>
      <c r="CC72" s="1324"/>
      <c r="CD72" s="1324"/>
      <c r="CE72" s="1324"/>
      <c r="CF72" s="1324" t="s">
        <v>564</v>
      </c>
      <c r="CG72" s="1324"/>
      <c r="CH72" s="1324"/>
      <c r="CI72" s="1324"/>
      <c r="CJ72" s="1324"/>
      <c r="CK72" s="1324"/>
      <c r="CL72" s="1324"/>
      <c r="CM72" s="1324"/>
      <c r="CN72" s="1324" t="s">
        <v>565</v>
      </c>
      <c r="CO72" s="1324"/>
      <c r="CP72" s="1324"/>
      <c r="CQ72" s="1324"/>
      <c r="CR72" s="1324"/>
      <c r="CS72" s="1324"/>
      <c r="CT72" s="1324"/>
      <c r="CU72" s="1324"/>
      <c r="CV72" s="1324" t="s">
        <v>566</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612</v>
      </c>
      <c r="AO73" s="1327"/>
      <c r="AP73" s="1327"/>
      <c r="AQ73" s="1327"/>
      <c r="AR73" s="1327"/>
      <c r="AS73" s="1327"/>
      <c r="AT73" s="1327"/>
      <c r="AU73" s="1327"/>
      <c r="AV73" s="1327"/>
      <c r="AW73" s="1327"/>
      <c r="AX73" s="1327"/>
      <c r="AY73" s="1327"/>
      <c r="AZ73" s="1327"/>
      <c r="BA73" s="1327"/>
      <c r="BB73" s="1327" t="s">
        <v>613</v>
      </c>
      <c r="BC73" s="1327"/>
      <c r="BD73" s="1327"/>
      <c r="BE73" s="1327"/>
      <c r="BF73" s="1327"/>
      <c r="BG73" s="1327"/>
      <c r="BH73" s="1327"/>
      <c r="BI73" s="1327"/>
      <c r="BJ73" s="1327"/>
      <c r="BK73" s="1327"/>
      <c r="BL73" s="1327"/>
      <c r="BM73" s="1327"/>
      <c r="BN73" s="1327"/>
      <c r="BO73" s="1327"/>
      <c r="BP73" s="1325">
        <v>79.400000000000006</v>
      </c>
      <c r="BQ73" s="1325"/>
      <c r="BR73" s="1325"/>
      <c r="BS73" s="1325"/>
      <c r="BT73" s="1325"/>
      <c r="BU73" s="1325"/>
      <c r="BV73" s="1325"/>
      <c r="BW73" s="1325"/>
      <c r="BX73" s="1325">
        <v>70.3</v>
      </c>
      <c r="BY73" s="1325"/>
      <c r="BZ73" s="1325"/>
      <c r="CA73" s="1325"/>
      <c r="CB73" s="1325"/>
      <c r="CC73" s="1325"/>
      <c r="CD73" s="1325"/>
      <c r="CE73" s="1325"/>
      <c r="CF73" s="1325">
        <v>72.599999999999994</v>
      </c>
      <c r="CG73" s="1325"/>
      <c r="CH73" s="1325"/>
      <c r="CI73" s="1325"/>
      <c r="CJ73" s="1325"/>
      <c r="CK73" s="1325"/>
      <c r="CL73" s="1325"/>
      <c r="CM73" s="1325"/>
      <c r="CN73" s="1325">
        <v>72.3</v>
      </c>
      <c r="CO73" s="1325"/>
      <c r="CP73" s="1325"/>
      <c r="CQ73" s="1325"/>
      <c r="CR73" s="1325"/>
      <c r="CS73" s="1325"/>
      <c r="CT73" s="1325"/>
      <c r="CU73" s="1325"/>
      <c r="CV73" s="1325">
        <v>53.6</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618</v>
      </c>
      <c r="BC75" s="1327"/>
      <c r="BD75" s="1327"/>
      <c r="BE75" s="1327"/>
      <c r="BF75" s="1327"/>
      <c r="BG75" s="1327"/>
      <c r="BH75" s="1327"/>
      <c r="BI75" s="1327"/>
      <c r="BJ75" s="1327"/>
      <c r="BK75" s="1327"/>
      <c r="BL75" s="1327"/>
      <c r="BM75" s="1327"/>
      <c r="BN75" s="1327"/>
      <c r="BO75" s="1327"/>
      <c r="BP75" s="1325">
        <v>9.6</v>
      </c>
      <c r="BQ75" s="1325"/>
      <c r="BR75" s="1325"/>
      <c r="BS75" s="1325"/>
      <c r="BT75" s="1325"/>
      <c r="BU75" s="1325"/>
      <c r="BV75" s="1325"/>
      <c r="BW75" s="1325"/>
      <c r="BX75" s="1325">
        <v>10.199999999999999</v>
      </c>
      <c r="BY75" s="1325"/>
      <c r="BZ75" s="1325"/>
      <c r="CA75" s="1325"/>
      <c r="CB75" s="1325"/>
      <c r="CC75" s="1325"/>
      <c r="CD75" s="1325"/>
      <c r="CE75" s="1325"/>
      <c r="CF75" s="1325">
        <v>11.2</v>
      </c>
      <c r="CG75" s="1325"/>
      <c r="CH75" s="1325"/>
      <c r="CI75" s="1325"/>
      <c r="CJ75" s="1325"/>
      <c r="CK75" s="1325"/>
      <c r="CL75" s="1325"/>
      <c r="CM75" s="1325"/>
      <c r="CN75" s="1325">
        <v>11.9</v>
      </c>
      <c r="CO75" s="1325"/>
      <c r="CP75" s="1325"/>
      <c r="CQ75" s="1325"/>
      <c r="CR75" s="1325"/>
      <c r="CS75" s="1325"/>
      <c r="CT75" s="1325"/>
      <c r="CU75" s="1325"/>
      <c r="CV75" s="1325">
        <v>11.7</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615</v>
      </c>
      <c r="AO77" s="1324"/>
      <c r="AP77" s="1324"/>
      <c r="AQ77" s="1324"/>
      <c r="AR77" s="1324"/>
      <c r="AS77" s="1324"/>
      <c r="AT77" s="1324"/>
      <c r="AU77" s="1324"/>
      <c r="AV77" s="1324"/>
      <c r="AW77" s="1324"/>
      <c r="AX77" s="1324"/>
      <c r="AY77" s="1324"/>
      <c r="AZ77" s="1324"/>
      <c r="BA77" s="1324"/>
      <c r="BB77" s="1327" t="s">
        <v>613</v>
      </c>
      <c r="BC77" s="1327"/>
      <c r="BD77" s="1327"/>
      <c r="BE77" s="1327"/>
      <c r="BF77" s="1327"/>
      <c r="BG77" s="1327"/>
      <c r="BH77" s="1327"/>
      <c r="BI77" s="1327"/>
      <c r="BJ77" s="1327"/>
      <c r="BK77" s="1327"/>
      <c r="BL77" s="1327"/>
      <c r="BM77" s="1327"/>
      <c r="BN77" s="1327"/>
      <c r="BO77" s="1327"/>
      <c r="BP77" s="1325">
        <v>15.5</v>
      </c>
      <c r="BQ77" s="1325"/>
      <c r="BR77" s="1325"/>
      <c r="BS77" s="1325"/>
      <c r="BT77" s="1325"/>
      <c r="BU77" s="1325"/>
      <c r="BV77" s="1325"/>
      <c r="BW77" s="1325"/>
      <c r="BX77" s="1325">
        <v>14</v>
      </c>
      <c r="BY77" s="1325"/>
      <c r="BZ77" s="1325"/>
      <c r="CA77" s="1325"/>
      <c r="CB77" s="1325"/>
      <c r="CC77" s="1325"/>
      <c r="CD77" s="1325"/>
      <c r="CE77" s="1325"/>
      <c r="CF77" s="1325">
        <v>11.4</v>
      </c>
      <c r="CG77" s="1325"/>
      <c r="CH77" s="1325"/>
      <c r="CI77" s="1325"/>
      <c r="CJ77" s="1325"/>
      <c r="CK77" s="1325"/>
      <c r="CL77" s="1325"/>
      <c r="CM77" s="1325"/>
      <c r="CN77" s="1325">
        <v>10.4</v>
      </c>
      <c r="CO77" s="1325"/>
      <c r="CP77" s="1325"/>
      <c r="CQ77" s="1325"/>
      <c r="CR77" s="1325"/>
      <c r="CS77" s="1325"/>
      <c r="CT77" s="1325"/>
      <c r="CU77" s="1325"/>
      <c r="CV77" s="1325">
        <v>10.9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618</v>
      </c>
      <c r="BC79" s="1327"/>
      <c r="BD79" s="1327"/>
      <c r="BE79" s="1327"/>
      <c r="BF79" s="1327"/>
      <c r="BG79" s="1327"/>
      <c r="BH79" s="1327"/>
      <c r="BI79" s="1327"/>
      <c r="BJ79" s="1327"/>
      <c r="BK79" s="1327"/>
      <c r="BL79" s="1327"/>
      <c r="BM79" s="1327"/>
      <c r="BN79" s="1327"/>
      <c r="BO79" s="1327"/>
      <c r="BP79" s="1325">
        <v>6.6</v>
      </c>
      <c r="BQ79" s="1325"/>
      <c r="BR79" s="1325"/>
      <c r="BS79" s="1325"/>
      <c r="BT79" s="1325"/>
      <c r="BU79" s="1325"/>
      <c r="BV79" s="1325"/>
      <c r="BW79" s="1325"/>
      <c r="BX79" s="1325">
        <v>6.5</v>
      </c>
      <c r="BY79" s="1325"/>
      <c r="BZ79" s="1325"/>
      <c r="CA79" s="1325"/>
      <c r="CB79" s="1325"/>
      <c r="CC79" s="1325"/>
      <c r="CD79" s="1325"/>
      <c r="CE79" s="1325"/>
      <c r="CF79" s="1325">
        <v>6.7</v>
      </c>
      <c r="CG79" s="1325"/>
      <c r="CH79" s="1325"/>
      <c r="CI79" s="1325"/>
      <c r="CJ79" s="1325"/>
      <c r="CK79" s="1325"/>
      <c r="CL79" s="1325"/>
      <c r="CM79" s="1325"/>
      <c r="CN79" s="1325">
        <v>6.6</v>
      </c>
      <c r="CO79" s="1325"/>
      <c r="CP79" s="1325"/>
      <c r="CQ79" s="1325"/>
      <c r="CR79" s="1325"/>
      <c r="CS79" s="1325"/>
      <c r="CT79" s="1325"/>
      <c r="CU79" s="1325"/>
      <c r="CV79" s="1325">
        <v>5.9</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dBDXViOIofo0YPz6FZYv444lOUlXiMoZgEWfn5y4gm0/snooh4xtH6U4NNmY+mBY+6NNFIpfwbTusOc5VGczw==" saltValue="Yx8nIvXt6bz0H+c6vJqB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xXD1L0e3RDRWqQPVT3liVKYaOdFM9o2RViO4VpHPzQUeGOLA5bwjKCbvcG7tcTo+XDfCITw2U8a5mMmWq75kQg==" saltValue="tkV2mrlHm2dFMBG4RXOBN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FZNMIg6hNjkrozRHPz6VJtn+MvYIkIbjDClckxDd5H3d9sM0Lf9bn135ON2NYIzrs9ULbQg1c66PZSIywlXEmA==" saltValue="HK/AywInJlDsVwU8fDDZa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64928</v>
      </c>
      <c r="E3" s="162"/>
      <c r="F3" s="163">
        <v>57122</v>
      </c>
      <c r="G3" s="164"/>
      <c r="H3" s="165"/>
    </row>
    <row r="4" spans="1:8" x14ac:dyDescent="0.15">
      <c r="A4" s="166"/>
      <c r="B4" s="167"/>
      <c r="C4" s="168"/>
      <c r="D4" s="169">
        <v>21705</v>
      </c>
      <c r="E4" s="170"/>
      <c r="F4" s="171">
        <v>36191</v>
      </c>
      <c r="G4" s="172"/>
      <c r="H4" s="173"/>
    </row>
    <row r="5" spans="1:8" x14ac:dyDescent="0.15">
      <c r="A5" s="154" t="s">
        <v>554</v>
      </c>
      <c r="B5" s="159"/>
      <c r="C5" s="160"/>
      <c r="D5" s="161">
        <v>66066</v>
      </c>
      <c r="E5" s="162"/>
      <c r="F5" s="163">
        <v>53655</v>
      </c>
      <c r="G5" s="164"/>
      <c r="H5" s="165"/>
    </row>
    <row r="6" spans="1:8" x14ac:dyDescent="0.15">
      <c r="A6" s="166"/>
      <c r="B6" s="167"/>
      <c r="C6" s="168"/>
      <c r="D6" s="169">
        <v>39545</v>
      </c>
      <c r="E6" s="170"/>
      <c r="F6" s="171">
        <v>32719</v>
      </c>
      <c r="G6" s="172"/>
      <c r="H6" s="173"/>
    </row>
    <row r="7" spans="1:8" x14ac:dyDescent="0.15">
      <c r="A7" s="154" t="s">
        <v>555</v>
      </c>
      <c r="B7" s="159"/>
      <c r="C7" s="160"/>
      <c r="D7" s="161">
        <v>118172</v>
      </c>
      <c r="E7" s="162"/>
      <c r="F7" s="163">
        <v>53869</v>
      </c>
      <c r="G7" s="164"/>
      <c r="H7" s="165"/>
    </row>
    <row r="8" spans="1:8" x14ac:dyDescent="0.15">
      <c r="A8" s="166"/>
      <c r="B8" s="167"/>
      <c r="C8" s="168"/>
      <c r="D8" s="169">
        <v>99283</v>
      </c>
      <c r="E8" s="170"/>
      <c r="F8" s="171">
        <v>35046</v>
      </c>
      <c r="G8" s="172"/>
      <c r="H8" s="173"/>
    </row>
    <row r="9" spans="1:8" x14ac:dyDescent="0.15">
      <c r="A9" s="154" t="s">
        <v>556</v>
      </c>
      <c r="B9" s="159"/>
      <c r="C9" s="160"/>
      <c r="D9" s="161">
        <v>130768</v>
      </c>
      <c r="E9" s="162"/>
      <c r="F9" s="163">
        <v>59119</v>
      </c>
      <c r="G9" s="164"/>
      <c r="H9" s="165"/>
    </row>
    <row r="10" spans="1:8" x14ac:dyDescent="0.15">
      <c r="A10" s="166"/>
      <c r="B10" s="167"/>
      <c r="C10" s="168"/>
      <c r="D10" s="169">
        <v>88212</v>
      </c>
      <c r="E10" s="170"/>
      <c r="F10" s="171">
        <v>29900</v>
      </c>
      <c r="G10" s="172"/>
      <c r="H10" s="173"/>
    </row>
    <row r="11" spans="1:8" x14ac:dyDescent="0.15">
      <c r="A11" s="154" t="s">
        <v>557</v>
      </c>
      <c r="B11" s="159"/>
      <c r="C11" s="160"/>
      <c r="D11" s="161">
        <v>59529</v>
      </c>
      <c r="E11" s="162"/>
      <c r="F11" s="163">
        <v>53895</v>
      </c>
      <c r="G11" s="164"/>
      <c r="H11" s="165"/>
    </row>
    <row r="12" spans="1:8" x14ac:dyDescent="0.15">
      <c r="A12" s="166"/>
      <c r="B12" s="167"/>
      <c r="C12" s="174"/>
      <c r="D12" s="169">
        <v>40175</v>
      </c>
      <c r="E12" s="170"/>
      <c r="F12" s="171">
        <v>31224</v>
      </c>
      <c r="G12" s="172"/>
      <c r="H12" s="173"/>
    </row>
    <row r="13" spans="1:8" x14ac:dyDescent="0.15">
      <c r="A13" s="154"/>
      <c r="B13" s="159"/>
      <c r="C13" s="175"/>
      <c r="D13" s="176">
        <v>87893</v>
      </c>
      <c r="E13" s="177"/>
      <c r="F13" s="178">
        <v>55532</v>
      </c>
      <c r="G13" s="179"/>
      <c r="H13" s="165"/>
    </row>
    <row r="14" spans="1:8" x14ac:dyDescent="0.15">
      <c r="A14" s="166"/>
      <c r="B14" s="167"/>
      <c r="C14" s="168"/>
      <c r="D14" s="169">
        <v>57784</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7.91</v>
      </c>
      <c r="C19" s="180">
        <f>ROUND(VALUE(SUBSTITUTE(実質収支比率等に係る経年分析!G$48,"▲","-")),2)</f>
        <v>8.98</v>
      </c>
      <c r="D19" s="180">
        <f>ROUND(VALUE(SUBSTITUTE(実質収支比率等に係る経年分析!H$48,"▲","-")),2)</f>
        <v>9.0399999999999991</v>
      </c>
      <c r="E19" s="180">
        <f>ROUND(VALUE(SUBSTITUTE(実質収支比率等に係る経年分析!I$48,"▲","-")),2)</f>
        <v>12.5</v>
      </c>
      <c r="F19" s="180">
        <f>ROUND(VALUE(SUBSTITUTE(実質収支比率等に係る経年分析!J$48,"▲","-")),2)</f>
        <v>9.23</v>
      </c>
    </row>
    <row r="20" spans="1:11" x14ac:dyDescent="0.15">
      <c r="A20" s="180" t="s">
        <v>54</v>
      </c>
      <c r="B20" s="180">
        <f>ROUND(VALUE(SUBSTITUTE(実質収支比率等に係る経年分析!F$47,"▲","-")),2)</f>
        <v>22</v>
      </c>
      <c r="C20" s="180">
        <f>ROUND(VALUE(SUBSTITUTE(実質収支比率等に係る経年分析!G$47,"▲","-")),2)</f>
        <v>21.88</v>
      </c>
      <c r="D20" s="180">
        <f>ROUND(VALUE(SUBSTITUTE(実質収支比率等に係る経年分析!H$47,"▲","-")),2)</f>
        <v>16.899999999999999</v>
      </c>
      <c r="E20" s="180">
        <f>ROUND(VALUE(SUBSTITUTE(実質収支比率等に係る経年分析!I$47,"▲","-")),2)</f>
        <v>17.36</v>
      </c>
      <c r="F20" s="180">
        <f>ROUND(VALUE(SUBSTITUTE(実質収支比率等に係る経年分析!J$47,"▲","-")),2)</f>
        <v>19.91</v>
      </c>
    </row>
    <row r="21" spans="1:11" x14ac:dyDescent="0.15">
      <c r="A21" s="180" t="s">
        <v>55</v>
      </c>
      <c r="B21" s="180">
        <f>IF(ISNUMBER(VALUE(SUBSTITUTE(実質収支比率等に係る経年分析!F$49,"▲","-"))),ROUND(VALUE(SUBSTITUTE(実質収支比率等に係る経年分析!F$49,"▲","-")),2),NA())</f>
        <v>-6.18</v>
      </c>
      <c r="C21" s="180">
        <f>IF(ISNUMBER(VALUE(SUBSTITUTE(実質収支比率等に係る経年分析!G$49,"▲","-"))),ROUND(VALUE(SUBSTITUTE(実質収支比率等に係る経年分析!G$49,"▲","-")),2),NA())</f>
        <v>1.18</v>
      </c>
      <c r="D21" s="180">
        <f>IF(ISNUMBER(VALUE(SUBSTITUTE(実質収支比率等に係る経年分析!H$49,"▲","-"))),ROUND(VALUE(SUBSTITUTE(実質収支比率等に係る経年分析!H$49,"▲","-")),2),NA())</f>
        <v>-4.97</v>
      </c>
      <c r="E21" s="180">
        <f>IF(ISNUMBER(VALUE(SUBSTITUTE(実質収支比率等に係る経年分析!I$49,"▲","-"))),ROUND(VALUE(SUBSTITUTE(実質収支比率等に係る経年分析!I$49,"▲","-")),2),NA())</f>
        <v>3.88</v>
      </c>
      <c r="F21" s="180">
        <f>IF(ISNUMBER(VALUE(SUBSTITUTE(実質収支比率等に係る経年分析!J$49,"▲","-"))),ROUND(VALUE(SUBSTITUTE(実質収支比率等に係る経年分析!J$49,"▲","-")),2),NA())</f>
        <v>0.13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庄内町後期高齢者医療保険特別会計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庄内町風力発電事業特別会計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庄内町下水道事業会計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v>
      </c>
    </row>
    <row r="32" spans="1:11" x14ac:dyDescent="0.15">
      <c r="A32" s="181" t="str">
        <f>IF(連結実質赤字比率に係る赤字・黒字の構成分析!C$38="",NA(),連結実質赤字比率に係る赤字・黒字の構成分析!C$38)</f>
        <v>庄内町介護保険特別会計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v>
      </c>
    </row>
    <row r="33" spans="1:16" x14ac:dyDescent="0.15">
      <c r="A33" s="181" t="str">
        <f>IF(連結実質赤字比率に係る赤字・黒字の構成分析!C$37="",NA(),連結実質赤字比率に係る赤字・黒字の構成分析!C$37)</f>
        <v>庄内町国民健康保険特別会計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1.62</v>
      </c>
    </row>
    <row r="34" spans="1:16" x14ac:dyDescent="0.15">
      <c r="A34" s="181" t="str">
        <f>IF(連結実質赤字比率に係る赤字・黒字の構成分析!C$36="",NA(),連結実質赤字比率に係る赤字・黒字の構成分析!C$36)</f>
        <v>庄内町水道事業会計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4.67</v>
      </c>
    </row>
    <row r="35" spans="1:16" x14ac:dyDescent="0.15">
      <c r="A35" s="181" t="str">
        <f>IF(連結実質赤字比率に係る赤字・黒字の構成分析!C$35="",NA(),連結実質赤字比率に係る赤字・黒字の構成分析!C$35)</f>
        <v>庄内町ガス事業会計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9.0299999999999994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9.2200000000000006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1491</v>
      </c>
      <c r="E42" s="182"/>
      <c r="F42" s="182"/>
      <c r="G42" s="182">
        <f>'実質公債費比率（分子）の構造'!L$52</f>
        <v>1639</v>
      </c>
      <c r="H42" s="182"/>
      <c r="I42" s="182"/>
      <c r="J42" s="182">
        <f>'実質公債費比率（分子）の構造'!M$52</f>
        <v>1691</v>
      </c>
      <c r="K42" s="182"/>
      <c r="L42" s="182"/>
      <c r="M42" s="182">
        <f>'実質公債費比率（分子）の構造'!N$52</f>
        <v>1699</v>
      </c>
      <c r="N42" s="182"/>
      <c r="O42" s="182"/>
      <c r="P42" s="182">
        <f>'実質公債費比率（分子）の構造'!O$52</f>
        <v>1651</v>
      </c>
    </row>
    <row r="43" spans="1:16" x14ac:dyDescent="0.15">
      <c r="A43" s="182" t="s">
        <v>63</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15</v>
      </c>
      <c r="C44" s="182"/>
      <c r="D44" s="182"/>
      <c r="E44" s="182">
        <f>'実質公債費比率（分子）の構造'!L$50</f>
        <v>15</v>
      </c>
      <c r="F44" s="182"/>
      <c r="G44" s="182"/>
      <c r="H44" s="182">
        <f>'実質公債費比率（分子）の構造'!M$50</f>
        <v>12</v>
      </c>
      <c r="I44" s="182"/>
      <c r="J44" s="182"/>
      <c r="K44" s="182">
        <f>'実質公債費比率（分子）の構造'!N$50</f>
        <v>12</v>
      </c>
      <c r="L44" s="182"/>
      <c r="M44" s="182"/>
      <c r="N44" s="182">
        <f>'実質公債費比率（分子）の構造'!O$50</f>
        <v>12</v>
      </c>
      <c r="O44" s="182"/>
      <c r="P44" s="182"/>
    </row>
    <row r="45" spans="1:16" x14ac:dyDescent="0.15">
      <c r="A45" s="182" t="s">
        <v>65</v>
      </c>
      <c r="B45" s="182">
        <f>'実質公債費比率（分子）の構造'!K$49</f>
        <v>37</v>
      </c>
      <c r="C45" s="182"/>
      <c r="D45" s="182"/>
      <c r="E45" s="182">
        <f>'実質公債費比率（分子）の構造'!L$49</f>
        <v>11</v>
      </c>
      <c r="F45" s="182"/>
      <c r="G45" s="182"/>
      <c r="H45" s="182">
        <f>'実質公債費比率（分子）の構造'!M$49</f>
        <v>11</v>
      </c>
      <c r="I45" s="182"/>
      <c r="J45" s="182"/>
      <c r="K45" s="182">
        <f>'実質公債費比率（分子）の構造'!N$49</f>
        <v>7</v>
      </c>
      <c r="L45" s="182"/>
      <c r="M45" s="182"/>
      <c r="N45" s="182">
        <f>'実質公債費比率（分子）の構造'!O$49</f>
        <v>7</v>
      </c>
      <c r="O45" s="182"/>
      <c r="P45" s="182"/>
    </row>
    <row r="46" spans="1:16" x14ac:dyDescent="0.15">
      <c r="A46" s="182" t="s">
        <v>66</v>
      </c>
      <c r="B46" s="182">
        <f>'実質公債費比率（分子）の構造'!K$48</f>
        <v>725</v>
      </c>
      <c r="C46" s="182"/>
      <c r="D46" s="182"/>
      <c r="E46" s="182">
        <f>'実質公債費比率（分子）の構造'!L$48</f>
        <v>733</v>
      </c>
      <c r="F46" s="182"/>
      <c r="G46" s="182"/>
      <c r="H46" s="182">
        <f>'実質公債費比率（分子）の構造'!M$48</f>
        <v>703</v>
      </c>
      <c r="I46" s="182"/>
      <c r="J46" s="182"/>
      <c r="K46" s="182">
        <f>'実質公債費比率（分子）の構造'!N$48</f>
        <v>643</v>
      </c>
      <c r="L46" s="182"/>
      <c r="M46" s="182"/>
      <c r="N46" s="182">
        <f>'実質公債費比率（分子）の構造'!O$48</f>
        <v>654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1297</v>
      </c>
      <c r="C49" s="182"/>
      <c r="D49" s="182"/>
      <c r="E49" s="182">
        <f>'実質公債費比率（分子）の構造'!L$45</f>
        <v>1530</v>
      </c>
      <c r="F49" s="182"/>
      <c r="G49" s="182"/>
      <c r="H49" s="182">
        <f>'実質公債費比率（分子）の構造'!M$45</f>
        <v>1645</v>
      </c>
      <c r="I49" s="182"/>
      <c r="J49" s="182"/>
      <c r="K49" s="182">
        <f>'実質公債費比率（分子）の構造'!N$45</f>
        <v>1702</v>
      </c>
      <c r="L49" s="182"/>
      <c r="M49" s="182"/>
      <c r="N49" s="182">
        <f>'実質公債費比率（分子）の構造'!O$45</f>
        <v>1619</v>
      </c>
      <c r="O49" s="182"/>
      <c r="P49" s="182"/>
    </row>
    <row r="50" spans="1:16" x14ac:dyDescent="0.15">
      <c r="A50" s="182" t="s">
        <v>70</v>
      </c>
      <c r="B50" s="182" t="e">
        <f>NA()</f>
        <v>#N/A</v>
      </c>
      <c r="C50" s="182">
        <f>IF(ISNUMBER('実質公債費比率（分子）の構造'!K$53),'実質公債費比率（分子）の構造'!K$53,NA())</f>
        <v>583</v>
      </c>
      <c r="D50" s="182" t="e">
        <f>NA()</f>
        <v>#N/A</v>
      </c>
      <c r="E50" s="182" t="e">
        <f>NA()</f>
        <v>#N/A</v>
      </c>
      <c r="F50" s="182">
        <f>IF(ISNUMBER('実質公債費比率（分子）の構造'!L$53),'実質公債費比率（分子）の構造'!L$53,NA())</f>
        <v>650</v>
      </c>
      <c r="G50" s="182" t="e">
        <f>NA()</f>
        <v>#N/A</v>
      </c>
      <c r="H50" s="182" t="e">
        <f>NA()</f>
        <v>#N/A</v>
      </c>
      <c r="I50" s="182">
        <f>IF(ISNUMBER('実質公債費比率（分子）の構造'!M$53),'実質公債費比率（分子）の構造'!M$53,NA())</f>
        <v>680</v>
      </c>
      <c r="J50" s="182" t="e">
        <f>NA()</f>
        <v>#N/A</v>
      </c>
      <c r="K50" s="182" t="e">
        <f>NA()</f>
        <v>#N/A</v>
      </c>
      <c r="L50" s="182">
        <f>IF(ISNUMBER('実質公債費比率（分子）の構造'!N$53),'実質公債費比率（分子）の構造'!N$53,NA())</f>
        <v>665</v>
      </c>
      <c r="M50" s="182" t="e">
        <f>NA()</f>
        <v>#N/A</v>
      </c>
      <c r="N50" s="182" t="e">
        <f>NA()</f>
        <v>#N/A</v>
      </c>
      <c r="O50" s="182">
        <f>IF(ISNUMBER('実質公債費比率（分子）の構造'!O$53),'実質公債費比率（分子）の構造'!O$53,NA())</f>
        <v>641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15449</v>
      </c>
      <c r="E56" s="181"/>
      <c r="F56" s="181"/>
      <c r="G56" s="181">
        <f>'将来負担比率（分子）の構造'!J$52</f>
        <v>14998</v>
      </c>
      <c r="H56" s="181"/>
      <c r="I56" s="181"/>
      <c r="J56" s="181">
        <f>'将来負担比率（分子）の構造'!K$52</f>
        <v>15335</v>
      </c>
      <c r="K56" s="181"/>
      <c r="L56" s="181"/>
      <c r="M56" s="181">
        <f>'将来負担比率（分子）の構造'!L$52</f>
        <v>15620</v>
      </c>
      <c r="N56" s="181"/>
      <c r="O56" s="181"/>
      <c r="P56" s="181">
        <f>'将来負担比率（分子）の構造'!M$52</f>
        <v>15226</v>
      </c>
    </row>
    <row r="57" spans="1:16" x14ac:dyDescent="0.15">
      <c r="A57" s="181" t="s">
        <v>41</v>
      </c>
      <c r="B57" s="181"/>
      <c r="C57" s="181"/>
      <c r="D57" s="181">
        <f>'将来負担比率（分子）の構造'!I$51</f>
        <v>945</v>
      </c>
      <c r="E57" s="181"/>
      <c r="F57" s="181"/>
      <c r="G57" s="181">
        <f>'将来負担比率（分子）の構造'!J$51</f>
        <v>843</v>
      </c>
      <c r="H57" s="181"/>
      <c r="I57" s="181"/>
      <c r="J57" s="181">
        <f>'将来負担比率（分子）の構造'!K$51</f>
        <v>759</v>
      </c>
      <c r="K57" s="181"/>
      <c r="L57" s="181"/>
      <c r="M57" s="181">
        <f>'将来負担比率（分子）の構造'!L$51</f>
        <v>691</v>
      </c>
      <c r="N57" s="181"/>
      <c r="O57" s="181"/>
      <c r="P57" s="181">
        <f>'将来負担比率（分子）の構造'!M$51</f>
        <v>613</v>
      </c>
    </row>
    <row r="58" spans="1:16" x14ac:dyDescent="0.15">
      <c r="A58" s="181" t="s">
        <v>40</v>
      </c>
      <c r="B58" s="181"/>
      <c r="C58" s="181"/>
      <c r="D58" s="181">
        <f>'将来負担比率（分子）の構造'!I$50</f>
        <v>4029</v>
      </c>
      <c r="E58" s="181"/>
      <c r="F58" s="181"/>
      <c r="G58" s="181">
        <f>'将来負担比率（分子）の構造'!J$50</f>
        <v>4361</v>
      </c>
      <c r="H58" s="181"/>
      <c r="I58" s="181"/>
      <c r="J58" s="181">
        <f>'将来負担比率（分子）の構造'!K$50</f>
        <v>4183</v>
      </c>
      <c r="K58" s="181"/>
      <c r="L58" s="181"/>
      <c r="M58" s="181">
        <f>'将来負担比率（分子）の構造'!L$50</f>
        <v>4031</v>
      </c>
      <c r="N58" s="181"/>
      <c r="O58" s="181"/>
      <c r="P58" s="181">
        <f>'将来負担比率（分子）の構造'!M$50</f>
        <v>4454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87</v>
      </c>
      <c r="C61" s="181"/>
      <c r="D61" s="181"/>
      <c r="E61" s="181">
        <f>'将来負担比率（分子）の構造'!J$46</f>
        <v>88</v>
      </c>
      <c r="F61" s="181"/>
      <c r="G61" s="181"/>
      <c r="H61" s="181">
        <f>'将来負担比率（分子）の構造'!K$46</f>
        <v>77</v>
      </c>
      <c r="I61" s="181"/>
      <c r="J61" s="181"/>
      <c r="K61" s="181">
        <f>'将来負担比率（分子）の構造'!L$46</f>
        <v>78</v>
      </c>
      <c r="L61" s="181"/>
      <c r="M61" s="181"/>
      <c r="N61" s="181">
        <f>'将来負担比率（分子）の構造'!M$46</f>
        <v>63</v>
      </c>
      <c r="O61" s="181"/>
      <c r="P61" s="181"/>
    </row>
    <row r="62" spans="1:16" x14ac:dyDescent="0.15">
      <c r="A62" s="181" t="s">
        <v>34</v>
      </c>
      <c r="B62" s="181">
        <f>'将来負担比率（分子）の構造'!I$45</f>
        <v>1934</v>
      </c>
      <c r="C62" s="181"/>
      <c r="D62" s="181"/>
      <c r="E62" s="181">
        <f>'将来負担比率（分子）の構造'!J$45</f>
        <v>1853</v>
      </c>
      <c r="F62" s="181"/>
      <c r="G62" s="181"/>
      <c r="H62" s="181">
        <f>'将来負担比率（分子）の構造'!K$45</f>
        <v>1770</v>
      </c>
      <c r="I62" s="181"/>
      <c r="J62" s="181"/>
      <c r="K62" s="181">
        <f>'将来負担比率（分子）の構造'!L$45</f>
        <v>1754</v>
      </c>
      <c r="L62" s="181"/>
      <c r="M62" s="181"/>
      <c r="N62" s="181">
        <f>'将来負担比率（分子）の構造'!M$45</f>
        <v>1738</v>
      </c>
      <c r="O62" s="181"/>
      <c r="P62" s="181"/>
    </row>
    <row r="63" spans="1:16" x14ac:dyDescent="0.15">
      <c r="A63" s="181" t="s">
        <v>33</v>
      </c>
      <c r="B63" s="181">
        <f>'将来負担比率（分子）の構造'!I$44</f>
        <v>36</v>
      </c>
      <c r="C63" s="181"/>
      <c r="D63" s="181"/>
      <c r="E63" s="181">
        <f>'将来負担比率（分子）の構造'!J$44</f>
        <v>30</v>
      </c>
      <c r="F63" s="181"/>
      <c r="G63" s="181"/>
      <c r="H63" s="181">
        <f>'将来負担比率（分子）の構造'!K$44</f>
        <v>25</v>
      </c>
      <c r="I63" s="181"/>
      <c r="J63" s="181"/>
      <c r="K63" s="181">
        <f>'将来負担比率（分子）の構造'!L$44</f>
        <v>19</v>
      </c>
      <c r="L63" s="181"/>
      <c r="M63" s="181"/>
      <c r="N63" s="181">
        <f>'将来負担比率（分子）の構造'!M$44</f>
        <v>18</v>
      </c>
      <c r="O63" s="181"/>
      <c r="P63" s="181"/>
    </row>
    <row r="64" spans="1:16" x14ac:dyDescent="0.15">
      <c r="A64" s="181" t="s">
        <v>32</v>
      </c>
      <c r="B64" s="181">
        <f>'将来負担比率（分子）の構造'!I$43</f>
        <v>8055</v>
      </c>
      <c r="C64" s="181"/>
      <c r="D64" s="181"/>
      <c r="E64" s="181">
        <f>'将来負担比率（分子）の構造'!J$43</f>
        <v>7497</v>
      </c>
      <c r="F64" s="181"/>
      <c r="G64" s="181"/>
      <c r="H64" s="181">
        <f>'将来負担比率（分子）の構造'!K$43</f>
        <v>6965</v>
      </c>
      <c r="I64" s="181"/>
      <c r="J64" s="181"/>
      <c r="K64" s="181">
        <f>'将来負担比率（分子）の構造'!L$43</f>
        <v>6187</v>
      </c>
      <c r="L64" s="181"/>
      <c r="M64" s="181"/>
      <c r="N64" s="181">
        <f>'将来負担比率（分子）の構造'!M$43</f>
        <v>5494</v>
      </c>
      <c r="O64" s="181"/>
      <c r="P64" s="181"/>
    </row>
    <row r="65" spans="1:16" x14ac:dyDescent="0.15">
      <c r="A65" s="181" t="s">
        <v>31</v>
      </c>
      <c r="B65" s="181">
        <f>'将来負担比率（分子）の構造'!I$42</f>
        <v>56</v>
      </c>
      <c r="C65" s="181"/>
      <c r="D65" s="181"/>
      <c r="E65" s="181">
        <f>'将来負担比率（分子）の構造'!J$42</f>
        <v>41</v>
      </c>
      <c r="F65" s="181"/>
      <c r="G65" s="181"/>
      <c r="H65" s="181">
        <f>'将来負担比率（分子）の構造'!K$42</f>
        <v>29</v>
      </c>
      <c r="I65" s="181"/>
      <c r="J65" s="181"/>
      <c r="K65" s="181">
        <f>'将来負担比率（分子）の構造'!L$42</f>
        <v>17</v>
      </c>
      <c r="L65" s="181"/>
      <c r="M65" s="181"/>
      <c r="N65" s="181">
        <f>'将来負担比率（分子）の構造'!M$42</f>
        <v>5</v>
      </c>
      <c r="O65" s="181"/>
      <c r="P65" s="181"/>
    </row>
    <row r="66" spans="1:16" x14ac:dyDescent="0.15">
      <c r="A66" s="181" t="s">
        <v>30</v>
      </c>
      <c r="B66" s="181">
        <f>'将来負担比率（分子）の構造'!I$41</f>
        <v>14808</v>
      </c>
      <c r="C66" s="181"/>
      <c r="D66" s="181"/>
      <c r="E66" s="181">
        <f>'将来負担比率（分子）の構造'!J$41</f>
        <v>14656</v>
      </c>
      <c r="F66" s="181"/>
      <c r="G66" s="181"/>
      <c r="H66" s="181">
        <f>'将来負担比率（分子）の構造'!K$41</f>
        <v>15458</v>
      </c>
      <c r="I66" s="181"/>
      <c r="J66" s="181"/>
      <c r="K66" s="181">
        <f>'将来負担比率（分子）の構造'!L$41</f>
        <v>16302</v>
      </c>
      <c r="L66" s="181"/>
      <c r="M66" s="181"/>
      <c r="N66" s="181">
        <f>'将来負担比率（分子）の構造'!M$41</f>
        <v>16087</v>
      </c>
      <c r="O66" s="181"/>
      <c r="P66" s="181"/>
    </row>
    <row r="67" spans="1:16" x14ac:dyDescent="0.15">
      <c r="A67" s="181" t="s">
        <v>74</v>
      </c>
      <c r="B67" s="181" t="e">
        <f>NA()</f>
        <v>#N/A</v>
      </c>
      <c r="C67" s="181">
        <f>IF(ISNUMBER('将来負担比率（分子）の構造'!I$53), IF('将来負担比率（分子）の構造'!I$53 &lt; 0, 0, '将来負担比率（分子）の構造'!I$53), NA())</f>
        <v>4553</v>
      </c>
      <c r="D67" s="181" t="e">
        <f>NA()</f>
        <v>#N/A</v>
      </c>
      <c r="E67" s="181" t="e">
        <f>NA()</f>
        <v>#N/A</v>
      </c>
      <c r="F67" s="181">
        <f>IF(ISNUMBER('将来負担比率（分子）の構造'!J$53), IF('将来負担比率（分子）の構造'!J$53 &lt; 0, 0, '将来負担比率（分子）の構造'!J$53), NA())</f>
        <v>3963</v>
      </c>
      <c r="G67" s="181" t="e">
        <f>NA()</f>
        <v>#N/A</v>
      </c>
      <c r="H67" s="181" t="e">
        <f>NA()</f>
        <v>#N/A</v>
      </c>
      <c r="I67" s="181">
        <f>IF(ISNUMBER('将来負担比率（分子）の構造'!K$53), IF('将来負担比率（分子）の構造'!K$53 &lt; 0, 0, '将来負担比率（分子）の構造'!K$53), NA())</f>
        <v>4046</v>
      </c>
      <c r="J67" s="181" t="e">
        <f>NA()</f>
        <v>#N/A</v>
      </c>
      <c r="K67" s="181" t="e">
        <f>NA()</f>
        <v>#N/A</v>
      </c>
      <c r="L67" s="181">
        <f>IF(ISNUMBER('将来負担比率（分子）の構造'!L$53), IF('将来負担比率（分子）の構造'!L$53 &lt; 0, 0, '将来負担比率（分子）の構造'!L$53), NA())</f>
        <v>4015</v>
      </c>
      <c r="M67" s="181" t="e">
        <f>NA()</f>
        <v>#N/A</v>
      </c>
      <c r="N67" s="181" t="e">
        <f>NA()</f>
        <v>#N/A</v>
      </c>
      <c r="O67" s="181">
        <f>IF(ISNUMBER('将来負担比率（分子）の構造'!M$53), IF('将来負担比率（分子）の構造'!M$53 &lt; 0, 0, '将来負担比率（分子）の構造'!M$53), NA())</f>
        <v>3112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1214</v>
      </c>
      <c r="C72" s="185">
        <f>基金残高に係る経年分析!G55</f>
        <v>1245</v>
      </c>
      <c r="D72" s="185">
        <f>基金残高に係る経年分析!H55</f>
        <v>1470</v>
      </c>
    </row>
    <row r="73" spans="1:16" x14ac:dyDescent="0.15">
      <c r="A73" s="184" t="s">
        <v>77</v>
      </c>
      <c r="B73" s="185">
        <f>基金残高に係る経年分析!F56</f>
        <v>1719</v>
      </c>
      <c r="C73" s="185">
        <f>基金残高に係る経年分析!G56</f>
        <v>1352</v>
      </c>
      <c r="D73" s="185">
        <f>基金残高に係る経年分析!H56</f>
        <v>1414</v>
      </c>
    </row>
    <row r="74" spans="1:16" x14ac:dyDescent="0.15">
      <c r="A74" s="184" t="s">
        <v>78</v>
      </c>
      <c r="B74" s="185">
        <f>基金残高に係る経年分析!F57</f>
        <v>2032</v>
      </c>
      <c r="C74" s="185">
        <f>基金残高に係る経年分析!G57</f>
        <v>2075</v>
      </c>
      <c r="D74" s="185">
        <f>基金残高に係る経年分析!H57</f>
        <v>2150</v>
      </c>
    </row>
  </sheetData>
  <sheetProtection algorithmName="SHA-512" hashValue="EZhjeqjITu1nTsNx+CCQSfjdjKMYg0Rl1Zb2uykQfnPJXdo+Td2I7smFE8LOv4yC8jHa7VJ/vzqlUdE9fXDEUQ==" saltValue="RcEJI8XtI1MXCWkYsyYc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2006896</v>
      </c>
      <c r="S5" s="736"/>
      <c r="T5" s="736"/>
      <c r="U5" s="736"/>
      <c r="V5" s="736"/>
      <c r="W5" s="736"/>
      <c r="X5" s="736"/>
      <c r="Y5" s="779"/>
      <c r="Z5" s="797">
        <v>12.7</v>
      </c>
      <c r="AA5" s="797"/>
      <c r="AB5" s="797"/>
      <c r="AC5" s="797"/>
      <c r="AD5" s="798">
        <v>1943056</v>
      </c>
      <c r="AE5" s="798"/>
      <c r="AF5" s="798"/>
      <c r="AG5" s="798"/>
      <c r="AH5" s="798"/>
      <c r="AI5" s="798"/>
      <c r="AJ5" s="798"/>
      <c r="AK5" s="798"/>
      <c r="AL5" s="780">
        <v>27.1</v>
      </c>
      <c r="AM5" s="751"/>
      <c r="AN5" s="751"/>
      <c r="AO5" s="781"/>
      <c r="AP5" s="746" t="s">
        <v>231</v>
      </c>
      <c r="AQ5" s="747"/>
      <c r="AR5" s="747"/>
      <c r="AS5" s="747"/>
      <c r="AT5" s="747"/>
      <c r="AU5" s="747"/>
      <c r="AV5" s="747"/>
      <c r="AW5" s="747"/>
      <c r="AX5" s="747"/>
      <c r="AY5" s="747"/>
      <c r="AZ5" s="747"/>
      <c r="BA5" s="747"/>
      <c r="BB5" s="747"/>
      <c r="BC5" s="747"/>
      <c r="BD5" s="747"/>
      <c r="BE5" s="747"/>
      <c r="BF5" s="748"/>
      <c r="BG5" s="680">
        <v>1937215</v>
      </c>
      <c r="BH5" s="681"/>
      <c r="BI5" s="681"/>
      <c r="BJ5" s="681"/>
      <c r="BK5" s="681"/>
      <c r="BL5" s="681"/>
      <c r="BM5" s="681"/>
      <c r="BN5" s="682"/>
      <c r="BO5" s="713">
        <v>96.5</v>
      </c>
      <c r="BP5" s="713"/>
      <c r="BQ5" s="713"/>
      <c r="BR5" s="713"/>
      <c r="BS5" s="714">
        <v>11045</v>
      </c>
      <c r="BT5" s="714"/>
      <c r="BU5" s="714"/>
      <c r="BV5" s="714"/>
      <c r="BW5" s="714"/>
      <c r="BX5" s="714"/>
      <c r="BY5" s="714"/>
      <c r="BZ5" s="714"/>
      <c r="CA5" s="714"/>
      <c r="CB5" s="768"/>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108079</v>
      </c>
      <c r="S6" s="681"/>
      <c r="T6" s="681"/>
      <c r="U6" s="681"/>
      <c r="V6" s="681"/>
      <c r="W6" s="681"/>
      <c r="X6" s="681"/>
      <c r="Y6" s="682"/>
      <c r="Z6" s="713">
        <v>0.7</v>
      </c>
      <c r="AA6" s="713"/>
      <c r="AB6" s="713"/>
      <c r="AC6" s="713"/>
      <c r="AD6" s="714">
        <v>108079</v>
      </c>
      <c r="AE6" s="714"/>
      <c r="AF6" s="714"/>
      <c r="AG6" s="714"/>
      <c r="AH6" s="714"/>
      <c r="AI6" s="714"/>
      <c r="AJ6" s="714"/>
      <c r="AK6" s="714"/>
      <c r="AL6" s="683">
        <v>1.5</v>
      </c>
      <c r="AM6" s="684"/>
      <c r="AN6" s="684"/>
      <c r="AO6" s="715"/>
      <c r="AP6" s="677" t="s">
        <v>236</v>
      </c>
      <c r="AQ6" s="678"/>
      <c r="AR6" s="678"/>
      <c r="AS6" s="678"/>
      <c r="AT6" s="678"/>
      <c r="AU6" s="678"/>
      <c r="AV6" s="678"/>
      <c r="AW6" s="678"/>
      <c r="AX6" s="678"/>
      <c r="AY6" s="678"/>
      <c r="AZ6" s="678"/>
      <c r="BA6" s="678"/>
      <c r="BB6" s="678"/>
      <c r="BC6" s="678"/>
      <c r="BD6" s="678"/>
      <c r="BE6" s="678"/>
      <c r="BF6" s="679"/>
      <c r="BG6" s="680">
        <v>1937215</v>
      </c>
      <c r="BH6" s="681"/>
      <c r="BI6" s="681"/>
      <c r="BJ6" s="681"/>
      <c r="BK6" s="681"/>
      <c r="BL6" s="681"/>
      <c r="BM6" s="681"/>
      <c r="BN6" s="682"/>
      <c r="BO6" s="713">
        <v>96.5</v>
      </c>
      <c r="BP6" s="713"/>
      <c r="BQ6" s="713"/>
      <c r="BR6" s="713"/>
      <c r="BS6" s="714">
        <v>11045</v>
      </c>
      <c r="BT6" s="714"/>
      <c r="BU6" s="714"/>
      <c r="BV6" s="714"/>
      <c r="BW6" s="714"/>
      <c r="BX6" s="714"/>
      <c r="BY6" s="714"/>
      <c r="BZ6" s="714"/>
      <c r="CA6" s="714"/>
      <c r="CB6" s="768"/>
      <c r="CD6" s="738" t="s">
        <v>237</v>
      </c>
      <c r="CE6" s="739"/>
      <c r="CF6" s="739"/>
      <c r="CG6" s="739"/>
      <c r="CH6" s="739"/>
      <c r="CI6" s="739"/>
      <c r="CJ6" s="739"/>
      <c r="CK6" s="739"/>
      <c r="CL6" s="739"/>
      <c r="CM6" s="739"/>
      <c r="CN6" s="739"/>
      <c r="CO6" s="739"/>
      <c r="CP6" s="739"/>
      <c r="CQ6" s="740"/>
      <c r="CR6" s="680">
        <v>111887</v>
      </c>
      <c r="CS6" s="681"/>
      <c r="CT6" s="681"/>
      <c r="CU6" s="681"/>
      <c r="CV6" s="681"/>
      <c r="CW6" s="681"/>
      <c r="CX6" s="681"/>
      <c r="CY6" s="682"/>
      <c r="CZ6" s="780">
        <v>0.7</v>
      </c>
      <c r="DA6" s="751"/>
      <c r="DB6" s="751"/>
      <c r="DC6" s="783"/>
      <c r="DD6" s="686" t="s">
        <v>238</v>
      </c>
      <c r="DE6" s="681"/>
      <c r="DF6" s="681"/>
      <c r="DG6" s="681"/>
      <c r="DH6" s="681"/>
      <c r="DI6" s="681"/>
      <c r="DJ6" s="681"/>
      <c r="DK6" s="681"/>
      <c r="DL6" s="681"/>
      <c r="DM6" s="681"/>
      <c r="DN6" s="681"/>
      <c r="DO6" s="681"/>
      <c r="DP6" s="682"/>
      <c r="DQ6" s="686">
        <v>111887</v>
      </c>
      <c r="DR6" s="681"/>
      <c r="DS6" s="681"/>
      <c r="DT6" s="681"/>
      <c r="DU6" s="681"/>
      <c r="DV6" s="681"/>
      <c r="DW6" s="681"/>
      <c r="DX6" s="681"/>
      <c r="DY6" s="681"/>
      <c r="DZ6" s="681"/>
      <c r="EA6" s="681"/>
      <c r="EB6" s="681"/>
      <c r="EC6" s="726"/>
    </row>
    <row r="7" spans="2:143" ht="11.25" customHeight="1" x14ac:dyDescent="0.15">
      <c r="B7" s="677" t="s">
        <v>239</v>
      </c>
      <c r="C7" s="678"/>
      <c r="D7" s="678"/>
      <c r="E7" s="678"/>
      <c r="F7" s="678"/>
      <c r="G7" s="678"/>
      <c r="H7" s="678"/>
      <c r="I7" s="678"/>
      <c r="J7" s="678"/>
      <c r="K7" s="678"/>
      <c r="L7" s="678"/>
      <c r="M7" s="678"/>
      <c r="N7" s="678"/>
      <c r="O7" s="678"/>
      <c r="P7" s="678"/>
      <c r="Q7" s="679"/>
      <c r="R7" s="680">
        <v>1839</v>
      </c>
      <c r="S7" s="681"/>
      <c r="T7" s="681"/>
      <c r="U7" s="681"/>
      <c r="V7" s="681"/>
      <c r="W7" s="681"/>
      <c r="X7" s="681"/>
      <c r="Y7" s="682"/>
      <c r="Z7" s="713">
        <v>0</v>
      </c>
      <c r="AA7" s="713"/>
      <c r="AB7" s="713"/>
      <c r="AC7" s="713"/>
      <c r="AD7" s="714">
        <v>1839</v>
      </c>
      <c r="AE7" s="714"/>
      <c r="AF7" s="714"/>
      <c r="AG7" s="714"/>
      <c r="AH7" s="714"/>
      <c r="AI7" s="714"/>
      <c r="AJ7" s="714"/>
      <c r="AK7" s="714"/>
      <c r="AL7" s="683">
        <v>0</v>
      </c>
      <c r="AM7" s="684"/>
      <c r="AN7" s="684"/>
      <c r="AO7" s="715"/>
      <c r="AP7" s="677" t="s">
        <v>240</v>
      </c>
      <c r="AQ7" s="678"/>
      <c r="AR7" s="678"/>
      <c r="AS7" s="678"/>
      <c r="AT7" s="678"/>
      <c r="AU7" s="678"/>
      <c r="AV7" s="678"/>
      <c r="AW7" s="678"/>
      <c r="AX7" s="678"/>
      <c r="AY7" s="678"/>
      <c r="AZ7" s="678"/>
      <c r="BA7" s="678"/>
      <c r="BB7" s="678"/>
      <c r="BC7" s="678"/>
      <c r="BD7" s="678"/>
      <c r="BE7" s="678"/>
      <c r="BF7" s="679"/>
      <c r="BG7" s="680">
        <v>854908</v>
      </c>
      <c r="BH7" s="681"/>
      <c r="BI7" s="681"/>
      <c r="BJ7" s="681"/>
      <c r="BK7" s="681"/>
      <c r="BL7" s="681"/>
      <c r="BM7" s="681"/>
      <c r="BN7" s="682"/>
      <c r="BO7" s="713">
        <v>42.6</v>
      </c>
      <c r="BP7" s="713"/>
      <c r="BQ7" s="713"/>
      <c r="BR7" s="713"/>
      <c r="BS7" s="714">
        <v>11045</v>
      </c>
      <c r="BT7" s="714"/>
      <c r="BU7" s="714"/>
      <c r="BV7" s="714"/>
      <c r="BW7" s="714"/>
      <c r="BX7" s="714"/>
      <c r="BY7" s="714"/>
      <c r="BZ7" s="714"/>
      <c r="CA7" s="714"/>
      <c r="CB7" s="768"/>
      <c r="CD7" s="727" t="s">
        <v>241</v>
      </c>
      <c r="CE7" s="724"/>
      <c r="CF7" s="724"/>
      <c r="CG7" s="724"/>
      <c r="CH7" s="724"/>
      <c r="CI7" s="724"/>
      <c r="CJ7" s="724"/>
      <c r="CK7" s="724"/>
      <c r="CL7" s="724"/>
      <c r="CM7" s="724"/>
      <c r="CN7" s="724"/>
      <c r="CO7" s="724"/>
      <c r="CP7" s="724"/>
      <c r="CQ7" s="725"/>
      <c r="CR7" s="680">
        <v>4553642</v>
      </c>
      <c r="CS7" s="681"/>
      <c r="CT7" s="681"/>
      <c r="CU7" s="681"/>
      <c r="CV7" s="681"/>
      <c r="CW7" s="681"/>
      <c r="CX7" s="681"/>
      <c r="CY7" s="682"/>
      <c r="CZ7" s="713">
        <v>30.2</v>
      </c>
      <c r="DA7" s="713"/>
      <c r="DB7" s="713"/>
      <c r="DC7" s="713"/>
      <c r="DD7" s="686">
        <v>311189</v>
      </c>
      <c r="DE7" s="681"/>
      <c r="DF7" s="681"/>
      <c r="DG7" s="681"/>
      <c r="DH7" s="681"/>
      <c r="DI7" s="681"/>
      <c r="DJ7" s="681"/>
      <c r="DK7" s="681"/>
      <c r="DL7" s="681"/>
      <c r="DM7" s="681"/>
      <c r="DN7" s="681"/>
      <c r="DO7" s="681"/>
      <c r="DP7" s="682"/>
      <c r="DQ7" s="686">
        <v>1883750</v>
      </c>
      <c r="DR7" s="681"/>
      <c r="DS7" s="681"/>
      <c r="DT7" s="681"/>
      <c r="DU7" s="681"/>
      <c r="DV7" s="681"/>
      <c r="DW7" s="681"/>
      <c r="DX7" s="681"/>
      <c r="DY7" s="681"/>
      <c r="DZ7" s="681"/>
      <c r="EA7" s="681"/>
      <c r="EB7" s="681"/>
      <c r="EC7" s="726"/>
    </row>
    <row r="8" spans="2:143" ht="11.25" customHeight="1" x14ac:dyDescent="0.15">
      <c r="B8" s="677" t="s">
        <v>242</v>
      </c>
      <c r="C8" s="678"/>
      <c r="D8" s="678"/>
      <c r="E8" s="678"/>
      <c r="F8" s="678"/>
      <c r="G8" s="678"/>
      <c r="H8" s="678"/>
      <c r="I8" s="678"/>
      <c r="J8" s="678"/>
      <c r="K8" s="678"/>
      <c r="L8" s="678"/>
      <c r="M8" s="678"/>
      <c r="N8" s="678"/>
      <c r="O8" s="678"/>
      <c r="P8" s="678"/>
      <c r="Q8" s="679"/>
      <c r="R8" s="680">
        <v>4274</v>
      </c>
      <c r="S8" s="681"/>
      <c r="T8" s="681"/>
      <c r="U8" s="681"/>
      <c r="V8" s="681"/>
      <c r="W8" s="681"/>
      <c r="X8" s="681"/>
      <c r="Y8" s="682"/>
      <c r="Z8" s="713">
        <v>0</v>
      </c>
      <c r="AA8" s="713"/>
      <c r="AB8" s="713"/>
      <c r="AC8" s="713"/>
      <c r="AD8" s="714">
        <v>4274</v>
      </c>
      <c r="AE8" s="714"/>
      <c r="AF8" s="714"/>
      <c r="AG8" s="714"/>
      <c r="AH8" s="714"/>
      <c r="AI8" s="714"/>
      <c r="AJ8" s="714"/>
      <c r="AK8" s="714"/>
      <c r="AL8" s="683">
        <v>0.1</v>
      </c>
      <c r="AM8" s="684"/>
      <c r="AN8" s="684"/>
      <c r="AO8" s="715"/>
      <c r="AP8" s="677" t="s">
        <v>243</v>
      </c>
      <c r="AQ8" s="678"/>
      <c r="AR8" s="678"/>
      <c r="AS8" s="678"/>
      <c r="AT8" s="678"/>
      <c r="AU8" s="678"/>
      <c r="AV8" s="678"/>
      <c r="AW8" s="678"/>
      <c r="AX8" s="678"/>
      <c r="AY8" s="678"/>
      <c r="AZ8" s="678"/>
      <c r="BA8" s="678"/>
      <c r="BB8" s="678"/>
      <c r="BC8" s="678"/>
      <c r="BD8" s="678"/>
      <c r="BE8" s="678"/>
      <c r="BF8" s="679"/>
      <c r="BG8" s="680">
        <v>38598</v>
      </c>
      <c r="BH8" s="681"/>
      <c r="BI8" s="681"/>
      <c r="BJ8" s="681"/>
      <c r="BK8" s="681"/>
      <c r="BL8" s="681"/>
      <c r="BM8" s="681"/>
      <c r="BN8" s="682"/>
      <c r="BO8" s="713">
        <v>1.9</v>
      </c>
      <c r="BP8" s="713"/>
      <c r="BQ8" s="713"/>
      <c r="BR8" s="713"/>
      <c r="BS8" s="686" t="s">
        <v>238</v>
      </c>
      <c r="BT8" s="681"/>
      <c r="BU8" s="681"/>
      <c r="BV8" s="681"/>
      <c r="BW8" s="681"/>
      <c r="BX8" s="681"/>
      <c r="BY8" s="681"/>
      <c r="BZ8" s="681"/>
      <c r="CA8" s="681"/>
      <c r="CB8" s="726"/>
      <c r="CD8" s="727" t="s">
        <v>244</v>
      </c>
      <c r="CE8" s="724"/>
      <c r="CF8" s="724"/>
      <c r="CG8" s="724"/>
      <c r="CH8" s="724"/>
      <c r="CI8" s="724"/>
      <c r="CJ8" s="724"/>
      <c r="CK8" s="724"/>
      <c r="CL8" s="724"/>
      <c r="CM8" s="724"/>
      <c r="CN8" s="724"/>
      <c r="CO8" s="724"/>
      <c r="CP8" s="724"/>
      <c r="CQ8" s="725"/>
      <c r="CR8" s="680">
        <v>2913812</v>
      </c>
      <c r="CS8" s="681"/>
      <c r="CT8" s="681"/>
      <c r="CU8" s="681"/>
      <c r="CV8" s="681"/>
      <c r="CW8" s="681"/>
      <c r="CX8" s="681"/>
      <c r="CY8" s="682"/>
      <c r="CZ8" s="713">
        <v>19.3</v>
      </c>
      <c r="DA8" s="713"/>
      <c r="DB8" s="713"/>
      <c r="DC8" s="713"/>
      <c r="DD8" s="686">
        <v>29259</v>
      </c>
      <c r="DE8" s="681"/>
      <c r="DF8" s="681"/>
      <c r="DG8" s="681"/>
      <c r="DH8" s="681"/>
      <c r="DI8" s="681"/>
      <c r="DJ8" s="681"/>
      <c r="DK8" s="681"/>
      <c r="DL8" s="681"/>
      <c r="DM8" s="681"/>
      <c r="DN8" s="681"/>
      <c r="DO8" s="681"/>
      <c r="DP8" s="682"/>
      <c r="DQ8" s="686">
        <v>1649462</v>
      </c>
      <c r="DR8" s="681"/>
      <c r="DS8" s="681"/>
      <c r="DT8" s="681"/>
      <c r="DU8" s="681"/>
      <c r="DV8" s="681"/>
      <c r="DW8" s="681"/>
      <c r="DX8" s="681"/>
      <c r="DY8" s="681"/>
      <c r="DZ8" s="681"/>
      <c r="EA8" s="681"/>
      <c r="EB8" s="681"/>
      <c r="EC8" s="726"/>
    </row>
    <row r="9" spans="2:143" ht="11.25" customHeight="1" x14ac:dyDescent="0.15">
      <c r="B9" s="677" t="s">
        <v>245</v>
      </c>
      <c r="C9" s="678"/>
      <c r="D9" s="678"/>
      <c r="E9" s="678"/>
      <c r="F9" s="678"/>
      <c r="G9" s="678"/>
      <c r="H9" s="678"/>
      <c r="I9" s="678"/>
      <c r="J9" s="678"/>
      <c r="K9" s="678"/>
      <c r="L9" s="678"/>
      <c r="M9" s="678"/>
      <c r="N9" s="678"/>
      <c r="O9" s="678"/>
      <c r="P9" s="678"/>
      <c r="Q9" s="679"/>
      <c r="R9" s="680">
        <v>6336</v>
      </c>
      <c r="S9" s="681"/>
      <c r="T9" s="681"/>
      <c r="U9" s="681"/>
      <c r="V9" s="681"/>
      <c r="W9" s="681"/>
      <c r="X9" s="681"/>
      <c r="Y9" s="682"/>
      <c r="Z9" s="713">
        <v>0</v>
      </c>
      <c r="AA9" s="713"/>
      <c r="AB9" s="713"/>
      <c r="AC9" s="713"/>
      <c r="AD9" s="714">
        <v>6336</v>
      </c>
      <c r="AE9" s="714"/>
      <c r="AF9" s="714"/>
      <c r="AG9" s="714"/>
      <c r="AH9" s="714"/>
      <c r="AI9" s="714"/>
      <c r="AJ9" s="714"/>
      <c r="AK9" s="714"/>
      <c r="AL9" s="683">
        <v>0.1</v>
      </c>
      <c r="AM9" s="684"/>
      <c r="AN9" s="684"/>
      <c r="AO9" s="715"/>
      <c r="AP9" s="677" t="s">
        <v>246</v>
      </c>
      <c r="AQ9" s="678"/>
      <c r="AR9" s="678"/>
      <c r="AS9" s="678"/>
      <c r="AT9" s="678"/>
      <c r="AU9" s="678"/>
      <c r="AV9" s="678"/>
      <c r="AW9" s="678"/>
      <c r="AX9" s="678"/>
      <c r="AY9" s="678"/>
      <c r="AZ9" s="678"/>
      <c r="BA9" s="678"/>
      <c r="BB9" s="678"/>
      <c r="BC9" s="678"/>
      <c r="BD9" s="678"/>
      <c r="BE9" s="678"/>
      <c r="BF9" s="679"/>
      <c r="BG9" s="680">
        <v>728522</v>
      </c>
      <c r="BH9" s="681"/>
      <c r="BI9" s="681"/>
      <c r="BJ9" s="681"/>
      <c r="BK9" s="681"/>
      <c r="BL9" s="681"/>
      <c r="BM9" s="681"/>
      <c r="BN9" s="682"/>
      <c r="BO9" s="713">
        <v>36.299999999999997</v>
      </c>
      <c r="BP9" s="713"/>
      <c r="BQ9" s="713"/>
      <c r="BR9" s="713"/>
      <c r="BS9" s="686" t="s">
        <v>127</v>
      </c>
      <c r="BT9" s="681"/>
      <c r="BU9" s="681"/>
      <c r="BV9" s="681"/>
      <c r="BW9" s="681"/>
      <c r="BX9" s="681"/>
      <c r="BY9" s="681"/>
      <c r="BZ9" s="681"/>
      <c r="CA9" s="681"/>
      <c r="CB9" s="726"/>
      <c r="CD9" s="727" t="s">
        <v>247</v>
      </c>
      <c r="CE9" s="724"/>
      <c r="CF9" s="724"/>
      <c r="CG9" s="724"/>
      <c r="CH9" s="724"/>
      <c r="CI9" s="724"/>
      <c r="CJ9" s="724"/>
      <c r="CK9" s="724"/>
      <c r="CL9" s="724"/>
      <c r="CM9" s="724"/>
      <c r="CN9" s="724"/>
      <c r="CO9" s="724"/>
      <c r="CP9" s="724"/>
      <c r="CQ9" s="725"/>
      <c r="CR9" s="680">
        <v>587709</v>
      </c>
      <c r="CS9" s="681"/>
      <c r="CT9" s="681"/>
      <c r="CU9" s="681"/>
      <c r="CV9" s="681"/>
      <c r="CW9" s="681"/>
      <c r="CX9" s="681"/>
      <c r="CY9" s="682"/>
      <c r="CZ9" s="713">
        <v>3.9</v>
      </c>
      <c r="DA9" s="713"/>
      <c r="DB9" s="713"/>
      <c r="DC9" s="713"/>
      <c r="DD9" s="686">
        <v>1965</v>
      </c>
      <c r="DE9" s="681"/>
      <c r="DF9" s="681"/>
      <c r="DG9" s="681"/>
      <c r="DH9" s="681"/>
      <c r="DI9" s="681"/>
      <c r="DJ9" s="681"/>
      <c r="DK9" s="681"/>
      <c r="DL9" s="681"/>
      <c r="DM9" s="681"/>
      <c r="DN9" s="681"/>
      <c r="DO9" s="681"/>
      <c r="DP9" s="682"/>
      <c r="DQ9" s="686">
        <v>434226</v>
      </c>
      <c r="DR9" s="681"/>
      <c r="DS9" s="681"/>
      <c r="DT9" s="681"/>
      <c r="DU9" s="681"/>
      <c r="DV9" s="681"/>
      <c r="DW9" s="681"/>
      <c r="DX9" s="681"/>
      <c r="DY9" s="681"/>
      <c r="DZ9" s="681"/>
      <c r="EA9" s="681"/>
      <c r="EB9" s="681"/>
      <c r="EC9" s="726"/>
    </row>
    <row r="10" spans="2:143" ht="11.25" customHeight="1" x14ac:dyDescent="0.15">
      <c r="B10" s="677" t="s">
        <v>248</v>
      </c>
      <c r="C10" s="678"/>
      <c r="D10" s="678"/>
      <c r="E10" s="678"/>
      <c r="F10" s="678"/>
      <c r="G10" s="678"/>
      <c r="H10" s="678"/>
      <c r="I10" s="678"/>
      <c r="J10" s="678"/>
      <c r="K10" s="678"/>
      <c r="L10" s="678"/>
      <c r="M10" s="678"/>
      <c r="N10" s="678"/>
      <c r="O10" s="678"/>
      <c r="P10" s="678"/>
      <c r="Q10" s="679"/>
      <c r="R10" s="680" t="s">
        <v>238</v>
      </c>
      <c r="S10" s="681"/>
      <c r="T10" s="681"/>
      <c r="U10" s="681"/>
      <c r="V10" s="681"/>
      <c r="W10" s="681"/>
      <c r="X10" s="681"/>
      <c r="Y10" s="682"/>
      <c r="Z10" s="713" t="s">
        <v>238</v>
      </c>
      <c r="AA10" s="713"/>
      <c r="AB10" s="713"/>
      <c r="AC10" s="713"/>
      <c r="AD10" s="714" t="s">
        <v>238</v>
      </c>
      <c r="AE10" s="714"/>
      <c r="AF10" s="714"/>
      <c r="AG10" s="714"/>
      <c r="AH10" s="714"/>
      <c r="AI10" s="714"/>
      <c r="AJ10" s="714"/>
      <c r="AK10" s="714"/>
      <c r="AL10" s="683" t="s">
        <v>238</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39822</v>
      </c>
      <c r="BH10" s="681"/>
      <c r="BI10" s="681"/>
      <c r="BJ10" s="681"/>
      <c r="BK10" s="681"/>
      <c r="BL10" s="681"/>
      <c r="BM10" s="681"/>
      <c r="BN10" s="682"/>
      <c r="BO10" s="713">
        <v>2</v>
      </c>
      <c r="BP10" s="713"/>
      <c r="BQ10" s="713"/>
      <c r="BR10" s="713"/>
      <c r="BS10" s="686" t="s">
        <v>127</v>
      </c>
      <c r="BT10" s="681"/>
      <c r="BU10" s="681"/>
      <c r="BV10" s="681"/>
      <c r="BW10" s="681"/>
      <c r="BX10" s="681"/>
      <c r="BY10" s="681"/>
      <c r="BZ10" s="681"/>
      <c r="CA10" s="681"/>
      <c r="CB10" s="726"/>
      <c r="CD10" s="727" t="s">
        <v>250</v>
      </c>
      <c r="CE10" s="724"/>
      <c r="CF10" s="724"/>
      <c r="CG10" s="724"/>
      <c r="CH10" s="724"/>
      <c r="CI10" s="724"/>
      <c r="CJ10" s="724"/>
      <c r="CK10" s="724"/>
      <c r="CL10" s="724"/>
      <c r="CM10" s="724"/>
      <c r="CN10" s="724"/>
      <c r="CO10" s="724"/>
      <c r="CP10" s="724"/>
      <c r="CQ10" s="725"/>
      <c r="CR10" s="680">
        <v>18206</v>
      </c>
      <c r="CS10" s="681"/>
      <c r="CT10" s="681"/>
      <c r="CU10" s="681"/>
      <c r="CV10" s="681"/>
      <c r="CW10" s="681"/>
      <c r="CX10" s="681"/>
      <c r="CY10" s="682"/>
      <c r="CZ10" s="713">
        <v>0.1</v>
      </c>
      <c r="DA10" s="713"/>
      <c r="DB10" s="713"/>
      <c r="DC10" s="713"/>
      <c r="DD10" s="686" t="s">
        <v>127</v>
      </c>
      <c r="DE10" s="681"/>
      <c r="DF10" s="681"/>
      <c r="DG10" s="681"/>
      <c r="DH10" s="681"/>
      <c r="DI10" s="681"/>
      <c r="DJ10" s="681"/>
      <c r="DK10" s="681"/>
      <c r="DL10" s="681"/>
      <c r="DM10" s="681"/>
      <c r="DN10" s="681"/>
      <c r="DO10" s="681"/>
      <c r="DP10" s="682"/>
      <c r="DQ10" s="686">
        <v>6206</v>
      </c>
      <c r="DR10" s="681"/>
      <c r="DS10" s="681"/>
      <c r="DT10" s="681"/>
      <c r="DU10" s="681"/>
      <c r="DV10" s="681"/>
      <c r="DW10" s="681"/>
      <c r="DX10" s="681"/>
      <c r="DY10" s="681"/>
      <c r="DZ10" s="681"/>
      <c r="EA10" s="681"/>
      <c r="EB10" s="681"/>
      <c r="EC10" s="726"/>
    </row>
    <row r="11" spans="2:143" ht="11.25" customHeight="1" x14ac:dyDescent="0.15">
      <c r="B11" s="677" t="s">
        <v>251</v>
      </c>
      <c r="C11" s="678"/>
      <c r="D11" s="678"/>
      <c r="E11" s="678"/>
      <c r="F11" s="678"/>
      <c r="G11" s="678"/>
      <c r="H11" s="678"/>
      <c r="I11" s="678"/>
      <c r="J11" s="678"/>
      <c r="K11" s="678"/>
      <c r="L11" s="678"/>
      <c r="M11" s="678"/>
      <c r="N11" s="678"/>
      <c r="O11" s="678"/>
      <c r="P11" s="678"/>
      <c r="Q11" s="679"/>
      <c r="R11" s="680">
        <v>443584</v>
      </c>
      <c r="S11" s="681"/>
      <c r="T11" s="681"/>
      <c r="U11" s="681"/>
      <c r="V11" s="681"/>
      <c r="W11" s="681"/>
      <c r="X11" s="681"/>
      <c r="Y11" s="682"/>
      <c r="Z11" s="683">
        <v>2.8</v>
      </c>
      <c r="AA11" s="684"/>
      <c r="AB11" s="684"/>
      <c r="AC11" s="685"/>
      <c r="AD11" s="686">
        <v>443584</v>
      </c>
      <c r="AE11" s="681"/>
      <c r="AF11" s="681"/>
      <c r="AG11" s="681"/>
      <c r="AH11" s="681"/>
      <c r="AI11" s="681"/>
      <c r="AJ11" s="681"/>
      <c r="AK11" s="682"/>
      <c r="AL11" s="683">
        <v>6.2</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47966</v>
      </c>
      <c r="BH11" s="681"/>
      <c r="BI11" s="681"/>
      <c r="BJ11" s="681"/>
      <c r="BK11" s="681"/>
      <c r="BL11" s="681"/>
      <c r="BM11" s="681"/>
      <c r="BN11" s="682"/>
      <c r="BO11" s="713">
        <v>2.4</v>
      </c>
      <c r="BP11" s="713"/>
      <c r="BQ11" s="713"/>
      <c r="BR11" s="713"/>
      <c r="BS11" s="686">
        <v>11045</v>
      </c>
      <c r="BT11" s="681"/>
      <c r="BU11" s="681"/>
      <c r="BV11" s="681"/>
      <c r="BW11" s="681"/>
      <c r="BX11" s="681"/>
      <c r="BY11" s="681"/>
      <c r="BZ11" s="681"/>
      <c r="CA11" s="681"/>
      <c r="CB11" s="726"/>
      <c r="CD11" s="727" t="s">
        <v>253</v>
      </c>
      <c r="CE11" s="724"/>
      <c r="CF11" s="724"/>
      <c r="CG11" s="724"/>
      <c r="CH11" s="724"/>
      <c r="CI11" s="724"/>
      <c r="CJ11" s="724"/>
      <c r="CK11" s="724"/>
      <c r="CL11" s="724"/>
      <c r="CM11" s="724"/>
      <c r="CN11" s="724"/>
      <c r="CO11" s="724"/>
      <c r="CP11" s="724"/>
      <c r="CQ11" s="725"/>
      <c r="CR11" s="680">
        <v>930141</v>
      </c>
      <c r="CS11" s="681"/>
      <c r="CT11" s="681"/>
      <c r="CU11" s="681"/>
      <c r="CV11" s="681"/>
      <c r="CW11" s="681"/>
      <c r="CX11" s="681"/>
      <c r="CY11" s="682"/>
      <c r="CZ11" s="713">
        <v>6.2</v>
      </c>
      <c r="DA11" s="713"/>
      <c r="DB11" s="713"/>
      <c r="DC11" s="713"/>
      <c r="DD11" s="686">
        <v>215009</v>
      </c>
      <c r="DE11" s="681"/>
      <c r="DF11" s="681"/>
      <c r="DG11" s="681"/>
      <c r="DH11" s="681"/>
      <c r="DI11" s="681"/>
      <c r="DJ11" s="681"/>
      <c r="DK11" s="681"/>
      <c r="DL11" s="681"/>
      <c r="DM11" s="681"/>
      <c r="DN11" s="681"/>
      <c r="DO11" s="681"/>
      <c r="DP11" s="682"/>
      <c r="DQ11" s="686">
        <v>335965</v>
      </c>
      <c r="DR11" s="681"/>
      <c r="DS11" s="681"/>
      <c r="DT11" s="681"/>
      <c r="DU11" s="681"/>
      <c r="DV11" s="681"/>
      <c r="DW11" s="681"/>
      <c r="DX11" s="681"/>
      <c r="DY11" s="681"/>
      <c r="DZ11" s="681"/>
      <c r="EA11" s="681"/>
      <c r="EB11" s="681"/>
      <c r="EC11" s="726"/>
    </row>
    <row r="12" spans="2:143" ht="11.25" customHeight="1" x14ac:dyDescent="0.15">
      <c r="B12" s="677" t="s">
        <v>254</v>
      </c>
      <c r="C12" s="678"/>
      <c r="D12" s="678"/>
      <c r="E12" s="678"/>
      <c r="F12" s="678"/>
      <c r="G12" s="678"/>
      <c r="H12" s="678"/>
      <c r="I12" s="678"/>
      <c r="J12" s="678"/>
      <c r="K12" s="678"/>
      <c r="L12" s="678"/>
      <c r="M12" s="678"/>
      <c r="N12" s="678"/>
      <c r="O12" s="678"/>
      <c r="P12" s="678"/>
      <c r="Q12" s="679"/>
      <c r="R12" s="680">
        <v>5553</v>
      </c>
      <c r="S12" s="681"/>
      <c r="T12" s="681"/>
      <c r="U12" s="681"/>
      <c r="V12" s="681"/>
      <c r="W12" s="681"/>
      <c r="X12" s="681"/>
      <c r="Y12" s="682"/>
      <c r="Z12" s="713">
        <v>0</v>
      </c>
      <c r="AA12" s="713"/>
      <c r="AB12" s="713"/>
      <c r="AC12" s="713"/>
      <c r="AD12" s="714">
        <v>5553</v>
      </c>
      <c r="AE12" s="714"/>
      <c r="AF12" s="714"/>
      <c r="AG12" s="714"/>
      <c r="AH12" s="714"/>
      <c r="AI12" s="714"/>
      <c r="AJ12" s="714"/>
      <c r="AK12" s="714"/>
      <c r="AL12" s="683">
        <v>0.1</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883483</v>
      </c>
      <c r="BH12" s="681"/>
      <c r="BI12" s="681"/>
      <c r="BJ12" s="681"/>
      <c r="BK12" s="681"/>
      <c r="BL12" s="681"/>
      <c r="BM12" s="681"/>
      <c r="BN12" s="682"/>
      <c r="BO12" s="713">
        <v>44</v>
      </c>
      <c r="BP12" s="713"/>
      <c r="BQ12" s="713"/>
      <c r="BR12" s="713"/>
      <c r="BS12" s="686" t="s">
        <v>238</v>
      </c>
      <c r="BT12" s="681"/>
      <c r="BU12" s="681"/>
      <c r="BV12" s="681"/>
      <c r="BW12" s="681"/>
      <c r="BX12" s="681"/>
      <c r="BY12" s="681"/>
      <c r="BZ12" s="681"/>
      <c r="CA12" s="681"/>
      <c r="CB12" s="726"/>
      <c r="CD12" s="727" t="s">
        <v>256</v>
      </c>
      <c r="CE12" s="724"/>
      <c r="CF12" s="724"/>
      <c r="CG12" s="724"/>
      <c r="CH12" s="724"/>
      <c r="CI12" s="724"/>
      <c r="CJ12" s="724"/>
      <c r="CK12" s="724"/>
      <c r="CL12" s="724"/>
      <c r="CM12" s="724"/>
      <c r="CN12" s="724"/>
      <c r="CO12" s="724"/>
      <c r="CP12" s="724"/>
      <c r="CQ12" s="725"/>
      <c r="CR12" s="680">
        <v>399960</v>
      </c>
      <c r="CS12" s="681"/>
      <c r="CT12" s="681"/>
      <c r="CU12" s="681"/>
      <c r="CV12" s="681"/>
      <c r="CW12" s="681"/>
      <c r="CX12" s="681"/>
      <c r="CY12" s="682"/>
      <c r="CZ12" s="713">
        <v>2.7</v>
      </c>
      <c r="DA12" s="713"/>
      <c r="DB12" s="713"/>
      <c r="DC12" s="713"/>
      <c r="DD12" s="686">
        <v>30153</v>
      </c>
      <c r="DE12" s="681"/>
      <c r="DF12" s="681"/>
      <c r="DG12" s="681"/>
      <c r="DH12" s="681"/>
      <c r="DI12" s="681"/>
      <c r="DJ12" s="681"/>
      <c r="DK12" s="681"/>
      <c r="DL12" s="681"/>
      <c r="DM12" s="681"/>
      <c r="DN12" s="681"/>
      <c r="DO12" s="681"/>
      <c r="DP12" s="682"/>
      <c r="DQ12" s="686">
        <v>296320</v>
      </c>
      <c r="DR12" s="681"/>
      <c r="DS12" s="681"/>
      <c r="DT12" s="681"/>
      <c r="DU12" s="681"/>
      <c r="DV12" s="681"/>
      <c r="DW12" s="681"/>
      <c r="DX12" s="681"/>
      <c r="DY12" s="681"/>
      <c r="DZ12" s="681"/>
      <c r="EA12" s="681"/>
      <c r="EB12" s="681"/>
      <c r="EC12" s="726"/>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238</v>
      </c>
      <c r="S13" s="681"/>
      <c r="T13" s="681"/>
      <c r="U13" s="681"/>
      <c r="V13" s="681"/>
      <c r="W13" s="681"/>
      <c r="X13" s="681"/>
      <c r="Y13" s="682"/>
      <c r="Z13" s="713" t="s">
        <v>127</v>
      </c>
      <c r="AA13" s="713"/>
      <c r="AB13" s="713"/>
      <c r="AC13" s="713"/>
      <c r="AD13" s="714" t="s">
        <v>238</v>
      </c>
      <c r="AE13" s="714"/>
      <c r="AF13" s="714"/>
      <c r="AG13" s="714"/>
      <c r="AH13" s="714"/>
      <c r="AI13" s="714"/>
      <c r="AJ13" s="714"/>
      <c r="AK13" s="714"/>
      <c r="AL13" s="683" t="s">
        <v>238</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874171</v>
      </c>
      <c r="BH13" s="681"/>
      <c r="BI13" s="681"/>
      <c r="BJ13" s="681"/>
      <c r="BK13" s="681"/>
      <c r="BL13" s="681"/>
      <c r="BM13" s="681"/>
      <c r="BN13" s="682"/>
      <c r="BO13" s="713">
        <v>43.6</v>
      </c>
      <c r="BP13" s="713"/>
      <c r="BQ13" s="713"/>
      <c r="BR13" s="713"/>
      <c r="BS13" s="686" t="s">
        <v>238</v>
      </c>
      <c r="BT13" s="681"/>
      <c r="BU13" s="681"/>
      <c r="BV13" s="681"/>
      <c r="BW13" s="681"/>
      <c r="BX13" s="681"/>
      <c r="BY13" s="681"/>
      <c r="BZ13" s="681"/>
      <c r="CA13" s="681"/>
      <c r="CB13" s="726"/>
      <c r="CD13" s="727" t="s">
        <v>259</v>
      </c>
      <c r="CE13" s="724"/>
      <c r="CF13" s="724"/>
      <c r="CG13" s="724"/>
      <c r="CH13" s="724"/>
      <c r="CI13" s="724"/>
      <c r="CJ13" s="724"/>
      <c r="CK13" s="724"/>
      <c r="CL13" s="724"/>
      <c r="CM13" s="724"/>
      <c r="CN13" s="724"/>
      <c r="CO13" s="724"/>
      <c r="CP13" s="724"/>
      <c r="CQ13" s="725"/>
      <c r="CR13" s="680">
        <v>1661962</v>
      </c>
      <c r="CS13" s="681"/>
      <c r="CT13" s="681"/>
      <c r="CU13" s="681"/>
      <c r="CV13" s="681"/>
      <c r="CW13" s="681"/>
      <c r="CX13" s="681"/>
      <c r="CY13" s="682"/>
      <c r="CZ13" s="713">
        <v>11</v>
      </c>
      <c r="DA13" s="713"/>
      <c r="DB13" s="713"/>
      <c r="DC13" s="713"/>
      <c r="DD13" s="686">
        <v>325487</v>
      </c>
      <c r="DE13" s="681"/>
      <c r="DF13" s="681"/>
      <c r="DG13" s="681"/>
      <c r="DH13" s="681"/>
      <c r="DI13" s="681"/>
      <c r="DJ13" s="681"/>
      <c r="DK13" s="681"/>
      <c r="DL13" s="681"/>
      <c r="DM13" s="681"/>
      <c r="DN13" s="681"/>
      <c r="DO13" s="681"/>
      <c r="DP13" s="682"/>
      <c r="DQ13" s="686">
        <v>1292302</v>
      </c>
      <c r="DR13" s="681"/>
      <c r="DS13" s="681"/>
      <c r="DT13" s="681"/>
      <c r="DU13" s="681"/>
      <c r="DV13" s="681"/>
      <c r="DW13" s="681"/>
      <c r="DX13" s="681"/>
      <c r="DY13" s="681"/>
      <c r="DZ13" s="681"/>
      <c r="EA13" s="681"/>
      <c r="EB13" s="681"/>
      <c r="EC13" s="726"/>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238</v>
      </c>
      <c r="S14" s="681"/>
      <c r="T14" s="681"/>
      <c r="U14" s="681"/>
      <c r="V14" s="681"/>
      <c r="W14" s="681"/>
      <c r="X14" s="681"/>
      <c r="Y14" s="682"/>
      <c r="Z14" s="713" t="s">
        <v>238</v>
      </c>
      <c r="AA14" s="713"/>
      <c r="AB14" s="713"/>
      <c r="AC14" s="713"/>
      <c r="AD14" s="714" t="s">
        <v>238</v>
      </c>
      <c r="AE14" s="714"/>
      <c r="AF14" s="714"/>
      <c r="AG14" s="714"/>
      <c r="AH14" s="714"/>
      <c r="AI14" s="714"/>
      <c r="AJ14" s="714"/>
      <c r="AK14" s="714"/>
      <c r="AL14" s="683" t="s">
        <v>238</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84114</v>
      </c>
      <c r="BH14" s="681"/>
      <c r="BI14" s="681"/>
      <c r="BJ14" s="681"/>
      <c r="BK14" s="681"/>
      <c r="BL14" s="681"/>
      <c r="BM14" s="681"/>
      <c r="BN14" s="682"/>
      <c r="BO14" s="713">
        <v>4.2</v>
      </c>
      <c r="BP14" s="713"/>
      <c r="BQ14" s="713"/>
      <c r="BR14" s="713"/>
      <c r="BS14" s="686" t="s">
        <v>127</v>
      </c>
      <c r="BT14" s="681"/>
      <c r="BU14" s="681"/>
      <c r="BV14" s="681"/>
      <c r="BW14" s="681"/>
      <c r="BX14" s="681"/>
      <c r="BY14" s="681"/>
      <c r="BZ14" s="681"/>
      <c r="CA14" s="681"/>
      <c r="CB14" s="726"/>
      <c r="CD14" s="727" t="s">
        <v>262</v>
      </c>
      <c r="CE14" s="724"/>
      <c r="CF14" s="724"/>
      <c r="CG14" s="724"/>
      <c r="CH14" s="724"/>
      <c r="CI14" s="724"/>
      <c r="CJ14" s="724"/>
      <c r="CK14" s="724"/>
      <c r="CL14" s="724"/>
      <c r="CM14" s="724"/>
      <c r="CN14" s="724"/>
      <c r="CO14" s="724"/>
      <c r="CP14" s="724"/>
      <c r="CQ14" s="725"/>
      <c r="CR14" s="680">
        <v>539930</v>
      </c>
      <c r="CS14" s="681"/>
      <c r="CT14" s="681"/>
      <c r="CU14" s="681"/>
      <c r="CV14" s="681"/>
      <c r="CW14" s="681"/>
      <c r="CX14" s="681"/>
      <c r="CY14" s="682"/>
      <c r="CZ14" s="713">
        <v>3.6</v>
      </c>
      <c r="DA14" s="713"/>
      <c r="DB14" s="713"/>
      <c r="DC14" s="713"/>
      <c r="DD14" s="686">
        <v>83525</v>
      </c>
      <c r="DE14" s="681"/>
      <c r="DF14" s="681"/>
      <c r="DG14" s="681"/>
      <c r="DH14" s="681"/>
      <c r="DI14" s="681"/>
      <c r="DJ14" s="681"/>
      <c r="DK14" s="681"/>
      <c r="DL14" s="681"/>
      <c r="DM14" s="681"/>
      <c r="DN14" s="681"/>
      <c r="DO14" s="681"/>
      <c r="DP14" s="682"/>
      <c r="DQ14" s="686">
        <v>428423</v>
      </c>
      <c r="DR14" s="681"/>
      <c r="DS14" s="681"/>
      <c r="DT14" s="681"/>
      <c r="DU14" s="681"/>
      <c r="DV14" s="681"/>
      <c r="DW14" s="681"/>
      <c r="DX14" s="681"/>
      <c r="DY14" s="681"/>
      <c r="DZ14" s="681"/>
      <c r="EA14" s="681"/>
      <c r="EB14" s="681"/>
      <c r="EC14" s="726"/>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238</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108801</v>
      </c>
      <c r="BH15" s="681"/>
      <c r="BI15" s="681"/>
      <c r="BJ15" s="681"/>
      <c r="BK15" s="681"/>
      <c r="BL15" s="681"/>
      <c r="BM15" s="681"/>
      <c r="BN15" s="682"/>
      <c r="BO15" s="713">
        <v>5.4</v>
      </c>
      <c r="BP15" s="713"/>
      <c r="BQ15" s="713"/>
      <c r="BR15" s="713"/>
      <c r="BS15" s="686" t="s">
        <v>127</v>
      </c>
      <c r="BT15" s="681"/>
      <c r="BU15" s="681"/>
      <c r="BV15" s="681"/>
      <c r="BW15" s="681"/>
      <c r="BX15" s="681"/>
      <c r="BY15" s="681"/>
      <c r="BZ15" s="681"/>
      <c r="CA15" s="681"/>
      <c r="CB15" s="726"/>
      <c r="CD15" s="727" t="s">
        <v>265</v>
      </c>
      <c r="CE15" s="724"/>
      <c r="CF15" s="724"/>
      <c r="CG15" s="724"/>
      <c r="CH15" s="724"/>
      <c r="CI15" s="724"/>
      <c r="CJ15" s="724"/>
      <c r="CK15" s="724"/>
      <c r="CL15" s="724"/>
      <c r="CM15" s="724"/>
      <c r="CN15" s="724"/>
      <c r="CO15" s="724"/>
      <c r="CP15" s="724"/>
      <c r="CQ15" s="725"/>
      <c r="CR15" s="680">
        <v>1731139</v>
      </c>
      <c r="CS15" s="681"/>
      <c r="CT15" s="681"/>
      <c r="CU15" s="681"/>
      <c r="CV15" s="681"/>
      <c r="CW15" s="681"/>
      <c r="CX15" s="681"/>
      <c r="CY15" s="682"/>
      <c r="CZ15" s="713">
        <v>11.5</v>
      </c>
      <c r="DA15" s="713"/>
      <c r="DB15" s="713"/>
      <c r="DC15" s="713"/>
      <c r="DD15" s="686">
        <v>233034</v>
      </c>
      <c r="DE15" s="681"/>
      <c r="DF15" s="681"/>
      <c r="DG15" s="681"/>
      <c r="DH15" s="681"/>
      <c r="DI15" s="681"/>
      <c r="DJ15" s="681"/>
      <c r="DK15" s="681"/>
      <c r="DL15" s="681"/>
      <c r="DM15" s="681"/>
      <c r="DN15" s="681"/>
      <c r="DO15" s="681"/>
      <c r="DP15" s="682"/>
      <c r="DQ15" s="686">
        <v>1292819</v>
      </c>
      <c r="DR15" s="681"/>
      <c r="DS15" s="681"/>
      <c r="DT15" s="681"/>
      <c r="DU15" s="681"/>
      <c r="DV15" s="681"/>
      <c r="DW15" s="681"/>
      <c r="DX15" s="681"/>
      <c r="DY15" s="681"/>
      <c r="DZ15" s="681"/>
      <c r="EA15" s="681"/>
      <c r="EB15" s="681"/>
      <c r="EC15" s="726"/>
    </row>
    <row r="16" spans="2:143" ht="11.25" customHeight="1" x14ac:dyDescent="0.15">
      <c r="B16" s="677" t="s">
        <v>266</v>
      </c>
      <c r="C16" s="678"/>
      <c r="D16" s="678"/>
      <c r="E16" s="678"/>
      <c r="F16" s="678"/>
      <c r="G16" s="678"/>
      <c r="H16" s="678"/>
      <c r="I16" s="678"/>
      <c r="J16" s="678"/>
      <c r="K16" s="678"/>
      <c r="L16" s="678"/>
      <c r="M16" s="678"/>
      <c r="N16" s="678"/>
      <c r="O16" s="678"/>
      <c r="P16" s="678"/>
      <c r="Q16" s="679"/>
      <c r="R16" s="680">
        <v>7395</v>
      </c>
      <c r="S16" s="681"/>
      <c r="T16" s="681"/>
      <c r="U16" s="681"/>
      <c r="V16" s="681"/>
      <c r="W16" s="681"/>
      <c r="X16" s="681"/>
      <c r="Y16" s="682"/>
      <c r="Z16" s="713">
        <v>0</v>
      </c>
      <c r="AA16" s="713"/>
      <c r="AB16" s="713"/>
      <c r="AC16" s="713"/>
      <c r="AD16" s="714">
        <v>7395</v>
      </c>
      <c r="AE16" s="714"/>
      <c r="AF16" s="714"/>
      <c r="AG16" s="714"/>
      <c r="AH16" s="714"/>
      <c r="AI16" s="714"/>
      <c r="AJ16" s="714"/>
      <c r="AK16" s="714"/>
      <c r="AL16" s="683">
        <v>0.1</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v>3909</v>
      </c>
      <c r="BH16" s="681"/>
      <c r="BI16" s="681"/>
      <c r="BJ16" s="681"/>
      <c r="BK16" s="681"/>
      <c r="BL16" s="681"/>
      <c r="BM16" s="681"/>
      <c r="BN16" s="682"/>
      <c r="BO16" s="713">
        <v>0.2</v>
      </c>
      <c r="BP16" s="713"/>
      <c r="BQ16" s="713"/>
      <c r="BR16" s="713"/>
      <c r="BS16" s="686" t="s">
        <v>127</v>
      </c>
      <c r="BT16" s="681"/>
      <c r="BU16" s="681"/>
      <c r="BV16" s="681"/>
      <c r="BW16" s="681"/>
      <c r="BX16" s="681"/>
      <c r="BY16" s="681"/>
      <c r="BZ16" s="681"/>
      <c r="CA16" s="681"/>
      <c r="CB16" s="726"/>
      <c r="CD16" s="727" t="s">
        <v>268</v>
      </c>
      <c r="CE16" s="724"/>
      <c r="CF16" s="724"/>
      <c r="CG16" s="724"/>
      <c r="CH16" s="724"/>
      <c r="CI16" s="724"/>
      <c r="CJ16" s="724"/>
      <c r="CK16" s="724"/>
      <c r="CL16" s="724"/>
      <c r="CM16" s="724"/>
      <c r="CN16" s="724"/>
      <c r="CO16" s="724"/>
      <c r="CP16" s="724"/>
      <c r="CQ16" s="725"/>
      <c r="CR16" s="680">
        <v>13716</v>
      </c>
      <c r="CS16" s="681"/>
      <c r="CT16" s="681"/>
      <c r="CU16" s="681"/>
      <c r="CV16" s="681"/>
      <c r="CW16" s="681"/>
      <c r="CX16" s="681"/>
      <c r="CY16" s="682"/>
      <c r="CZ16" s="713">
        <v>0.1</v>
      </c>
      <c r="DA16" s="713"/>
      <c r="DB16" s="713"/>
      <c r="DC16" s="713"/>
      <c r="DD16" s="686" t="s">
        <v>238</v>
      </c>
      <c r="DE16" s="681"/>
      <c r="DF16" s="681"/>
      <c r="DG16" s="681"/>
      <c r="DH16" s="681"/>
      <c r="DI16" s="681"/>
      <c r="DJ16" s="681"/>
      <c r="DK16" s="681"/>
      <c r="DL16" s="681"/>
      <c r="DM16" s="681"/>
      <c r="DN16" s="681"/>
      <c r="DO16" s="681"/>
      <c r="DP16" s="682"/>
      <c r="DQ16" s="686">
        <v>8119</v>
      </c>
      <c r="DR16" s="681"/>
      <c r="DS16" s="681"/>
      <c r="DT16" s="681"/>
      <c r="DU16" s="681"/>
      <c r="DV16" s="681"/>
      <c r="DW16" s="681"/>
      <c r="DX16" s="681"/>
      <c r="DY16" s="681"/>
      <c r="DZ16" s="681"/>
      <c r="EA16" s="681"/>
      <c r="EB16" s="681"/>
      <c r="EC16" s="726"/>
    </row>
    <row r="17" spans="2:133" ht="11.25" customHeight="1" x14ac:dyDescent="0.15">
      <c r="B17" s="677" t="s">
        <v>269</v>
      </c>
      <c r="C17" s="678"/>
      <c r="D17" s="678"/>
      <c r="E17" s="678"/>
      <c r="F17" s="678"/>
      <c r="G17" s="678"/>
      <c r="H17" s="678"/>
      <c r="I17" s="678"/>
      <c r="J17" s="678"/>
      <c r="K17" s="678"/>
      <c r="L17" s="678"/>
      <c r="M17" s="678"/>
      <c r="N17" s="678"/>
      <c r="O17" s="678"/>
      <c r="P17" s="678"/>
      <c r="Q17" s="679"/>
      <c r="R17" s="680">
        <v>7276</v>
      </c>
      <c r="S17" s="681"/>
      <c r="T17" s="681"/>
      <c r="U17" s="681"/>
      <c r="V17" s="681"/>
      <c r="W17" s="681"/>
      <c r="X17" s="681"/>
      <c r="Y17" s="682"/>
      <c r="Z17" s="713">
        <v>0</v>
      </c>
      <c r="AA17" s="713"/>
      <c r="AB17" s="713"/>
      <c r="AC17" s="713"/>
      <c r="AD17" s="714">
        <v>7276</v>
      </c>
      <c r="AE17" s="714"/>
      <c r="AF17" s="714"/>
      <c r="AG17" s="714"/>
      <c r="AH17" s="714"/>
      <c r="AI17" s="714"/>
      <c r="AJ17" s="714"/>
      <c r="AK17" s="714"/>
      <c r="AL17" s="683">
        <v>0.1</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v>2000</v>
      </c>
      <c r="BH17" s="681"/>
      <c r="BI17" s="681"/>
      <c r="BJ17" s="681"/>
      <c r="BK17" s="681"/>
      <c r="BL17" s="681"/>
      <c r="BM17" s="681"/>
      <c r="BN17" s="682"/>
      <c r="BO17" s="713">
        <v>0.1</v>
      </c>
      <c r="BP17" s="713"/>
      <c r="BQ17" s="713"/>
      <c r="BR17" s="713"/>
      <c r="BS17" s="686" t="s">
        <v>238</v>
      </c>
      <c r="BT17" s="681"/>
      <c r="BU17" s="681"/>
      <c r="BV17" s="681"/>
      <c r="BW17" s="681"/>
      <c r="BX17" s="681"/>
      <c r="BY17" s="681"/>
      <c r="BZ17" s="681"/>
      <c r="CA17" s="681"/>
      <c r="CB17" s="726"/>
      <c r="CD17" s="727" t="s">
        <v>271</v>
      </c>
      <c r="CE17" s="724"/>
      <c r="CF17" s="724"/>
      <c r="CG17" s="724"/>
      <c r="CH17" s="724"/>
      <c r="CI17" s="724"/>
      <c r="CJ17" s="724"/>
      <c r="CK17" s="724"/>
      <c r="CL17" s="724"/>
      <c r="CM17" s="724"/>
      <c r="CN17" s="724"/>
      <c r="CO17" s="724"/>
      <c r="CP17" s="724"/>
      <c r="CQ17" s="725"/>
      <c r="CR17" s="680">
        <v>1619031</v>
      </c>
      <c r="CS17" s="681"/>
      <c r="CT17" s="681"/>
      <c r="CU17" s="681"/>
      <c r="CV17" s="681"/>
      <c r="CW17" s="681"/>
      <c r="CX17" s="681"/>
      <c r="CY17" s="682"/>
      <c r="CZ17" s="713">
        <v>10.7</v>
      </c>
      <c r="DA17" s="713"/>
      <c r="DB17" s="713"/>
      <c r="DC17" s="713"/>
      <c r="DD17" s="686" t="s">
        <v>238</v>
      </c>
      <c r="DE17" s="681"/>
      <c r="DF17" s="681"/>
      <c r="DG17" s="681"/>
      <c r="DH17" s="681"/>
      <c r="DI17" s="681"/>
      <c r="DJ17" s="681"/>
      <c r="DK17" s="681"/>
      <c r="DL17" s="681"/>
      <c r="DM17" s="681"/>
      <c r="DN17" s="681"/>
      <c r="DO17" s="681"/>
      <c r="DP17" s="682"/>
      <c r="DQ17" s="686">
        <v>1604391</v>
      </c>
      <c r="DR17" s="681"/>
      <c r="DS17" s="681"/>
      <c r="DT17" s="681"/>
      <c r="DU17" s="681"/>
      <c r="DV17" s="681"/>
      <c r="DW17" s="681"/>
      <c r="DX17" s="681"/>
      <c r="DY17" s="681"/>
      <c r="DZ17" s="681"/>
      <c r="EA17" s="681"/>
      <c r="EB17" s="681"/>
      <c r="EC17" s="726"/>
    </row>
    <row r="18" spans="2:133" ht="11.25" customHeight="1" x14ac:dyDescent="0.15">
      <c r="B18" s="677" t="s">
        <v>272</v>
      </c>
      <c r="C18" s="678"/>
      <c r="D18" s="678"/>
      <c r="E18" s="678"/>
      <c r="F18" s="678"/>
      <c r="G18" s="678"/>
      <c r="H18" s="678"/>
      <c r="I18" s="678"/>
      <c r="J18" s="678"/>
      <c r="K18" s="678"/>
      <c r="L18" s="678"/>
      <c r="M18" s="678"/>
      <c r="N18" s="678"/>
      <c r="O18" s="678"/>
      <c r="P18" s="678"/>
      <c r="Q18" s="679"/>
      <c r="R18" s="680">
        <v>17997</v>
      </c>
      <c r="S18" s="681"/>
      <c r="T18" s="681"/>
      <c r="U18" s="681"/>
      <c r="V18" s="681"/>
      <c r="W18" s="681"/>
      <c r="X18" s="681"/>
      <c r="Y18" s="682"/>
      <c r="Z18" s="713">
        <v>0.1</v>
      </c>
      <c r="AA18" s="713"/>
      <c r="AB18" s="713"/>
      <c r="AC18" s="713"/>
      <c r="AD18" s="714">
        <v>17997</v>
      </c>
      <c r="AE18" s="714"/>
      <c r="AF18" s="714"/>
      <c r="AG18" s="714"/>
      <c r="AH18" s="714"/>
      <c r="AI18" s="714"/>
      <c r="AJ18" s="714"/>
      <c r="AK18" s="714"/>
      <c r="AL18" s="683">
        <v>0.3</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238</v>
      </c>
      <c r="BH18" s="681"/>
      <c r="BI18" s="681"/>
      <c r="BJ18" s="681"/>
      <c r="BK18" s="681"/>
      <c r="BL18" s="681"/>
      <c r="BM18" s="681"/>
      <c r="BN18" s="682"/>
      <c r="BO18" s="713" t="s">
        <v>238</v>
      </c>
      <c r="BP18" s="713"/>
      <c r="BQ18" s="713"/>
      <c r="BR18" s="713"/>
      <c r="BS18" s="686" t="s">
        <v>238</v>
      </c>
      <c r="BT18" s="681"/>
      <c r="BU18" s="681"/>
      <c r="BV18" s="681"/>
      <c r="BW18" s="681"/>
      <c r="BX18" s="681"/>
      <c r="BY18" s="681"/>
      <c r="BZ18" s="681"/>
      <c r="CA18" s="681"/>
      <c r="CB18" s="726"/>
      <c r="CD18" s="727" t="s">
        <v>274</v>
      </c>
      <c r="CE18" s="724"/>
      <c r="CF18" s="724"/>
      <c r="CG18" s="724"/>
      <c r="CH18" s="724"/>
      <c r="CI18" s="724"/>
      <c r="CJ18" s="724"/>
      <c r="CK18" s="724"/>
      <c r="CL18" s="724"/>
      <c r="CM18" s="724"/>
      <c r="CN18" s="724"/>
      <c r="CO18" s="724"/>
      <c r="CP18" s="724"/>
      <c r="CQ18" s="725"/>
      <c r="CR18" s="680">
        <v>460</v>
      </c>
      <c r="CS18" s="681"/>
      <c r="CT18" s="681"/>
      <c r="CU18" s="681"/>
      <c r="CV18" s="681"/>
      <c r="CW18" s="681"/>
      <c r="CX18" s="681"/>
      <c r="CY18" s="682"/>
      <c r="CZ18" s="713">
        <v>0</v>
      </c>
      <c r="DA18" s="713"/>
      <c r="DB18" s="713"/>
      <c r="DC18" s="713"/>
      <c r="DD18" s="686" t="s">
        <v>127</v>
      </c>
      <c r="DE18" s="681"/>
      <c r="DF18" s="681"/>
      <c r="DG18" s="681"/>
      <c r="DH18" s="681"/>
      <c r="DI18" s="681"/>
      <c r="DJ18" s="681"/>
      <c r="DK18" s="681"/>
      <c r="DL18" s="681"/>
      <c r="DM18" s="681"/>
      <c r="DN18" s="681"/>
      <c r="DO18" s="681"/>
      <c r="DP18" s="682"/>
      <c r="DQ18" s="686">
        <v>460</v>
      </c>
      <c r="DR18" s="681"/>
      <c r="DS18" s="681"/>
      <c r="DT18" s="681"/>
      <c r="DU18" s="681"/>
      <c r="DV18" s="681"/>
      <c r="DW18" s="681"/>
      <c r="DX18" s="681"/>
      <c r="DY18" s="681"/>
      <c r="DZ18" s="681"/>
      <c r="EA18" s="681"/>
      <c r="EB18" s="681"/>
      <c r="EC18" s="726"/>
    </row>
    <row r="19" spans="2:133" ht="11.25" customHeight="1" x14ac:dyDescent="0.15">
      <c r="B19" s="677" t="s">
        <v>275</v>
      </c>
      <c r="C19" s="678"/>
      <c r="D19" s="678"/>
      <c r="E19" s="678"/>
      <c r="F19" s="678"/>
      <c r="G19" s="678"/>
      <c r="H19" s="678"/>
      <c r="I19" s="678"/>
      <c r="J19" s="678"/>
      <c r="K19" s="678"/>
      <c r="L19" s="678"/>
      <c r="M19" s="678"/>
      <c r="N19" s="678"/>
      <c r="O19" s="678"/>
      <c r="P19" s="678"/>
      <c r="Q19" s="679"/>
      <c r="R19" s="680">
        <v>12821</v>
      </c>
      <c r="S19" s="681"/>
      <c r="T19" s="681"/>
      <c r="U19" s="681"/>
      <c r="V19" s="681"/>
      <c r="W19" s="681"/>
      <c r="X19" s="681"/>
      <c r="Y19" s="682"/>
      <c r="Z19" s="713">
        <v>0.1</v>
      </c>
      <c r="AA19" s="713"/>
      <c r="AB19" s="713"/>
      <c r="AC19" s="713"/>
      <c r="AD19" s="714">
        <v>12821</v>
      </c>
      <c r="AE19" s="714"/>
      <c r="AF19" s="714"/>
      <c r="AG19" s="714"/>
      <c r="AH19" s="714"/>
      <c r="AI19" s="714"/>
      <c r="AJ19" s="714"/>
      <c r="AK19" s="714"/>
      <c r="AL19" s="683">
        <v>0.2</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69681</v>
      </c>
      <c r="BH19" s="681"/>
      <c r="BI19" s="681"/>
      <c r="BJ19" s="681"/>
      <c r="BK19" s="681"/>
      <c r="BL19" s="681"/>
      <c r="BM19" s="681"/>
      <c r="BN19" s="682"/>
      <c r="BO19" s="713">
        <v>3.5</v>
      </c>
      <c r="BP19" s="713"/>
      <c r="BQ19" s="713"/>
      <c r="BR19" s="713"/>
      <c r="BS19" s="686" t="s">
        <v>127</v>
      </c>
      <c r="BT19" s="681"/>
      <c r="BU19" s="681"/>
      <c r="BV19" s="681"/>
      <c r="BW19" s="681"/>
      <c r="BX19" s="681"/>
      <c r="BY19" s="681"/>
      <c r="BZ19" s="681"/>
      <c r="CA19" s="681"/>
      <c r="CB19" s="726"/>
      <c r="CD19" s="727" t="s">
        <v>277</v>
      </c>
      <c r="CE19" s="724"/>
      <c r="CF19" s="724"/>
      <c r="CG19" s="724"/>
      <c r="CH19" s="724"/>
      <c r="CI19" s="724"/>
      <c r="CJ19" s="724"/>
      <c r="CK19" s="724"/>
      <c r="CL19" s="724"/>
      <c r="CM19" s="724"/>
      <c r="CN19" s="724"/>
      <c r="CO19" s="724"/>
      <c r="CP19" s="724"/>
      <c r="CQ19" s="725"/>
      <c r="CR19" s="680" t="s">
        <v>127</v>
      </c>
      <c r="CS19" s="681"/>
      <c r="CT19" s="681"/>
      <c r="CU19" s="681"/>
      <c r="CV19" s="681"/>
      <c r="CW19" s="681"/>
      <c r="CX19" s="681"/>
      <c r="CY19" s="682"/>
      <c r="CZ19" s="713" t="s">
        <v>238</v>
      </c>
      <c r="DA19" s="713"/>
      <c r="DB19" s="713"/>
      <c r="DC19" s="713"/>
      <c r="DD19" s="686" t="s">
        <v>238</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6"/>
    </row>
    <row r="20" spans="2:133" ht="11.25" customHeight="1" x14ac:dyDescent="0.15">
      <c r="B20" s="677" t="s">
        <v>278</v>
      </c>
      <c r="C20" s="678"/>
      <c r="D20" s="678"/>
      <c r="E20" s="678"/>
      <c r="F20" s="678"/>
      <c r="G20" s="678"/>
      <c r="H20" s="678"/>
      <c r="I20" s="678"/>
      <c r="J20" s="678"/>
      <c r="K20" s="678"/>
      <c r="L20" s="678"/>
      <c r="M20" s="678"/>
      <c r="N20" s="678"/>
      <c r="O20" s="678"/>
      <c r="P20" s="678"/>
      <c r="Q20" s="679"/>
      <c r="R20" s="680">
        <v>3435</v>
      </c>
      <c r="S20" s="681"/>
      <c r="T20" s="681"/>
      <c r="U20" s="681"/>
      <c r="V20" s="681"/>
      <c r="W20" s="681"/>
      <c r="X20" s="681"/>
      <c r="Y20" s="682"/>
      <c r="Z20" s="713">
        <v>0</v>
      </c>
      <c r="AA20" s="713"/>
      <c r="AB20" s="713"/>
      <c r="AC20" s="713"/>
      <c r="AD20" s="714">
        <v>3435</v>
      </c>
      <c r="AE20" s="714"/>
      <c r="AF20" s="714"/>
      <c r="AG20" s="714"/>
      <c r="AH20" s="714"/>
      <c r="AI20" s="714"/>
      <c r="AJ20" s="714"/>
      <c r="AK20" s="714"/>
      <c r="AL20" s="683">
        <v>0</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69681</v>
      </c>
      <c r="BH20" s="681"/>
      <c r="BI20" s="681"/>
      <c r="BJ20" s="681"/>
      <c r="BK20" s="681"/>
      <c r="BL20" s="681"/>
      <c r="BM20" s="681"/>
      <c r="BN20" s="682"/>
      <c r="BO20" s="713">
        <v>3.5</v>
      </c>
      <c r="BP20" s="713"/>
      <c r="BQ20" s="713"/>
      <c r="BR20" s="713"/>
      <c r="BS20" s="686" t="s">
        <v>127</v>
      </c>
      <c r="BT20" s="681"/>
      <c r="BU20" s="681"/>
      <c r="BV20" s="681"/>
      <c r="BW20" s="681"/>
      <c r="BX20" s="681"/>
      <c r="BY20" s="681"/>
      <c r="BZ20" s="681"/>
      <c r="CA20" s="681"/>
      <c r="CB20" s="726"/>
      <c r="CD20" s="727" t="s">
        <v>280</v>
      </c>
      <c r="CE20" s="724"/>
      <c r="CF20" s="724"/>
      <c r="CG20" s="724"/>
      <c r="CH20" s="724"/>
      <c r="CI20" s="724"/>
      <c r="CJ20" s="724"/>
      <c r="CK20" s="724"/>
      <c r="CL20" s="724"/>
      <c r="CM20" s="724"/>
      <c r="CN20" s="724"/>
      <c r="CO20" s="724"/>
      <c r="CP20" s="724"/>
      <c r="CQ20" s="725"/>
      <c r="CR20" s="680">
        <v>15081595</v>
      </c>
      <c r="CS20" s="681"/>
      <c r="CT20" s="681"/>
      <c r="CU20" s="681"/>
      <c r="CV20" s="681"/>
      <c r="CW20" s="681"/>
      <c r="CX20" s="681"/>
      <c r="CY20" s="682"/>
      <c r="CZ20" s="713">
        <v>100</v>
      </c>
      <c r="DA20" s="713"/>
      <c r="DB20" s="713"/>
      <c r="DC20" s="713"/>
      <c r="DD20" s="686">
        <v>1229621</v>
      </c>
      <c r="DE20" s="681"/>
      <c r="DF20" s="681"/>
      <c r="DG20" s="681"/>
      <c r="DH20" s="681"/>
      <c r="DI20" s="681"/>
      <c r="DJ20" s="681"/>
      <c r="DK20" s="681"/>
      <c r="DL20" s="681"/>
      <c r="DM20" s="681"/>
      <c r="DN20" s="681"/>
      <c r="DO20" s="681"/>
      <c r="DP20" s="682"/>
      <c r="DQ20" s="686">
        <v>9344330</v>
      </c>
      <c r="DR20" s="681"/>
      <c r="DS20" s="681"/>
      <c r="DT20" s="681"/>
      <c r="DU20" s="681"/>
      <c r="DV20" s="681"/>
      <c r="DW20" s="681"/>
      <c r="DX20" s="681"/>
      <c r="DY20" s="681"/>
      <c r="DZ20" s="681"/>
      <c r="EA20" s="681"/>
      <c r="EB20" s="681"/>
      <c r="EC20" s="726"/>
    </row>
    <row r="21" spans="2:133" ht="11.25" customHeight="1" x14ac:dyDescent="0.15">
      <c r="B21" s="677" t="s">
        <v>281</v>
      </c>
      <c r="C21" s="678"/>
      <c r="D21" s="678"/>
      <c r="E21" s="678"/>
      <c r="F21" s="678"/>
      <c r="G21" s="678"/>
      <c r="H21" s="678"/>
      <c r="I21" s="678"/>
      <c r="J21" s="678"/>
      <c r="K21" s="678"/>
      <c r="L21" s="678"/>
      <c r="M21" s="678"/>
      <c r="N21" s="678"/>
      <c r="O21" s="678"/>
      <c r="P21" s="678"/>
      <c r="Q21" s="679"/>
      <c r="R21" s="680">
        <v>1741</v>
      </c>
      <c r="S21" s="681"/>
      <c r="T21" s="681"/>
      <c r="U21" s="681"/>
      <c r="V21" s="681"/>
      <c r="W21" s="681"/>
      <c r="X21" s="681"/>
      <c r="Y21" s="682"/>
      <c r="Z21" s="713">
        <v>0</v>
      </c>
      <c r="AA21" s="713"/>
      <c r="AB21" s="713"/>
      <c r="AC21" s="713"/>
      <c r="AD21" s="714">
        <v>1741</v>
      </c>
      <c r="AE21" s="714"/>
      <c r="AF21" s="714"/>
      <c r="AG21" s="714"/>
      <c r="AH21" s="714"/>
      <c r="AI21" s="714"/>
      <c r="AJ21" s="714"/>
      <c r="AK21" s="714"/>
      <c r="AL21" s="683">
        <v>0</v>
      </c>
      <c r="AM21" s="684"/>
      <c r="AN21" s="684"/>
      <c r="AO21" s="715"/>
      <c r="AP21" s="775" t="s">
        <v>282</v>
      </c>
      <c r="AQ21" s="782"/>
      <c r="AR21" s="782"/>
      <c r="AS21" s="782"/>
      <c r="AT21" s="782"/>
      <c r="AU21" s="782"/>
      <c r="AV21" s="782"/>
      <c r="AW21" s="782"/>
      <c r="AX21" s="782"/>
      <c r="AY21" s="782"/>
      <c r="AZ21" s="782"/>
      <c r="BA21" s="782"/>
      <c r="BB21" s="782"/>
      <c r="BC21" s="782"/>
      <c r="BD21" s="782"/>
      <c r="BE21" s="782"/>
      <c r="BF21" s="777"/>
      <c r="BG21" s="680">
        <v>5841</v>
      </c>
      <c r="BH21" s="681"/>
      <c r="BI21" s="681"/>
      <c r="BJ21" s="681"/>
      <c r="BK21" s="681"/>
      <c r="BL21" s="681"/>
      <c r="BM21" s="681"/>
      <c r="BN21" s="682"/>
      <c r="BO21" s="713">
        <v>0.3</v>
      </c>
      <c r="BP21" s="713"/>
      <c r="BQ21" s="713"/>
      <c r="BR21" s="713"/>
      <c r="BS21" s="686" t="s">
        <v>238</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5000392</v>
      </c>
      <c r="S22" s="681"/>
      <c r="T22" s="681"/>
      <c r="U22" s="681"/>
      <c r="V22" s="681"/>
      <c r="W22" s="681"/>
      <c r="X22" s="681"/>
      <c r="Y22" s="682"/>
      <c r="Z22" s="713">
        <v>31.6</v>
      </c>
      <c r="AA22" s="713"/>
      <c r="AB22" s="713"/>
      <c r="AC22" s="713"/>
      <c r="AD22" s="714">
        <v>4606611</v>
      </c>
      <c r="AE22" s="714"/>
      <c r="AF22" s="714"/>
      <c r="AG22" s="714"/>
      <c r="AH22" s="714"/>
      <c r="AI22" s="714"/>
      <c r="AJ22" s="714"/>
      <c r="AK22" s="714"/>
      <c r="AL22" s="683">
        <v>64.3</v>
      </c>
      <c r="AM22" s="684"/>
      <c r="AN22" s="684"/>
      <c r="AO22" s="715"/>
      <c r="AP22" s="775" t="s">
        <v>284</v>
      </c>
      <c r="AQ22" s="782"/>
      <c r="AR22" s="782"/>
      <c r="AS22" s="782"/>
      <c r="AT22" s="782"/>
      <c r="AU22" s="782"/>
      <c r="AV22" s="782"/>
      <c r="AW22" s="782"/>
      <c r="AX22" s="782"/>
      <c r="AY22" s="782"/>
      <c r="AZ22" s="782"/>
      <c r="BA22" s="782"/>
      <c r="BB22" s="782"/>
      <c r="BC22" s="782"/>
      <c r="BD22" s="782"/>
      <c r="BE22" s="782"/>
      <c r="BF22" s="777"/>
      <c r="BG22" s="680" t="s">
        <v>238</v>
      </c>
      <c r="BH22" s="681"/>
      <c r="BI22" s="681"/>
      <c r="BJ22" s="681"/>
      <c r="BK22" s="681"/>
      <c r="BL22" s="681"/>
      <c r="BM22" s="681"/>
      <c r="BN22" s="682"/>
      <c r="BO22" s="713" t="s">
        <v>238</v>
      </c>
      <c r="BP22" s="713"/>
      <c r="BQ22" s="713"/>
      <c r="BR22" s="713"/>
      <c r="BS22" s="686" t="s">
        <v>127</v>
      </c>
      <c r="BT22" s="681"/>
      <c r="BU22" s="681"/>
      <c r="BV22" s="681"/>
      <c r="BW22" s="681"/>
      <c r="BX22" s="681"/>
      <c r="BY22" s="681"/>
      <c r="BZ22" s="681"/>
      <c r="CA22" s="681"/>
      <c r="CB22" s="726"/>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4606611</v>
      </c>
      <c r="S23" s="681"/>
      <c r="T23" s="681"/>
      <c r="U23" s="681"/>
      <c r="V23" s="681"/>
      <c r="W23" s="681"/>
      <c r="X23" s="681"/>
      <c r="Y23" s="682"/>
      <c r="Z23" s="713">
        <v>29.2</v>
      </c>
      <c r="AA23" s="713"/>
      <c r="AB23" s="713"/>
      <c r="AC23" s="713"/>
      <c r="AD23" s="714">
        <v>4606611</v>
      </c>
      <c r="AE23" s="714"/>
      <c r="AF23" s="714"/>
      <c r="AG23" s="714"/>
      <c r="AH23" s="714"/>
      <c r="AI23" s="714"/>
      <c r="AJ23" s="714"/>
      <c r="AK23" s="714"/>
      <c r="AL23" s="683">
        <v>64.3</v>
      </c>
      <c r="AM23" s="684"/>
      <c r="AN23" s="684"/>
      <c r="AO23" s="715"/>
      <c r="AP23" s="775" t="s">
        <v>287</v>
      </c>
      <c r="AQ23" s="782"/>
      <c r="AR23" s="782"/>
      <c r="AS23" s="782"/>
      <c r="AT23" s="782"/>
      <c r="AU23" s="782"/>
      <c r="AV23" s="782"/>
      <c r="AW23" s="782"/>
      <c r="AX23" s="782"/>
      <c r="AY23" s="782"/>
      <c r="AZ23" s="782"/>
      <c r="BA23" s="782"/>
      <c r="BB23" s="782"/>
      <c r="BC23" s="782"/>
      <c r="BD23" s="782"/>
      <c r="BE23" s="782"/>
      <c r="BF23" s="777"/>
      <c r="BG23" s="680">
        <v>63840</v>
      </c>
      <c r="BH23" s="681"/>
      <c r="BI23" s="681"/>
      <c r="BJ23" s="681"/>
      <c r="BK23" s="681"/>
      <c r="BL23" s="681"/>
      <c r="BM23" s="681"/>
      <c r="BN23" s="682"/>
      <c r="BO23" s="713">
        <v>3.2</v>
      </c>
      <c r="BP23" s="713"/>
      <c r="BQ23" s="713"/>
      <c r="BR23" s="713"/>
      <c r="BS23" s="686" t="s">
        <v>238</v>
      </c>
      <c r="BT23" s="681"/>
      <c r="BU23" s="681"/>
      <c r="BV23" s="681"/>
      <c r="BW23" s="681"/>
      <c r="BX23" s="681"/>
      <c r="BY23" s="681"/>
      <c r="BZ23" s="681"/>
      <c r="CA23" s="681"/>
      <c r="CB23" s="726"/>
      <c r="CD23" s="784" t="s">
        <v>226</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393781</v>
      </c>
      <c r="S24" s="681"/>
      <c r="T24" s="681"/>
      <c r="U24" s="681"/>
      <c r="V24" s="681"/>
      <c r="W24" s="681"/>
      <c r="X24" s="681"/>
      <c r="Y24" s="682"/>
      <c r="Z24" s="713">
        <v>2.5</v>
      </c>
      <c r="AA24" s="713"/>
      <c r="AB24" s="713"/>
      <c r="AC24" s="713"/>
      <c r="AD24" s="714" t="s">
        <v>238</v>
      </c>
      <c r="AE24" s="714"/>
      <c r="AF24" s="714"/>
      <c r="AG24" s="714"/>
      <c r="AH24" s="714"/>
      <c r="AI24" s="714"/>
      <c r="AJ24" s="714"/>
      <c r="AK24" s="714"/>
      <c r="AL24" s="683" t="s">
        <v>127</v>
      </c>
      <c r="AM24" s="684"/>
      <c r="AN24" s="684"/>
      <c r="AO24" s="715"/>
      <c r="AP24" s="775" t="s">
        <v>294</v>
      </c>
      <c r="AQ24" s="782"/>
      <c r="AR24" s="782"/>
      <c r="AS24" s="782"/>
      <c r="AT24" s="782"/>
      <c r="AU24" s="782"/>
      <c r="AV24" s="782"/>
      <c r="AW24" s="782"/>
      <c r="AX24" s="782"/>
      <c r="AY24" s="782"/>
      <c r="AZ24" s="782"/>
      <c r="BA24" s="782"/>
      <c r="BB24" s="782"/>
      <c r="BC24" s="782"/>
      <c r="BD24" s="782"/>
      <c r="BE24" s="782"/>
      <c r="BF24" s="777"/>
      <c r="BG24" s="680" t="s">
        <v>127</v>
      </c>
      <c r="BH24" s="681"/>
      <c r="BI24" s="681"/>
      <c r="BJ24" s="681"/>
      <c r="BK24" s="681"/>
      <c r="BL24" s="681"/>
      <c r="BM24" s="681"/>
      <c r="BN24" s="682"/>
      <c r="BO24" s="713" t="s">
        <v>127</v>
      </c>
      <c r="BP24" s="713"/>
      <c r="BQ24" s="713"/>
      <c r="BR24" s="713"/>
      <c r="BS24" s="686" t="s">
        <v>127</v>
      </c>
      <c r="BT24" s="681"/>
      <c r="BU24" s="681"/>
      <c r="BV24" s="681"/>
      <c r="BW24" s="681"/>
      <c r="BX24" s="681"/>
      <c r="BY24" s="681"/>
      <c r="BZ24" s="681"/>
      <c r="CA24" s="681"/>
      <c r="CB24" s="726"/>
      <c r="CD24" s="738" t="s">
        <v>295</v>
      </c>
      <c r="CE24" s="739"/>
      <c r="CF24" s="739"/>
      <c r="CG24" s="739"/>
      <c r="CH24" s="739"/>
      <c r="CI24" s="739"/>
      <c r="CJ24" s="739"/>
      <c r="CK24" s="739"/>
      <c r="CL24" s="739"/>
      <c r="CM24" s="739"/>
      <c r="CN24" s="739"/>
      <c r="CO24" s="739"/>
      <c r="CP24" s="739"/>
      <c r="CQ24" s="740"/>
      <c r="CR24" s="735">
        <v>5063480</v>
      </c>
      <c r="CS24" s="736"/>
      <c r="CT24" s="736"/>
      <c r="CU24" s="736"/>
      <c r="CV24" s="736"/>
      <c r="CW24" s="736"/>
      <c r="CX24" s="736"/>
      <c r="CY24" s="779"/>
      <c r="CZ24" s="780">
        <v>33.6</v>
      </c>
      <c r="DA24" s="751"/>
      <c r="DB24" s="751"/>
      <c r="DC24" s="783"/>
      <c r="DD24" s="778">
        <v>3909750</v>
      </c>
      <c r="DE24" s="736"/>
      <c r="DF24" s="736"/>
      <c r="DG24" s="736"/>
      <c r="DH24" s="736"/>
      <c r="DI24" s="736"/>
      <c r="DJ24" s="736"/>
      <c r="DK24" s="779"/>
      <c r="DL24" s="778">
        <v>3897234</v>
      </c>
      <c r="DM24" s="736"/>
      <c r="DN24" s="736"/>
      <c r="DO24" s="736"/>
      <c r="DP24" s="736"/>
      <c r="DQ24" s="736"/>
      <c r="DR24" s="736"/>
      <c r="DS24" s="736"/>
      <c r="DT24" s="736"/>
      <c r="DU24" s="736"/>
      <c r="DV24" s="779"/>
      <c r="DW24" s="780">
        <v>52.7</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t="s">
        <v>238</v>
      </c>
      <c r="S25" s="681"/>
      <c r="T25" s="681"/>
      <c r="U25" s="681"/>
      <c r="V25" s="681"/>
      <c r="W25" s="681"/>
      <c r="X25" s="681"/>
      <c r="Y25" s="682"/>
      <c r="Z25" s="713" t="s">
        <v>238</v>
      </c>
      <c r="AA25" s="713"/>
      <c r="AB25" s="713"/>
      <c r="AC25" s="713"/>
      <c r="AD25" s="714" t="s">
        <v>238</v>
      </c>
      <c r="AE25" s="714"/>
      <c r="AF25" s="714"/>
      <c r="AG25" s="714"/>
      <c r="AH25" s="714"/>
      <c r="AI25" s="714"/>
      <c r="AJ25" s="714"/>
      <c r="AK25" s="714"/>
      <c r="AL25" s="683" t="s">
        <v>127</v>
      </c>
      <c r="AM25" s="684"/>
      <c r="AN25" s="684"/>
      <c r="AO25" s="715"/>
      <c r="AP25" s="775" t="s">
        <v>297</v>
      </c>
      <c r="AQ25" s="782"/>
      <c r="AR25" s="782"/>
      <c r="AS25" s="782"/>
      <c r="AT25" s="782"/>
      <c r="AU25" s="782"/>
      <c r="AV25" s="782"/>
      <c r="AW25" s="782"/>
      <c r="AX25" s="782"/>
      <c r="AY25" s="782"/>
      <c r="AZ25" s="782"/>
      <c r="BA25" s="782"/>
      <c r="BB25" s="782"/>
      <c r="BC25" s="782"/>
      <c r="BD25" s="782"/>
      <c r="BE25" s="782"/>
      <c r="BF25" s="777"/>
      <c r="BG25" s="680" t="s">
        <v>127</v>
      </c>
      <c r="BH25" s="681"/>
      <c r="BI25" s="681"/>
      <c r="BJ25" s="681"/>
      <c r="BK25" s="681"/>
      <c r="BL25" s="681"/>
      <c r="BM25" s="681"/>
      <c r="BN25" s="682"/>
      <c r="BO25" s="713" t="s">
        <v>238</v>
      </c>
      <c r="BP25" s="713"/>
      <c r="BQ25" s="713"/>
      <c r="BR25" s="713"/>
      <c r="BS25" s="686" t="s">
        <v>238</v>
      </c>
      <c r="BT25" s="681"/>
      <c r="BU25" s="681"/>
      <c r="BV25" s="681"/>
      <c r="BW25" s="681"/>
      <c r="BX25" s="681"/>
      <c r="BY25" s="681"/>
      <c r="BZ25" s="681"/>
      <c r="CA25" s="681"/>
      <c r="CB25" s="726"/>
      <c r="CD25" s="727" t="s">
        <v>298</v>
      </c>
      <c r="CE25" s="724"/>
      <c r="CF25" s="724"/>
      <c r="CG25" s="724"/>
      <c r="CH25" s="724"/>
      <c r="CI25" s="724"/>
      <c r="CJ25" s="724"/>
      <c r="CK25" s="724"/>
      <c r="CL25" s="724"/>
      <c r="CM25" s="724"/>
      <c r="CN25" s="724"/>
      <c r="CO25" s="724"/>
      <c r="CP25" s="724"/>
      <c r="CQ25" s="725"/>
      <c r="CR25" s="680">
        <v>2071424</v>
      </c>
      <c r="CS25" s="699"/>
      <c r="CT25" s="699"/>
      <c r="CU25" s="699"/>
      <c r="CV25" s="699"/>
      <c r="CW25" s="699"/>
      <c r="CX25" s="699"/>
      <c r="CY25" s="700"/>
      <c r="CZ25" s="683">
        <v>13.7</v>
      </c>
      <c r="DA25" s="701"/>
      <c r="DB25" s="701"/>
      <c r="DC25" s="702"/>
      <c r="DD25" s="686">
        <v>1889526</v>
      </c>
      <c r="DE25" s="699"/>
      <c r="DF25" s="699"/>
      <c r="DG25" s="699"/>
      <c r="DH25" s="699"/>
      <c r="DI25" s="699"/>
      <c r="DJ25" s="699"/>
      <c r="DK25" s="700"/>
      <c r="DL25" s="686">
        <v>1888156</v>
      </c>
      <c r="DM25" s="699"/>
      <c r="DN25" s="699"/>
      <c r="DO25" s="699"/>
      <c r="DP25" s="699"/>
      <c r="DQ25" s="699"/>
      <c r="DR25" s="699"/>
      <c r="DS25" s="699"/>
      <c r="DT25" s="699"/>
      <c r="DU25" s="699"/>
      <c r="DV25" s="700"/>
      <c r="DW25" s="683">
        <v>25.5</v>
      </c>
      <c r="DX25" s="701"/>
      <c r="DY25" s="701"/>
      <c r="DZ25" s="701"/>
      <c r="EA25" s="701"/>
      <c r="EB25" s="701"/>
      <c r="EC25" s="719"/>
    </row>
    <row r="26" spans="2:133" ht="11.25" customHeight="1" x14ac:dyDescent="0.15">
      <c r="B26" s="677" t="s">
        <v>299</v>
      </c>
      <c r="C26" s="678"/>
      <c r="D26" s="678"/>
      <c r="E26" s="678"/>
      <c r="F26" s="678"/>
      <c r="G26" s="678"/>
      <c r="H26" s="678"/>
      <c r="I26" s="678"/>
      <c r="J26" s="678"/>
      <c r="K26" s="678"/>
      <c r="L26" s="678"/>
      <c r="M26" s="678"/>
      <c r="N26" s="678"/>
      <c r="O26" s="678"/>
      <c r="P26" s="678"/>
      <c r="Q26" s="679"/>
      <c r="R26" s="680">
        <v>7609621</v>
      </c>
      <c r="S26" s="681"/>
      <c r="T26" s="681"/>
      <c r="U26" s="681"/>
      <c r="V26" s="681"/>
      <c r="W26" s="681"/>
      <c r="X26" s="681"/>
      <c r="Y26" s="682"/>
      <c r="Z26" s="713">
        <v>48.2</v>
      </c>
      <c r="AA26" s="713"/>
      <c r="AB26" s="713"/>
      <c r="AC26" s="713"/>
      <c r="AD26" s="714">
        <v>7152000</v>
      </c>
      <c r="AE26" s="714"/>
      <c r="AF26" s="714"/>
      <c r="AG26" s="714"/>
      <c r="AH26" s="714"/>
      <c r="AI26" s="714"/>
      <c r="AJ26" s="714"/>
      <c r="AK26" s="714"/>
      <c r="AL26" s="683">
        <v>99.8</v>
      </c>
      <c r="AM26" s="684"/>
      <c r="AN26" s="684"/>
      <c r="AO26" s="715"/>
      <c r="AP26" s="775" t="s">
        <v>300</v>
      </c>
      <c r="AQ26" s="776"/>
      <c r="AR26" s="776"/>
      <c r="AS26" s="776"/>
      <c r="AT26" s="776"/>
      <c r="AU26" s="776"/>
      <c r="AV26" s="776"/>
      <c r="AW26" s="776"/>
      <c r="AX26" s="776"/>
      <c r="AY26" s="776"/>
      <c r="AZ26" s="776"/>
      <c r="BA26" s="776"/>
      <c r="BB26" s="776"/>
      <c r="BC26" s="776"/>
      <c r="BD26" s="776"/>
      <c r="BE26" s="776"/>
      <c r="BF26" s="777"/>
      <c r="BG26" s="680" t="s">
        <v>127</v>
      </c>
      <c r="BH26" s="681"/>
      <c r="BI26" s="681"/>
      <c r="BJ26" s="681"/>
      <c r="BK26" s="681"/>
      <c r="BL26" s="681"/>
      <c r="BM26" s="681"/>
      <c r="BN26" s="682"/>
      <c r="BO26" s="713" t="s">
        <v>238</v>
      </c>
      <c r="BP26" s="713"/>
      <c r="BQ26" s="713"/>
      <c r="BR26" s="713"/>
      <c r="BS26" s="686" t="s">
        <v>127</v>
      </c>
      <c r="BT26" s="681"/>
      <c r="BU26" s="681"/>
      <c r="BV26" s="681"/>
      <c r="BW26" s="681"/>
      <c r="BX26" s="681"/>
      <c r="BY26" s="681"/>
      <c r="BZ26" s="681"/>
      <c r="CA26" s="681"/>
      <c r="CB26" s="726"/>
      <c r="CD26" s="727" t="s">
        <v>301</v>
      </c>
      <c r="CE26" s="724"/>
      <c r="CF26" s="724"/>
      <c r="CG26" s="724"/>
      <c r="CH26" s="724"/>
      <c r="CI26" s="724"/>
      <c r="CJ26" s="724"/>
      <c r="CK26" s="724"/>
      <c r="CL26" s="724"/>
      <c r="CM26" s="724"/>
      <c r="CN26" s="724"/>
      <c r="CO26" s="724"/>
      <c r="CP26" s="724"/>
      <c r="CQ26" s="725"/>
      <c r="CR26" s="680">
        <v>1117023</v>
      </c>
      <c r="CS26" s="681"/>
      <c r="CT26" s="681"/>
      <c r="CU26" s="681"/>
      <c r="CV26" s="681"/>
      <c r="CW26" s="681"/>
      <c r="CX26" s="681"/>
      <c r="CY26" s="682"/>
      <c r="CZ26" s="683">
        <v>7.4</v>
      </c>
      <c r="DA26" s="701"/>
      <c r="DB26" s="701"/>
      <c r="DC26" s="702"/>
      <c r="DD26" s="686">
        <v>1024298</v>
      </c>
      <c r="DE26" s="681"/>
      <c r="DF26" s="681"/>
      <c r="DG26" s="681"/>
      <c r="DH26" s="681"/>
      <c r="DI26" s="681"/>
      <c r="DJ26" s="681"/>
      <c r="DK26" s="682"/>
      <c r="DL26" s="686" t="s">
        <v>238</v>
      </c>
      <c r="DM26" s="681"/>
      <c r="DN26" s="681"/>
      <c r="DO26" s="681"/>
      <c r="DP26" s="681"/>
      <c r="DQ26" s="681"/>
      <c r="DR26" s="681"/>
      <c r="DS26" s="681"/>
      <c r="DT26" s="681"/>
      <c r="DU26" s="681"/>
      <c r="DV26" s="682"/>
      <c r="DW26" s="683" t="s">
        <v>127</v>
      </c>
      <c r="DX26" s="701"/>
      <c r="DY26" s="701"/>
      <c r="DZ26" s="701"/>
      <c r="EA26" s="701"/>
      <c r="EB26" s="701"/>
      <c r="EC26" s="719"/>
    </row>
    <row r="27" spans="2:133" ht="11.25" customHeight="1" x14ac:dyDescent="0.15">
      <c r="B27" s="677" t="s">
        <v>302</v>
      </c>
      <c r="C27" s="678"/>
      <c r="D27" s="678"/>
      <c r="E27" s="678"/>
      <c r="F27" s="678"/>
      <c r="G27" s="678"/>
      <c r="H27" s="678"/>
      <c r="I27" s="678"/>
      <c r="J27" s="678"/>
      <c r="K27" s="678"/>
      <c r="L27" s="678"/>
      <c r="M27" s="678"/>
      <c r="N27" s="678"/>
      <c r="O27" s="678"/>
      <c r="P27" s="678"/>
      <c r="Q27" s="679"/>
      <c r="R27" s="680">
        <v>2391</v>
      </c>
      <c r="S27" s="681"/>
      <c r="T27" s="681"/>
      <c r="U27" s="681"/>
      <c r="V27" s="681"/>
      <c r="W27" s="681"/>
      <c r="X27" s="681"/>
      <c r="Y27" s="682"/>
      <c r="Z27" s="713">
        <v>0</v>
      </c>
      <c r="AA27" s="713"/>
      <c r="AB27" s="713"/>
      <c r="AC27" s="713"/>
      <c r="AD27" s="714">
        <v>2391</v>
      </c>
      <c r="AE27" s="714"/>
      <c r="AF27" s="714"/>
      <c r="AG27" s="714"/>
      <c r="AH27" s="714"/>
      <c r="AI27" s="714"/>
      <c r="AJ27" s="714"/>
      <c r="AK27" s="714"/>
      <c r="AL27" s="683">
        <v>0</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2006896</v>
      </c>
      <c r="BH27" s="681"/>
      <c r="BI27" s="681"/>
      <c r="BJ27" s="681"/>
      <c r="BK27" s="681"/>
      <c r="BL27" s="681"/>
      <c r="BM27" s="681"/>
      <c r="BN27" s="682"/>
      <c r="BO27" s="713">
        <v>100</v>
      </c>
      <c r="BP27" s="713"/>
      <c r="BQ27" s="713"/>
      <c r="BR27" s="713"/>
      <c r="BS27" s="686">
        <v>11045</v>
      </c>
      <c r="BT27" s="681"/>
      <c r="BU27" s="681"/>
      <c r="BV27" s="681"/>
      <c r="BW27" s="681"/>
      <c r="BX27" s="681"/>
      <c r="BY27" s="681"/>
      <c r="BZ27" s="681"/>
      <c r="CA27" s="681"/>
      <c r="CB27" s="726"/>
      <c r="CD27" s="727" t="s">
        <v>304</v>
      </c>
      <c r="CE27" s="724"/>
      <c r="CF27" s="724"/>
      <c r="CG27" s="724"/>
      <c r="CH27" s="724"/>
      <c r="CI27" s="724"/>
      <c r="CJ27" s="724"/>
      <c r="CK27" s="724"/>
      <c r="CL27" s="724"/>
      <c r="CM27" s="724"/>
      <c r="CN27" s="724"/>
      <c r="CO27" s="724"/>
      <c r="CP27" s="724"/>
      <c r="CQ27" s="725"/>
      <c r="CR27" s="680">
        <v>1373025</v>
      </c>
      <c r="CS27" s="699"/>
      <c r="CT27" s="699"/>
      <c r="CU27" s="699"/>
      <c r="CV27" s="699"/>
      <c r="CW27" s="699"/>
      <c r="CX27" s="699"/>
      <c r="CY27" s="700"/>
      <c r="CZ27" s="683">
        <v>9.1</v>
      </c>
      <c r="DA27" s="701"/>
      <c r="DB27" s="701"/>
      <c r="DC27" s="702"/>
      <c r="DD27" s="686">
        <v>415833</v>
      </c>
      <c r="DE27" s="699"/>
      <c r="DF27" s="699"/>
      <c r="DG27" s="699"/>
      <c r="DH27" s="699"/>
      <c r="DI27" s="699"/>
      <c r="DJ27" s="699"/>
      <c r="DK27" s="700"/>
      <c r="DL27" s="686">
        <v>404687</v>
      </c>
      <c r="DM27" s="699"/>
      <c r="DN27" s="699"/>
      <c r="DO27" s="699"/>
      <c r="DP27" s="699"/>
      <c r="DQ27" s="699"/>
      <c r="DR27" s="699"/>
      <c r="DS27" s="699"/>
      <c r="DT27" s="699"/>
      <c r="DU27" s="699"/>
      <c r="DV27" s="700"/>
      <c r="DW27" s="683">
        <v>5.5</v>
      </c>
      <c r="DX27" s="701"/>
      <c r="DY27" s="701"/>
      <c r="DZ27" s="701"/>
      <c r="EA27" s="701"/>
      <c r="EB27" s="701"/>
      <c r="EC27" s="719"/>
    </row>
    <row r="28" spans="2:133" ht="11.25" customHeight="1" x14ac:dyDescent="0.15">
      <c r="B28" s="677" t="s">
        <v>305</v>
      </c>
      <c r="C28" s="678"/>
      <c r="D28" s="678"/>
      <c r="E28" s="678"/>
      <c r="F28" s="678"/>
      <c r="G28" s="678"/>
      <c r="H28" s="678"/>
      <c r="I28" s="678"/>
      <c r="J28" s="678"/>
      <c r="K28" s="678"/>
      <c r="L28" s="678"/>
      <c r="M28" s="678"/>
      <c r="N28" s="678"/>
      <c r="O28" s="678"/>
      <c r="P28" s="678"/>
      <c r="Q28" s="679"/>
      <c r="R28" s="680">
        <v>62268</v>
      </c>
      <c r="S28" s="681"/>
      <c r="T28" s="681"/>
      <c r="U28" s="681"/>
      <c r="V28" s="681"/>
      <c r="W28" s="681"/>
      <c r="X28" s="681"/>
      <c r="Y28" s="682"/>
      <c r="Z28" s="713">
        <v>0.4</v>
      </c>
      <c r="AA28" s="713"/>
      <c r="AB28" s="713"/>
      <c r="AC28" s="713"/>
      <c r="AD28" s="714">
        <v>12</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306</v>
      </c>
      <c r="CE28" s="724"/>
      <c r="CF28" s="724"/>
      <c r="CG28" s="724"/>
      <c r="CH28" s="724"/>
      <c r="CI28" s="724"/>
      <c r="CJ28" s="724"/>
      <c r="CK28" s="724"/>
      <c r="CL28" s="724"/>
      <c r="CM28" s="724"/>
      <c r="CN28" s="724"/>
      <c r="CO28" s="724"/>
      <c r="CP28" s="724"/>
      <c r="CQ28" s="725"/>
      <c r="CR28" s="680">
        <v>1619031</v>
      </c>
      <c r="CS28" s="681"/>
      <c r="CT28" s="681"/>
      <c r="CU28" s="681"/>
      <c r="CV28" s="681"/>
      <c r="CW28" s="681"/>
      <c r="CX28" s="681"/>
      <c r="CY28" s="682"/>
      <c r="CZ28" s="683">
        <v>10.7</v>
      </c>
      <c r="DA28" s="701"/>
      <c r="DB28" s="701"/>
      <c r="DC28" s="702"/>
      <c r="DD28" s="686">
        <v>1604391</v>
      </c>
      <c r="DE28" s="681"/>
      <c r="DF28" s="681"/>
      <c r="DG28" s="681"/>
      <c r="DH28" s="681"/>
      <c r="DI28" s="681"/>
      <c r="DJ28" s="681"/>
      <c r="DK28" s="682"/>
      <c r="DL28" s="686">
        <v>1604391</v>
      </c>
      <c r="DM28" s="681"/>
      <c r="DN28" s="681"/>
      <c r="DO28" s="681"/>
      <c r="DP28" s="681"/>
      <c r="DQ28" s="681"/>
      <c r="DR28" s="681"/>
      <c r="DS28" s="681"/>
      <c r="DT28" s="681"/>
      <c r="DU28" s="681"/>
      <c r="DV28" s="682"/>
      <c r="DW28" s="683">
        <v>21.7</v>
      </c>
      <c r="DX28" s="701"/>
      <c r="DY28" s="701"/>
      <c r="DZ28" s="701"/>
      <c r="EA28" s="701"/>
      <c r="EB28" s="701"/>
      <c r="EC28" s="719"/>
    </row>
    <row r="29" spans="2:133" ht="11.25" customHeight="1" x14ac:dyDescent="0.15">
      <c r="B29" s="677" t="s">
        <v>307</v>
      </c>
      <c r="C29" s="678"/>
      <c r="D29" s="678"/>
      <c r="E29" s="678"/>
      <c r="F29" s="678"/>
      <c r="G29" s="678"/>
      <c r="H29" s="678"/>
      <c r="I29" s="678"/>
      <c r="J29" s="678"/>
      <c r="K29" s="678"/>
      <c r="L29" s="678"/>
      <c r="M29" s="678"/>
      <c r="N29" s="678"/>
      <c r="O29" s="678"/>
      <c r="P29" s="678"/>
      <c r="Q29" s="679"/>
      <c r="R29" s="680">
        <v>98937</v>
      </c>
      <c r="S29" s="681"/>
      <c r="T29" s="681"/>
      <c r="U29" s="681"/>
      <c r="V29" s="681"/>
      <c r="W29" s="681"/>
      <c r="X29" s="681"/>
      <c r="Y29" s="682"/>
      <c r="Z29" s="713">
        <v>0.6</v>
      </c>
      <c r="AA29" s="713"/>
      <c r="AB29" s="713"/>
      <c r="AC29" s="713"/>
      <c r="AD29" s="714">
        <v>4510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308</v>
      </c>
      <c r="CE29" s="770"/>
      <c r="CF29" s="727" t="s">
        <v>309</v>
      </c>
      <c r="CG29" s="724"/>
      <c r="CH29" s="724"/>
      <c r="CI29" s="724"/>
      <c r="CJ29" s="724"/>
      <c r="CK29" s="724"/>
      <c r="CL29" s="724"/>
      <c r="CM29" s="724"/>
      <c r="CN29" s="724"/>
      <c r="CO29" s="724"/>
      <c r="CP29" s="724"/>
      <c r="CQ29" s="725"/>
      <c r="CR29" s="680">
        <v>1619031</v>
      </c>
      <c r="CS29" s="699"/>
      <c r="CT29" s="699"/>
      <c r="CU29" s="699"/>
      <c r="CV29" s="699"/>
      <c r="CW29" s="699"/>
      <c r="CX29" s="699"/>
      <c r="CY29" s="700"/>
      <c r="CZ29" s="683">
        <v>10.7</v>
      </c>
      <c r="DA29" s="701"/>
      <c r="DB29" s="701"/>
      <c r="DC29" s="702"/>
      <c r="DD29" s="686">
        <v>1604391</v>
      </c>
      <c r="DE29" s="699"/>
      <c r="DF29" s="699"/>
      <c r="DG29" s="699"/>
      <c r="DH29" s="699"/>
      <c r="DI29" s="699"/>
      <c r="DJ29" s="699"/>
      <c r="DK29" s="700"/>
      <c r="DL29" s="686">
        <v>1604391</v>
      </c>
      <c r="DM29" s="699"/>
      <c r="DN29" s="699"/>
      <c r="DO29" s="699"/>
      <c r="DP29" s="699"/>
      <c r="DQ29" s="699"/>
      <c r="DR29" s="699"/>
      <c r="DS29" s="699"/>
      <c r="DT29" s="699"/>
      <c r="DU29" s="699"/>
      <c r="DV29" s="700"/>
      <c r="DW29" s="683">
        <v>21.7</v>
      </c>
      <c r="DX29" s="701"/>
      <c r="DY29" s="701"/>
      <c r="DZ29" s="701"/>
      <c r="EA29" s="701"/>
      <c r="EB29" s="701"/>
      <c r="EC29" s="719"/>
    </row>
    <row r="30" spans="2:133" ht="11.25" customHeight="1" x14ac:dyDescent="0.15">
      <c r="B30" s="677" t="s">
        <v>310</v>
      </c>
      <c r="C30" s="678"/>
      <c r="D30" s="678"/>
      <c r="E30" s="678"/>
      <c r="F30" s="678"/>
      <c r="G30" s="678"/>
      <c r="H30" s="678"/>
      <c r="I30" s="678"/>
      <c r="J30" s="678"/>
      <c r="K30" s="678"/>
      <c r="L30" s="678"/>
      <c r="M30" s="678"/>
      <c r="N30" s="678"/>
      <c r="O30" s="678"/>
      <c r="P30" s="678"/>
      <c r="Q30" s="679"/>
      <c r="R30" s="680">
        <v>12136</v>
      </c>
      <c r="S30" s="681"/>
      <c r="T30" s="681"/>
      <c r="U30" s="681"/>
      <c r="V30" s="681"/>
      <c r="W30" s="681"/>
      <c r="X30" s="681"/>
      <c r="Y30" s="682"/>
      <c r="Z30" s="713">
        <v>0.1</v>
      </c>
      <c r="AA30" s="713"/>
      <c r="AB30" s="713"/>
      <c r="AC30" s="713"/>
      <c r="AD30" s="714" t="s">
        <v>127</v>
      </c>
      <c r="AE30" s="714"/>
      <c r="AF30" s="714"/>
      <c r="AG30" s="714"/>
      <c r="AH30" s="714"/>
      <c r="AI30" s="714"/>
      <c r="AJ30" s="714"/>
      <c r="AK30" s="714"/>
      <c r="AL30" s="683" t="s">
        <v>127</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311</v>
      </c>
      <c r="BH30" s="766"/>
      <c r="BI30" s="766"/>
      <c r="BJ30" s="766"/>
      <c r="BK30" s="766"/>
      <c r="BL30" s="766"/>
      <c r="BM30" s="766"/>
      <c r="BN30" s="766"/>
      <c r="BO30" s="766"/>
      <c r="BP30" s="766"/>
      <c r="BQ30" s="767"/>
      <c r="BR30" s="741" t="s">
        <v>312</v>
      </c>
      <c r="BS30" s="766"/>
      <c r="BT30" s="766"/>
      <c r="BU30" s="766"/>
      <c r="BV30" s="766"/>
      <c r="BW30" s="766"/>
      <c r="BX30" s="766"/>
      <c r="BY30" s="766"/>
      <c r="BZ30" s="766"/>
      <c r="CA30" s="766"/>
      <c r="CB30" s="767"/>
      <c r="CD30" s="771"/>
      <c r="CE30" s="772"/>
      <c r="CF30" s="727" t="s">
        <v>313</v>
      </c>
      <c r="CG30" s="724"/>
      <c r="CH30" s="724"/>
      <c r="CI30" s="724"/>
      <c r="CJ30" s="724"/>
      <c r="CK30" s="724"/>
      <c r="CL30" s="724"/>
      <c r="CM30" s="724"/>
      <c r="CN30" s="724"/>
      <c r="CO30" s="724"/>
      <c r="CP30" s="724"/>
      <c r="CQ30" s="725"/>
      <c r="CR30" s="680">
        <v>1552705</v>
      </c>
      <c r="CS30" s="681"/>
      <c r="CT30" s="681"/>
      <c r="CU30" s="681"/>
      <c r="CV30" s="681"/>
      <c r="CW30" s="681"/>
      <c r="CX30" s="681"/>
      <c r="CY30" s="682"/>
      <c r="CZ30" s="683">
        <v>10.3</v>
      </c>
      <c r="DA30" s="701"/>
      <c r="DB30" s="701"/>
      <c r="DC30" s="702"/>
      <c r="DD30" s="686">
        <v>1539481</v>
      </c>
      <c r="DE30" s="681"/>
      <c r="DF30" s="681"/>
      <c r="DG30" s="681"/>
      <c r="DH30" s="681"/>
      <c r="DI30" s="681"/>
      <c r="DJ30" s="681"/>
      <c r="DK30" s="682"/>
      <c r="DL30" s="686">
        <v>1539481</v>
      </c>
      <c r="DM30" s="681"/>
      <c r="DN30" s="681"/>
      <c r="DO30" s="681"/>
      <c r="DP30" s="681"/>
      <c r="DQ30" s="681"/>
      <c r="DR30" s="681"/>
      <c r="DS30" s="681"/>
      <c r="DT30" s="681"/>
      <c r="DU30" s="681"/>
      <c r="DV30" s="682"/>
      <c r="DW30" s="683">
        <v>20.8</v>
      </c>
      <c r="DX30" s="701"/>
      <c r="DY30" s="701"/>
      <c r="DZ30" s="701"/>
      <c r="EA30" s="701"/>
      <c r="EB30" s="701"/>
      <c r="EC30" s="719"/>
    </row>
    <row r="31" spans="2:133" ht="11.25" customHeight="1" x14ac:dyDescent="0.15">
      <c r="B31" s="677" t="s">
        <v>314</v>
      </c>
      <c r="C31" s="678"/>
      <c r="D31" s="678"/>
      <c r="E31" s="678"/>
      <c r="F31" s="678"/>
      <c r="G31" s="678"/>
      <c r="H31" s="678"/>
      <c r="I31" s="678"/>
      <c r="J31" s="678"/>
      <c r="K31" s="678"/>
      <c r="L31" s="678"/>
      <c r="M31" s="678"/>
      <c r="N31" s="678"/>
      <c r="O31" s="678"/>
      <c r="P31" s="678"/>
      <c r="Q31" s="679"/>
      <c r="R31" s="680">
        <v>3735295</v>
      </c>
      <c r="S31" s="681"/>
      <c r="T31" s="681"/>
      <c r="U31" s="681"/>
      <c r="V31" s="681"/>
      <c r="W31" s="681"/>
      <c r="X31" s="681"/>
      <c r="Y31" s="682"/>
      <c r="Z31" s="713">
        <v>23.6</v>
      </c>
      <c r="AA31" s="713"/>
      <c r="AB31" s="713"/>
      <c r="AC31" s="713"/>
      <c r="AD31" s="714" t="s">
        <v>127</v>
      </c>
      <c r="AE31" s="714"/>
      <c r="AF31" s="714"/>
      <c r="AG31" s="714"/>
      <c r="AH31" s="714"/>
      <c r="AI31" s="714"/>
      <c r="AJ31" s="714"/>
      <c r="AK31" s="714"/>
      <c r="AL31" s="683" t="s">
        <v>127</v>
      </c>
      <c r="AM31" s="684"/>
      <c r="AN31" s="684"/>
      <c r="AO31" s="715"/>
      <c r="AP31" s="754" t="s">
        <v>315</v>
      </c>
      <c r="AQ31" s="755"/>
      <c r="AR31" s="755"/>
      <c r="AS31" s="755"/>
      <c r="AT31" s="760" t="s">
        <v>316</v>
      </c>
      <c r="AU31" s="231"/>
      <c r="AV31" s="231"/>
      <c r="AW31" s="231"/>
      <c r="AX31" s="746" t="s">
        <v>188</v>
      </c>
      <c r="AY31" s="747"/>
      <c r="AZ31" s="747"/>
      <c r="BA31" s="747"/>
      <c r="BB31" s="747"/>
      <c r="BC31" s="747"/>
      <c r="BD31" s="747"/>
      <c r="BE31" s="747"/>
      <c r="BF31" s="748"/>
      <c r="BG31" s="749">
        <v>99.4</v>
      </c>
      <c r="BH31" s="750"/>
      <c r="BI31" s="750"/>
      <c r="BJ31" s="750"/>
      <c r="BK31" s="750"/>
      <c r="BL31" s="750"/>
      <c r="BM31" s="751">
        <v>97.1</v>
      </c>
      <c r="BN31" s="750"/>
      <c r="BO31" s="750"/>
      <c r="BP31" s="750"/>
      <c r="BQ31" s="752"/>
      <c r="BR31" s="749">
        <v>99.3</v>
      </c>
      <c r="BS31" s="750"/>
      <c r="BT31" s="750"/>
      <c r="BU31" s="750"/>
      <c r="BV31" s="750"/>
      <c r="BW31" s="750"/>
      <c r="BX31" s="751">
        <v>96.5</v>
      </c>
      <c r="BY31" s="750"/>
      <c r="BZ31" s="750"/>
      <c r="CA31" s="750"/>
      <c r="CB31" s="752"/>
      <c r="CD31" s="771"/>
      <c r="CE31" s="772"/>
      <c r="CF31" s="727" t="s">
        <v>317</v>
      </c>
      <c r="CG31" s="724"/>
      <c r="CH31" s="724"/>
      <c r="CI31" s="724"/>
      <c r="CJ31" s="724"/>
      <c r="CK31" s="724"/>
      <c r="CL31" s="724"/>
      <c r="CM31" s="724"/>
      <c r="CN31" s="724"/>
      <c r="CO31" s="724"/>
      <c r="CP31" s="724"/>
      <c r="CQ31" s="725"/>
      <c r="CR31" s="680">
        <v>66326</v>
      </c>
      <c r="CS31" s="699"/>
      <c r="CT31" s="699"/>
      <c r="CU31" s="699"/>
      <c r="CV31" s="699"/>
      <c r="CW31" s="699"/>
      <c r="CX31" s="699"/>
      <c r="CY31" s="700"/>
      <c r="CZ31" s="683">
        <v>0.4</v>
      </c>
      <c r="DA31" s="701"/>
      <c r="DB31" s="701"/>
      <c r="DC31" s="702"/>
      <c r="DD31" s="686">
        <v>64910</v>
      </c>
      <c r="DE31" s="699"/>
      <c r="DF31" s="699"/>
      <c r="DG31" s="699"/>
      <c r="DH31" s="699"/>
      <c r="DI31" s="699"/>
      <c r="DJ31" s="699"/>
      <c r="DK31" s="700"/>
      <c r="DL31" s="686">
        <v>64910</v>
      </c>
      <c r="DM31" s="699"/>
      <c r="DN31" s="699"/>
      <c r="DO31" s="699"/>
      <c r="DP31" s="699"/>
      <c r="DQ31" s="699"/>
      <c r="DR31" s="699"/>
      <c r="DS31" s="699"/>
      <c r="DT31" s="699"/>
      <c r="DU31" s="699"/>
      <c r="DV31" s="700"/>
      <c r="DW31" s="683">
        <v>0.9</v>
      </c>
      <c r="DX31" s="701"/>
      <c r="DY31" s="701"/>
      <c r="DZ31" s="701"/>
      <c r="EA31" s="701"/>
      <c r="EB31" s="701"/>
      <c r="EC31" s="719"/>
    </row>
    <row r="32" spans="2:133" ht="11.25" customHeight="1" x14ac:dyDescent="0.15">
      <c r="B32" s="763" t="s">
        <v>318</v>
      </c>
      <c r="C32" s="764"/>
      <c r="D32" s="764"/>
      <c r="E32" s="764"/>
      <c r="F32" s="764"/>
      <c r="G32" s="764"/>
      <c r="H32" s="764"/>
      <c r="I32" s="764"/>
      <c r="J32" s="764"/>
      <c r="K32" s="764"/>
      <c r="L32" s="764"/>
      <c r="M32" s="764"/>
      <c r="N32" s="764"/>
      <c r="O32" s="764"/>
      <c r="P32" s="764"/>
      <c r="Q32" s="765"/>
      <c r="R32" s="680" t="s">
        <v>127</v>
      </c>
      <c r="S32" s="681"/>
      <c r="T32" s="681"/>
      <c r="U32" s="681"/>
      <c r="V32" s="681"/>
      <c r="W32" s="681"/>
      <c r="X32" s="681"/>
      <c r="Y32" s="682"/>
      <c r="Z32" s="713" t="s">
        <v>238</v>
      </c>
      <c r="AA32" s="713"/>
      <c r="AB32" s="713"/>
      <c r="AC32" s="713"/>
      <c r="AD32" s="714" t="s">
        <v>238</v>
      </c>
      <c r="AE32" s="714"/>
      <c r="AF32" s="714"/>
      <c r="AG32" s="714"/>
      <c r="AH32" s="714"/>
      <c r="AI32" s="714"/>
      <c r="AJ32" s="714"/>
      <c r="AK32" s="714"/>
      <c r="AL32" s="683" t="s">
        <v>238</v>
      </c>
      <c r="AM32" s="684"/>
      <c r="AN32" s="684"/>
      <c r="AO32" s="715"/>
      <c r="AP32" s="756"/>
      <c r="AQ32" s="757"/>
      <c r="AR32" s="757"/>
      <c r="AS32" s="757"/>
      <c r="AT32" s="761"/>
      <c r="AU32" s="230" t="s">
        <v>319</v>
      </c>
      <c r="AV32" s="230"/>
      <c r="AW32" s="230"/>
      <c r="AX32" s="677" t="s">
        <v>320</v>
      </c>
      <c r="AY32" s="678"/>
      <c r="AZ32" s="678"/>
      <c r="BA32" s="678"/>
      <c r="BB32" s="678"/>
      <c r="BC32" s="678"/>
      <c r="BD32" s="678"/>
      <c r="BE32" s="678"/>
      <c r="BF32" s="679"/>
      <c r="BG32" s="753">
        <v>99.7</v>
      </c>
      <c r="BH32" s="699"/>
      <c r="BI32" s="699"/>
      <c r="BJ32" s="699"/>
      <c r="BK32" s="699"/>
      <c r="BL32" s="699"/>
      <c r="BM32" s="684">
        <v>98.2</v>
      </c>
      <c r="BN32" s="745"/>
      <c r="BO32" s="745"/>
      <c r="BP32" s="745"/>
      <c r="BQ32" s="723"/>
      <c r="BR32" s="753">
        <v>99.5</v>
      </c>
      <c r="BS32" s="699"/>
      <c r="BT32" s="699"/>
      <c r="BU32" s="699"/>
      <c r="BV32" s="699"/>
      <c r="BW32" s="699"/>
      <c r="BX32" s="684">
        <v>97.7</v>
      </c>
      <c r="BY32" s="745"/>
      <c r="BZ32" s="745"/>
      <c r="CA32" s="745"/>
      <c r="CB32" s="723"/>
      <c r="CD32" s="773"/>
      <c r="CE32" s="774"/>
      <c r="CF32" s="727" t="s">
        <v>321</v>
      </c>
      <c r="CG32" s="724"/>
      <c r="CH32" s="724"/>
      <c r="CI32" s="724"/>
      <c r="CJ32" s="724"/>
      <c r="CK32" s="724"/>
      <c r="CL32" s="724"/>
      <c r="CM32" s="724"/>
      <c r="CN32" s="724"/>
      <c r="CO32" s="724"/>
      <c r="CP32" s="724"/>
      <c r="CQ32" s="725"/>
      <c r="CR32" s="680" t="s">
        <v>238</v>
      </c>
      <c r="CS32" s="681"/>
      <c r="CT32" s="681"/>
      <c r="CU32" s="681"/>
      <c r="CV32" s="681"/>
      <c r="CW32" s="681"/>
      <c r="CX32" s="681"/>
      <c r="CY32" s="682"/>
      <c r="CZ32" s="683" t="s">
        <v>238</v>
      </c>
      <c r="DA32" s="701"/>
      <c r="DB32" s="701"/>
      <c r="DC32" s="702"/>
      <c r="DD32" s="686" t="s">
        <v>238</v>
      </c>
      <c r="DE32" s="681"/>
      <c r="DF32" s="681"/>
      <c r="DG32" s="681"/>
      <c r="DH32" s="681"/>
      <c r="DI32" s="681"/>
      <c r="DJ32" s="681"/>
      <c r="DK32" s="682"/>
      <c r="DL32" s="686" t="s">
        <v>238</v>
      </c>
      <c r="DM32" s="681"/>
      <c r="DN32" s="681"/>
      <c r="DO32" s="681"/>
      <c r="DP32" s="681"/>
      <c r="DQ32" s="681"/>
      <c r="DR32" s="681"/>
      <c r="DS32" s="681"/>
      <c r="DT32" s="681"/>
      <c r="DU32" s="681"/>
      <c r="DV32" s="682"/>
      <c r="DW32" s="683" t="s">
        <v>238</v>
      </c>
      <c r="DX32" s="701"/>
      <c r="DY32" s="701"/>
      <c r="DZ32" s="701"/>
      <c r="EA32" s="701"/>
      <c r="EB32" s="701"/>
      <c r="EC32" s="719"/>
    </row>
    <row r="33" spans="2:133" ht="11.25" customHeight="1" x14ac:dyDescent="0.15">
      <c r="B33" s="677" t="s">
        <v>322</v>
      </c>
      <c r="C33" s="678"/>
      <c r="D33" s="678"/>
      <c r="E33" s="678"/>
      <c r="F33" s="678"/>
      <c r="G33" s="678"/>
      <c r="H33" s="678"/>
      <c r="I33" s="678"/>
      <c r="J33" s="678"/>
      <c r="K33" s="678"/>
      <c r="L33" s="678"/>
      <c r="M33" s="678"/>
      <c r="N33" s="678"/>
      <c r="O33" s="678"/>
      <c r="P33" s="678"/>
      <c r="Q33" s="679"/>
      <c r="R33" s="680">
        <v>988032</v>
      </c>
      <c r="S33" s="681"/>
      <c r="T33" s="681"/>
      <c r="U33" s="681"/>
      <c r="V33" s="681"/>
      <c r="W33" s="681"/>
      <c r="X33" s="681"/>
      <c r="Y33" s="682"/>
      <c r="Z33" s="713">
        <v>6.3</v>
      </c>
      <c r="AA33" s="713"/>
      <c r="AB33" s="713"/>
      <c r="AC33" s="713"/>
      <c r="AD33" s="714" t="s">
        <v>127</v>
      </c>
      <c r="AE33" s="714"/>
      <c r="AF33" s="714"/>
      <c r="AG33" s="714"/>
      <c r="AH33" s="714"/>
      <c r="AI33" s="714"/>
      <c r="AJ33" s="714"/>
      <c r="AK33" s="714"/>
      <c r="AL33" s="683" t="s">
        <v>127</v>
      </c>
      <c r="AM33" s="684"/>
      <c r="AN33" s="684"/>
      <c r="AO33" s="715"/>
      <c r="AP33" s="758"/>
      <c r="AQ33" s="759"/>
      <c r="AR33" s="759"/>
      <c r="AS33" s="759"/>
      <c r="AT33" s="762"/>
      <c r="AU33" s="232"/>
      <c r="AV33" s="232"/>
      <c r="AW33" s="232"/>
      <c r="AX33" s="661" t="s">
        <v>323</v>
      </c>
      <c r="AY33" s="662"/>
      <c r="AZ33" s="662"/>
      <c r="BA33" s="662"/>
      <c r="BB33" s="662"/>
      <c r="BC33" s="662"/>
      <c r="BD33" s="662"/>
      <c r="BE33" s="662"/>
      <c r="BF33" s="663"/>
      <c r="BG33" s="744">
        <v>99</v>
      </c>
      <c r="BH33" s="665"/>
      <c r="BI33" s="665"/>
      <c r="BJ33" s="665"/>
      <c r="BK33" s="665"/>
      <c r="BL33" s="665"/>
      <c r="BM33" s="707">
        <v>95.7</v>
      </c>
      <c r="BN33" s="665"/>
      <c r="BO33" s="665"/>
      <c r="BP33" s="665"/>
      <c r="BQ33" s="709"/>
      <c r="BR33" s="744">
        <v>99.1</v>
      </c>
      <c r="BS33" s="665"/>
      <c r="BT33" s="665"/>
      <c r="BU33" s="665"/>
      <c r="BV33" s="665"/>
      <c r="BW33" s="665"/>
      <c r="BX33" s="707">
        <v>95.1</v>
      </c>
      <c r="BY33" s="665"/>
      <c r="BZ33" s="665"/>
      <c r="CA33" s="665"/>
      <c r="CB33" s="709"/>
      <c r="CD33" s="727" t="s">
        <v>324</v>
      </c>
      <c r="CE33" s="724"/>
      <c r="CF33" s="724"/>
      <c r="CG33" s="724"/>
      <c r="CH33" s="724"/>
      <c r="CI33" s="724"/>
      <c r="CJ33" s="724"/>
      <c r="CK33" s="724"/>
      <c r="CL33" s="724"/>
      <c r="CM33" s="724"/>
      <c r="CN33" s="724"/>
      <c r="CO33" s="724"/>
      <c r="CP33" s="724"/>
      <c r="CQ33" s="725"/>
      <c r="CR33" s="680">
        <v>8774778</v>
      </c>
      <c r="CS33" s="699"/>
      <c r="CT33" s="699"/>
      <c r="CU33" s="699"/>
      <c r="CV33" s="699"/>
      <c r="CW33" s="699"/>
      <c r="CX33" s="699"/>
      <c r="CY33" s="700"/>
      <c r="CZ33" s="683">
        <v>58.2</v>
      </c>
      <c r="DA33" s="701"/>
      <c r="DB33" s="701"/>
      <c r="DC33" s="702"/>
      <c r="DD33" s="686">
        <v>5107914</v>
      </c>
      <c r="DE33" s="699"/>
      <c r="DF33" s="699"/>
      <c r="DG33" s="699"/>
      <c r="DH33" s="699"/>
      <c r="DI33" s="699"/>
      <c r="DJ33" s="699"/>
      <c r="DK33" s="700"/>
      <c r="DL33" s="686">
        <v>3354357</v>
      </c>
      <c r="DM33" s="699"/>
      <c r="DN33" s="699"/>
      <c r="DO33" s="699"/>
      <c r="DP33" s="699"/>
      <c r="DQ33" s="699"/>
      <c r="DR33" s="699"/>
      <c r="DS33" s="699"/>
      <c r="DT33" s="699"/>
      <c r="DU33" s="699"/>
      <c r="DV33" s="700"/>
      <c r="DW33" s="683">
        <v>45.3</v>
      </c>
      <c r="DX33" s="701"/>
      <c r="DY33" s="701"/>
      <c r="DZ33" s="701"/>
      <c r="EA33" s="701"/>
      <c r="EB33" s="701"/>
      <c r="EC33" s="719"/>
    </row>
    <row r="34" spans="2:133" ht="11.25" customHeight="1" x14ac:dyDescent="0.15">
      <c r="B34" s="677" t="s">
        <v>325</v>
      </c>
      <c r="C34" s="678"/>
      <c r="D34" s="678"/>
      <c r="E34" s="678"/>
      <c r="F34" s="678"/>
      <c r="G34" s="678"/>
      <c r="H34" s="678"/>
      <c r="I34" s="678"/>
      <c r="J34" s="678"/>
      <c r="K34" s="678"/>
      <c r="L34" s="678"/>
      <c r="M34" s="678"/>
      <c r="N34" s="678"/>
      <c r="O34" s="678"/>
      <c r="P34" s="678"/>
      <c r="Q34" s="679"/>
      <c r="R34" s="680">
        <v>22727</v>
      </c>
      <c r="S34" s="681"/>
      <c r="T34" s="681"/>
      <c r="U34" s="681"/>
      <c r="V34" s="681"/>
      <c r="W34" s="681"/>
      <c r="X34" s="681"/>
      <c r="Y34" s="682"/>
      <c r="Z34" s="713">
        <v>0.1</v>
      </c>
      <c r="AA34" s="713"/>
      <c r="AB34" s="713"/>
      <c r="AC34" s="713"/>
      <c r="AD34" s="714">
        <v>2312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326</v>
      </c>
      <c r="CE34" s="724"/>
      <c r="CF34" s="724"/>
      <c r="CG34" s="724"/>
      <c r="CH34" s="724"/>
      <c r="CI34" s="724"/>
      <c r="CJ34" s="724"/>
      <c r="CK34" s="724"/>
      <c r="CL34" s="724"/>
      <c r="CM34" s="724"/>
      <c r="CN34" s="724"/>
      <c r="CO34" s="724"/>
      <c r="CP34" s="724"/>
      <c r="CQ34" s="725"/>
      <c r="CR34" s="680">
        <v>2422495</v>
      </c>
      <c r="CS34" s="681"/>
      <c r="CT34" s="681"/>
      <c r="CU34" s="681"/>
      <c r="CV34" s="681"/>
      <c r="CW34" s="681"/>
      <c r="CX34" s="681"/>
      <c r="CY34" s="682"/>
      <c r="CZ34" s="683">
        <v>16.100000000000001</v>
      </c>
      <c r="DA34" s="701"/>
      <c r="DB34" s="701"/>
      <c r="DC34" s="702"/>
      <c r="DD34" s="686">
        <v>1807040</v>
      </c>
      <c r="DE34" s="681"/>
      <c r="DF34" s="681"/>
      <c r="DG34" s="681"/>
      <c r="DH34" s="681"/>
      <c r="DI34" s="681"/>
      <c r="DJ34" s="681"/>
      <c r="DK34" s="682"/>
      <c r="DL34" s="686">
        <v>1027532</v>
      </c>
      <c r="DM34" s="681"/>
      <c r="DN34" s="681"/>
      <c r="DO34" s="681"/>
      <c r="DP34" s="681"/>
      <c r="DQ34" s="681"/>
      <c r="DR34" s="681"/>
      <c r="DS34" s="681"/>
      <c r="DT34" s="681"/>
      <c r="DU34" s="681"/>
      <c r="DV34" s="682"/>
      <c r="DW34" s="683">
        <v>13.9</v>
      </c>
      <c r="DX34" s="701"/>
      <c r="DY34" s="701"/>
      <c r="DZ34" s="701"/>
      <c r="EA34" s="701"/>
      <c r="EB34" s="701"/>
      <c r="EC34" s="719"/>
    </row>
    <row r="35" spans="2:133" ht="11.25" customHeight="1" x14ac:dyDescent="0.15">
      <c r="B35" s="677" t="s">
        <v>327</v>
      </c>
      <c r="C35" s="678"/>
      <c r="D35" s="678"/>
      <c r="E35" s="678"/>
      <c r="F35" s="678"/>
      <c r="G35" s="678"/>
      <c r="H35" s="678"/>
      <c r="I35" s="678"/>
      <c r="J35" s="678"/>
      <c r="K35" s="678"/>
      <c r="L35" s="678"/>
      <c r="M35" s="678"/>
      <c r="N35" s="678"/>
      <c r="O35" s="678"/>
      <c r="P35" s="678"/>
      <c r="Q35" s="679"/>
      <c r="R35" s="680">
        <v>736983</v>
      </c>
      <c r="S35" s="681"/>
      <c r="T35" s="681"/>
      <c r="U35" s="681"/>
      <c r="V35" s="681"/>
      <c r="W35" s="681"/>
      <c r="X35" s="681"/>
      <c r="Y35" s="682"/>
      <c r="Z35" s="713">
        <v>4.7</v>
      </c>
      <c r="AA35" s="713"/>
      <c r="AB35" s="713"/>
      <c r="AC35" s="713"/>
      <c r="AD35" s="714" t="s">
        <v>127</v>
      </c>
      <c r="AE35" s="714"/>
      <c r="AF35" s="714"/>
      <c r="AG35" s="714"/>
      <c r="AH35" s="714"/>
      <c r="AI35" s="714"/>
      <c r="AJ35" s="714"/>
      <c r="AK35" s="714"/>
      <c r="AL35" s="683" t="s">
        <v>238</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330</v>
      </c>
      <c r="CE35" s="724"/>
      <c r="CF35" s="724"/>
      <c r="CG35" s="724"/>
      <c r="CH35" s="724"/>
      <c r="CI35" s="724"/>
      <c r="CJ35" s="724"/>
      <c r="CK35" s="724"/>
      <c r="CL35" s="724"/>
      <c r="CM35" s="724"/>
      <c r="CN35" s="724"/>
      <c r="CO35" s="724"/>
      <c r="CP35" s="724"/>
      <c r="CQ35" s="725"/>
      <c r="CR35" s="680">
        <v>467939</v>
      </c>
      <c r="CS35" s="699"/>
      <c r="CT35" s="699"/>
      <c r="CU35" s="699"/>
      <c r="CV35" s="699"/>
      <c r="CW35" s="699"/>
      <c r="CX35" s="699"/>
      <c r="CY35" s="700"/>
      <c r="CZ35" s="683">
        <v>3.1</v>
      </c>
      <c r="DA35" s="701"/>
      <c r="DB35" s="701"/>
      <c r="DC35" s="702"/>
      <c r="DD35" s="686">
        <v>363773</v>
      </c>
      <c r="DE35" s="699"/>
      <c r="DF35" s="699"/>
      <c r="DG35" s="699"/>
      <c r="DH35" s="699"/>
      <c r="DI35" s="699"/>
      <c r="DJ35" s="699"/>
      <c r="DK35" s="700"/>
      <c r="DL35" s="686">
        <v>236463</v>
      </c>
      <c r="DM35" s="699"/>
      <c r="DN35" s="699"/>
      <c r="DO35" s="699"/>
      <c r="DP35" s="699"/>
      <c r="DQ35" s="699"/>
      <c r="DR35" s="699"/>
      <c r="DS35" s="699"/>
      <c r="DT35" s="699"/>
      <c r="DU35" s="699"/>
      <c r="DV35" s="700"/>
      <c r="DW35" s="683">
        <v>3.2</v>
      </c>
      <c r="DX35" s="701"/>
      <c r="DY35" s="701"/>
      <c r="DZ35" s="701"/>
      <c r="EA35" s="701"/>
      <c r="EB35" s="701"/>
      <c r="EC35" s="719"/>
    </row>
    <row r="36" spans="2:133" ht="11.25" customHeight="1" x14ac:dyDescent="0.15">
      <c r="B36" s="677" t="s">
        <v>331</v>
      </c>
      <c r="C36" s="678"/>
      <c r="D36" s="678"/>
      <c r="E36" s="678"/>
      <c r="F36" s="678"/>
      <c r="G36" s="678"/>
      <c r="H36" s="678"/>
      <c r="I36" s="678"/>
      <c r="J36" s="678"/>
      <c r="K36" s="678"/>
      <c r="L36" s="678"/>
      <c r="M36" s="678"/>
      <c r="N36" s="678"/>
      <c r="O36" s="678"/>
      <c r="P36" s="678"/>
      <c r="Q36" s="679"/>
      <c r="R36" s="680">
        <v>57762</v>
      </c>
      <c r="S36" s="681"/>
      <c r="T36" s="681"/>
      <c r="U36" s="681"/>
      <c r="V36" s="681"/>
      <c r="W36" s="681"/>
      <c r="X36" s="681"/>
      <c r="Y36" s="682"/>
      <c r="Z36" s="713">
        <v>0.4</v>
      </c>
      <c r="AA36" s="713"/>
      <c r="AB36" s="713"/>
      <c r="AC36" s="713"/>
      <c r="AD36" s="714" t="s">
        <v>127</v>
      </c>
      <c r="AE36" s="714"/>
      <c r="AF36" s="714"/>
      <c r="AG36" s="714"/>
      <c r="AH36" s="714"/>
      <c r="AI36" s="714"/>
      <c r="AJ36" s="714"/>
      <c r="AK36" s="714"/>
      <c r="AL36" s="683" t="s">
        <v>127</v>
      </c>
      <c r="AM36" s="684"/>
      <c r="AN36" s="684"/>
      <c r="AO36" s="715"/>
      <c r="AP36" s="235"/>
      <c r="AQ36" s="732" t="s">
        <v>332</v>
      </c>
      <c r="AR36" s="733"/>
      <c r="AS36" s="733"/>
      <c r="AT36" s="733"/>
      <c r="AU36" s="733"/>
      <c r="AV36" s="733"/>
      <c r="AW36" s="733"/>
      <c r="AX36" s="733"/>
      <c r="AY36" s="734"/>
      <c r="AZ36" s="735">
        <v>1777801</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119884</v>
      </c>
      <c r="BW36" s="736"/>
      <c r="BX36" s="736"/>
      <c r="BY36" s="736"/>
      <c r="BZ36" s="736"/>
      <c r="CA36" s="736"/>
      <c r="CB36" s="737"/>
      <c r="CD36" s="727" t="s">
        <v>334</v>
      </c>
      <c r="CE36" s="724"/>
      <c r="CF36" s="724"/>
      <c r="CG36" s="724"/>
      <c r="CH36" s="724"/>
      <c r="CI36" s="724"/>
      <c r="CJ36" s="724"/>
      <c r="CK36" s="724"/>
      <c r="CL36" s="724"/>
      <c r="CM36" s="724"/>
      <c r="CN36" s="724"/>
      <c r="CO36" s="724"/>
      <c r="CP36" s="724"/>
      <c r="CQ36" s="725"/>
      <c r="CR36" s="680">
        <v>4368163</v>
      </c>
      <c r="CS36" s="681"/>
      <c r="CT36" s="681"/>
      <c r="CU36" s="681"/>
      <c r="CV36" s="681"/>
      <c r="CW36" s="681"/>
      <c r="CX36" s="681"/>
      <c r="CY36" s="682"/>
      <c r="CZ36" s="683">
        <v>29</v>
      </c>
      <c r="DA36" s="701"/>
      <c r="DB36" s="701"/>
      <c r="DC36" s="702"/>
      <c r="DD36" s="686">
        <v>1661995</v>
      </c>
      <c r="DE36" s="681"/>
      <c r="DF36" s="681"/>
      <c r="DG36" s="681"/>
      <c r="DH36" s="681"/>
      <c r="DI36" s="681"/>
      <c r="DJ36" s="681"/>
      <c r="DK36" s="682"/>
      <c r="DL36" s="686">
        <v>1293353</v>
      </c>
      <c r="DM36" s="681"/>
      <c r="DN36" s="681"/>
      <c r="DO36" s="681"/>
      <c r="DP36" s="681"/>
      <c r="DQ36" s="681"/>
      <c r="DR36" s="681"/>
      <c r="DS36" s="681"/>
      <c r="DT36" s="681"/>
      <c r="DU36" s="681"/>
      <c r="DV36" s="682"/>
      <c r="DW36" s="683">
        <v>17.5</v>
      </c>
      <c r="DX36" s="701"/>
      <c r="DY36" s="701"/>
      <c r="DZ36" s="701"/>
      <c r="EA36" s="701"/>
      <c r="EB36" s="701"/>
      <c r="EC36" s="719"/>
    </row>
    <row r="37" spans="2:133" ht="11.25" customHeight="1" x14ac:dyDescent="0.15">
      <c r="B37" s="677" t="s">
        <v>335</v>
      </c>
      <c r="C37" s="678"/>
      <c r="D37" s="678"/>
      <c r="E37" s="678"/>
      <c r="F37" s="678"/>
      <c r="G37" s="678"/>
      <c r="H37" s="678"/>
      <c r="I37" s="678"/>
      <c r="J37" s="678"/>
      <c r="K37" s="678"/>
      <c r="L37" s="678"/>
      <c r="M37" s="678"/>
      <c r="N37" s="678"/>
      <c r="O37" s="678"/>
      <c r="P37" s="678"/>
      <c r="Q37" s="679"/>
      <c r="R37" s="680">
        <v>913568</v>
      </c>
      <c r="S37" s="681"/>
      <c r="T37" s="681"/>
      <c r="U37" s="681"/>
      <c r="V37" s="681"/>
      <c r="W37" s="681"/>
      <c r="X37" s="681"/>
      <c r="Y37" s="682"/>
      <c r="Z37" s="713">
        <v>5.8</v>
      </c>
      <c r="AA37" s="713"/>
      <c r="AB37" s="713"/>
      <c r="AC37" s="713"/>
      <c r="AD37" s="714" t="s">
        <v>127</v>
      </c>
      <c r="AE37" s="714"/>
      <c r="AF37" s="714"/>
      <c r="AG37" s="714"/>
      <c r="AH37" s="714"/>
      <c r="AI37" s="714"/>
      <c r="AJ37" s="714"/>
      <c r="AK37" s="714"/>
      <c r="AL37" s="683" t="s">
        <v>238</v>
      </c>
      <c r="AM37" s="684"/>
      <c r="AN37" s="684"/>
      <c r="AO37" s="715"/>
      <c r="AQ37" s="720" t="s">
        <v>336</v>
      </c>
      <c r="AR37" s="721"/>
      <c r="AS37" s="721"/>
      <c r="AT37" s="721"/>
      <c r="AU37" s="721"/>
      <c r="AV37" s="721"/>
      <c r="AW37" s="721"/>
      <c r="AX37" s="721"/>
      <c r="AY37" s="722"/>
      <c r="AZ37" s="680">
        <v>744622</v>
      </c>
      <c r="BA37" s="681"/>
      <c r="BB37" s="681"/>
      <c r="BC37" s="681"/>
      <c r="BD37" s="699"/>
      <c r="BE37" s="699"/>
      <c r="BF37" s="723"/>
      <c r="BG37" s="727" t="s">
        <v>337</v>
      </c>
      <c r="BH37" s="724"/>
      <c r="BI37" s="724"/>
      <c r="BJ37" s="724"/>
      <c r="BK37" s="724"/>
      <c r="BL37" s="724"/>
      <c r="BM37" s="724"/>
      <c r="BN37" s="724"/>
      <c r="BO37" s="724"/>
      <c r="BP37" s="724"/>
      <c r="BQ37" s="724"/>
      <c r="BR37" s="724"/>
      <c r="BS37" s="724"/>
      <c r="BT37" s="724"/>
      <c r="BU37" s="725"/>
      <c r="BV37" s="680">
        <v>102885</v>
      </c>
      <c r="BW37" s="681"/>
      <c r="BX37" s="681"/>
      <c r="BY37" s="681"/>
      <c r="BZ37" s="681"/>
      <c r="CA37" s="681"/>
      <c r="CB37" s="726"/>
      <c r="CD37" s="727" t="s">
        <v>338</v>
      </c>
      <c r="CE37" s="724"/>
      <c r="CF37" s="724"/>
      <c r="CG37" s="724"/>
      <c r="CH37" s="724"/>
      <c r="CI37" s="724"/>
      <c r="CJ37" s="724"/>
      <c r="CK37" s="724"/>
      <c r="CL37" s="724"/>
      <c r="CM37" s="724"/>
      <c r="CN37" s="724"/>
      <c r="CO37" s="724"/>
      <c r="CP37" s="724"/>
      <c r="CQ37" s="725"/>
      <c r="CR37" s="680">
        <v>609019</v>
      </c>
      <c r="CS37" s="699"/>
      <c r="CT37" s="699"/>
      <c r="CU37" s="699"/>
      <c r="CV37" s="699"/>
      <c r="CW37" s="699"/>
      <c r="CX37" s="699"/>
      <c r="CY37" s="700"/>
      <c r="CZ37" s="683">
        <v>4</v>
      </c>
      <c r="DA37" s="701"/>
      <c r="DB37" s="701"/>
      <c r="DC37" s="702"/>
      <c r="DD37" s="686">
        <v>439619</v>
      </c>
      <c r="DE37" s="699"/>
      <c r="DF37" s="699"/>
      <c r="DG37" s="699"/>
      <c r="DH37" s="699"/>
      <c r="DI37" s="699"/>
      <c r="DJ37" s="699"/>
      <c r="DK37" s="700"/>
      <c r="DL37" s="686">
        <v>401211</v>
      </c>
      <c r="DM37" s="699"/>
      <c r="DN37" s="699"/>
      <c r="DO37" s="699"/>
      <c r="DP37" s="699"/>
      <c r="DQ37" s="699"/>
      <c r="DR37" s="699"/>
      <c r="DS37" s="699"/>
      <c r="DT37" s="699"/>
      <c r="DU37" s="699"/>
      <c r="DV37" s="700"/>
      <c r="DW37" s="683">
        <v>5.4</v>
      </c>
      <c r="DX37" s="701"/>
      <c r="DY37" s="701"/>
      <c r="DZ37" s="701"/>
      <c r="EA37" s="701"/>
      <c r="EB37" s="701"/>
      <c r="EC37" s="719"/>
    </row>
    <row r="38" spans="2:133" ht="11.25" customHeight="1" x14ac:dyDescent="0.15">
      <c r="B38" s="677" t="s">
        <v>339</v>
      </c>
      <c r="C38" s="678"/>
      <c r="D38" s="678"/>
      <c r="E38" s="678"/>
      <c r="F38" s="678"/>
      <c r="G38" s="678"/>
      <c r="H38" s="678"/>
      <c r="I38" s="678"/>
      <c r="J38" s="678"/>
      <c r="K38" s="678"/>
      <c r="L38" s="678"/>
      <c r="M38" s="678"/>
      <c r="N38" s="678"/>
      <c r="O38" s="678"/>
      <c r="P38" s="678"/>
      <c r="Q38" s="679"/>
      <c r="R38" s="680">
        <v>225085</v>
      </c>
      <c r="S38" s="681"/>
      <c r="T38" s="681"/>
      <c r="U38" s="681"/>
      <c r="V38" s="681"/>
      <c r="W38" s="681"/>
      <c r="X38" s="681"/>
      <c r="Y38" s="682"/>
      <c r="Z38" s="713">
        <v>1.4</v>
      </c>
      <c r="AA38" s="713"/>
      <c r="AB38" s="713"/>
      <c r="AC38" s="713"/>
      <c r="AD38" s="714">
        <v>2026</v>
      </c>
      <c r="AE38" s="714"/>
      <c r="AF38" s="714"/>
      <c r="AG38" s="714"/>
      <c r="AH38" s="714"/>
      <c r="AI38" s="714"/>
      <c r="AJ38" s="714"/>
      <c r="AK38" s="714"/>
      <c r="AL38" s="683">
        <v>0</v>
      </c>
      <c r="AM38" s="684"/>
      <c r="AN38" s="684"/>
      <c r="AO38" s="715"/>
      <c r="AQ38" s="720" t="s">
        <v>340</v>
      </c>
      <c r="AR38" s="721"/>
      <c r="AS38" s="721"/>
      <c r="AT38" s="721"/>
      <c r="AU38" s="721"/>
      <c r="AV38" s="721"/>
      <c r="AW38" s="721"/>
      <c r="AX38" s="721"/>
      <c r="AY38" s="722"/>
      <c r="AZ38" s="680">
        <v>14302</v>
      </c>
      <c r="BA38" s="681"/>
      <c r="BB38" s="681"/>
      <c r="BC38" s="681"/>
      <c r="BD38" s="699"/>
      <c r="BE38" s="699"/>
      <c r="BF38" s="723"/>
      <c r="BG38" s="727" t="s">
        <v>341</v>
      </c>
      <c r="BH38" s="724"/>
      <c r="BI38" s="724"/>
      <c r="BJ38" s="724"/>
      <c r="BK38" s="724"/>
      <c r="BL38" s="724"/>
      <c r="BM38" s="724"/>
      <c r="BN38" s="724"/>
      <c r="BO38" s="724"/>
      <c r="BP38" s="724"/>
      <c r="BQ38" s="724"/>
      <c r="BR38" s="724"/>
      <c r="BS38" s="724"/>
      <c r="BT38" s="724"/>
      <c r="BU38" s="725"/>
      <c r="BV38" s="680">
        <v>2829</v>
      </c>
      <c r="BW38" s="681"/>
      <c r="BX38" s="681"/>
      <c r="BY38" s="681"/>
      <c r="BZ38" s="681"/>
      <c r="CA38" s="681"/>
      <c r="CB38" s="726"/>
      <c r="CD38" s="727" t="s">
        <v>342</v>
      </c>
      <c r="CE38" s="724"/>
      <c r="CF38" s="724"/>
      <c r="CG38" s="724"/>
      <c r="CH38" s="724"/>
      <c r="CI38" s="724"/>
      <c r="CJ38" s="724"/>
      <c r="CK38" s="724"/>
      <c r="CL38" s="724"/>
      <c r="CM38" s="724"/>
      <c r="CN38" s="724"/>
      <c r="CO38" s="724"/>
      <c r="CP38" s="724"/>
      <c r="CQ38" s="725"/>
      <c r="CR38" s="680">
        <v>1024702</v>
      </c>
      <c r="CS38" s="681"/>
      <c r="CT38" s="681"/>
      <c r="CU38" s="681"/>
      <c r="CV38" s="681"/>
      <c r="CW38" s="681"/>
      <c r="CX38" s="681"/>
      <c r="CY38" s="682"/>
      <c r="CZ38" s="683">
        <v>6.8</v>
      </c>
      <c r="DA38" s="701"/>
      <c r="DB38" s="701"/>
      <c r="DC38" s="702"/>
      <c r="DD38" s="686">
        <v>866930</v>
      </c>
      <c r="DE38" s="681"/>
      <c r="DF38" s="681"/>
      <c r="DG38" s="681"/>
      <c r="DH38" s="681"/>
      <c r="DI38" s="681"/>
      <c r="DJ38" s="681"/>
      <c r="DK38" s="682"/>
      <c r="DL38" s="686">
        <v>797009</v>
      </c>
      <c r="DM38" s="681"/>
      <c r="DN38" s="681"/>
      <c r="DO38" s="681"/>
      <c r="DP38" s="681"/>
      <c r="DQ38" s="681"/>
      <c r="DR38" s="681"/>
      <c r="DS38" s="681"/>
      <c r="DT38" s="681"/>
      <c r="DU38" s="681"/>
      <c r="DV38" s="682"/>
      <c r="DW38" s="683">
        <v>10.8</v>
      </c>
      <c r="DX38" s="701"/>
      <c r="DY38" s="701"/>
      <c r="DZ38" s="701"/>
      <c r="EA38" s="701"/>
      <c r="EB38" s="701"/>
      <c r="EC38" s="719"/>
    </row>
    <row r="39" spans="2:133" ht="11.25" customHeight="1" x14ac:dyDescent="0.15">
      <c r="B39" s="677" t="s">
        <v>343</v>
      </c>
      <c r="C39" s="678"/>
      <c r="D39" s="678"/>
      <c r="E39" s="678"/>
      <c r="F39" s="678"/>
      <c r="G39" s="678"/>
      <c r="H39" s="678"/>
      <c r="I39" s="678"/>
      <c r="J39" s="678"/>
      <c r="K39" s="678"/>
      <c r="L39" s="678"/>
      <c r="M39" s="678"/>
      <c r="N39" s="678"/>
      <c r="O39" s="678"/>
      <c r="P39" s="678"/>
      <c r="Q39" s="679"/>
      <c r="R39" s="680">
        <v>1338060</v>
      </c>
      <c r="S39" s="681"/>
      <c r="T39" s="681"/>
      <c r="U39" s="681"/>
      <c r="V39" s="681"/>
      <c r="W39" s="681"/>
      <c r="X39" s="681"/>
      <c r="Y39" s="682"/>
      <c r="Z39" s="713">
        <v>8.5</v>
      </c>
      <c r="AA39" s="713"/>
      <c r="AB39" s="713"/>
      <c r="AC39" s="713"/>
      <c r="AD39" s="714" t="s">
        <v>127</v>
      </c>
      <c r="AE39" s="714"/>
      <c r="AF39" s="714"/>
      <c r="AG39" s="714"/>
      <c r="AH39" s="714"/>
      <c r="AI39" s="714"/>
      <c r="AJ39" s="714"/>
      <c r="AK39" s="714"/>
      <c r="AL39" s="683" t="s">
        <v>127</v>
      </c>
      <c r="AM39" s="684"/>
      <c r="AN39" s="684"/>
      <c r="AO39" s="715"/>
      <c r="AQ39" s="720" t="s">
        <v>344</v>
      </c>
      <c r="AR39" s="721"/>
      <c r="AS39" s="721"/>
      <c r="AT39" s="721"/>
      <c r="AU39" s="721"/>
      <c r="AV39" s="721"/>
      <c r="AW39" s="721"/>
      <c r="AX39" s="721"/>
      <c r="AY39" s="722"/>
      <c r="AZ39" s="680">
        <v>8017</v>
      </c>
      <c r="BA39" s="681"/>
      <c r="BB39" s="681"/>
      <c r="BC39" s="681"/>
      <c r="BD39" s="699"/>
      <c r="BE39" s="699"/>
      <c r="BF39" s="723"/>
      <c r="BG39" s="727" t="s">
        <v>345</v>
      </c>
      <c r="BH39" s="724"/>
      <c r="BI39" s="724"/>
      <c r="BJ39" s="724"/>
      <c r="BK39" s="724"/>
      <c r="BL39" s="724"/>
      <c r="BM39" s="724"/>
      <c r="BN39" s="724"/>
      <c r="BO39" s="724"/>
      <c r="BP39" s="724"/>
      <c r="BQ39" s="724"/>
      <c r="BR39" s="724"/>
      <c r="BS39" s="724"/>
      <c r="BT39" s="724"/>
      <c r="BU39" s="725"/>
      <c r="BV39" s="680">
        <v>4580</v>
      </c>
      <c r="BW39" s="681"/>
      <c r="BX39" s="681"/>
      <c r="BY39" s="681"/>
      <c r="BZ39" s="681"/>
      <c r="CA39" s="681"/>
      <c r="CB39" s="726"/>
      <c r="CD39" s="727" t="s">
        <v>346</v>
      </c>
      <c r="CE39" s="724"/>
      <c r="CF39" s="724"/>
      <c r="CG39" s="724"/>
      <c r="CH39" s="724"/>
      <c r="CI39" s="724"/>
      <c r="CJ39" s="724"/>
      <c r="CK39" s="724"/>
      <c r="CL39" s="724"/>
      <c r="CM39" s="724"/>
      <c r="CN39" s="724"/>
      <c r="CO39" s="724"/>
      <c r="CP39" s="724"/>
      <c r="CQ39" s="725"/>
      <c r="CR39" s="680">
        <v>413520</v>
      </c>
      <c r="CS39" s="699"/>
      <c r="CT39" s="699"/>
      <c r="CU39" s="699"/>
      <c r="CV39" s="699"/>
      <c r="CW39" s="699"/>
      <c r="CX39" s="699"/>
      <c r="CY39" s="700"/>
      <c r="CZ39" s="683">
        <v>2.7</v>
      </c>
      <c r="DA39" s="701"/>
      <c r="DB39" s="701"/>
      <c r="DC39" s="702"/>
      <c r="DD39" s="686">
        <v>404013</v>
      </c>
      <c r="DE39" s="699"/>
      <c r="DF39" s="699"/>
      <c r="DG39" s="699"/>
      <c r="DH39" s="699"/>
      <c r="DI39" s="699"/>
      <c r="DJ39" s="699"/>
      <c r="DK39" s="700"/>
      <c r="DL39" s="686" t="s">
        <v>238</v>
      </c>
      <c r="DM39" s="699"/>
      <c r="DN39" s="699"/>
      <c r="DO39" s="699"/>
      <c r="DP39" s="699"/>
      <c r="DQ39" s="699"/>
      <c r="DR39" s="699"/>
      <c r="DS39" s="699"/>
      <c r="DT39" s="699"/>
      <c r="DU39" s="699"/>
      <c r="DV39" s="700"/>
      <c r="DW39" s="683" t="s">
        <v>127</v>
      </c>
      <c r="DX39" s="701"/>
      <c r="DY39" s="701"/>
      <c r="DZ39" s="701"/>
      <c r="EA39" s="701"/>
      <c r="EB39" s="701"/>
      <c r="EC39" s="719"/>
    </row>
    <row r="40" spans="2:133" ht="11.25" customHeight="1" x14ac:dyDescent="0.15">
      <c r="B40" s="677" t="s">
        <v>347</v>
      </c>
      <c r="C40" s="678"/>
      <c r="D40" s="678"/>
      <c r="E40" s="678"/>
      <c r="F40" s="678"/>
      <c r="G40" s="678"/>
      <c r="H40" s="678"/>
      <c r="I40" s="678"/>
      <c r="J40" s="678"/>
      <c r="K40" s="678"/>
      <c r="L40" s="678"/>
      <c r="M40" s="678"/>
      <c r="N40" s="678"/>
      <c r="O40" s="678"/>
      <c r="P40" s="678"/>
      <c r="Q40" s="679"/>
      <c r="R40" s="680" t="s">
        <v>238</v>
      </c>
      <c r="S40" s="681"/>
      <c r="T40" s="681"/>
      <c r="U40" s="681"/>
      <c r="V40" s="681"/>
      <c r="W40" s="681"/>
      <c r="X40" s="681"/>
      <c r="Y40" s="682"/>
      <c r="Z40" s="713" t="s">
        <v>238</v>
      </c>
      <c r="AA40" s="713"/>
      <c r="AB40" s="713"/>
      <c r="AC40" s="713"/>
      <c r="AD40" s="714" t="s">
        <v>127</v>
      </c>
      <c r="AE40" s="714"/>
      <c r="AF40" s="714"/>
      <c r="AG40" s="714"/>
      <c r="AH40" s="714"/>
      <c r="AI40" s="714"/>
      <c r="AJ40" s="714"/>
      <c r="AK40" s="714"/>
      <c r="AL40" s="683" t="s">
        <v>127</v>
      </c>
      <c r="AM40" s="684"/>
      <c r="AN40" s="684"/>
      <c r="AO40" s="715"/>
      <c r="AQ40" s="720" t="s">
        <v>348</v>
      </c>
      <c r="AR40" s="721"/>
      <c r="AS40" s="721"/>
      <c r="AT40" s="721"/>
      <c r="AU40" s="721"/>
      <c r="AV40" s="721"/>
      <c r="AW40" s="721"/>
      <c r="AX40" s="721"/>
      <c r="AY40" s="722"/>
      <c r="AZ40" s="680">
        <v>1147</v>
      </c>
      <c r="BA40" s="681"/>
      <c r="BB40" s="681"/>
      <c r="BC40" s="681"/>
      <c r="BD40" s="699"/>
      <c r="BE40" s="699"/>
      <c r="BF40" s="723"/>
      <c r="BG40" s="728" t="s">
        <v>349</v>
      </c>
      <c r="BH40" s="729"/>
      <c r="BI40" s="729"/>
      <c r="BJ40" s="729"/>
      <c r="BK40" s="729"/>
      <c r="BL40" s="236"/>
      <c r="BM40" s="724" t="s">
        <v>350</v>
      </c>
      <c r="BN40" s="724"/>
      <c r="BO40" s="724"/>
      <c r="BP40" s="724"/>
      <c r="BQ40" s="724"/>
      <c r="BR40" s="724"/>
      <c r="BS40" s="724"/>
      <c r="BT40" s="724"/>
      <c r="BU40" s="725"/>
      <c r="BV40" s="680">
        <v>112</v>
      </c>
      <c r="BW40" s="681"/>
      <c r="BX40" s="681"/>
      <c r="BY40" s="681"/>
      <c r="BZ40" s="681"/>
      <c r="CA40" s="681"/>
      <c r="CB40" s="726"/>
      <c r="CD40" s="727" t="s">
        <v>351</v>
      </c>
      <c r="CE40" s="724"/>
      <c r="CF40" s="724"/>
      <c r="CG40" s="724"/>
      <c r="CH40" s="724"/>
      <c r="CI40" s="724"/>
      <c r="CJ40" s="724"/>
      <c r="CK40" s="724"/>
      <c r="CL40" s="724"/>
      <c r="CM40" s="724"/>
      <c r="CN40" s="724"/>
      <c r="CO40" s="724"/>
      <c r="CP40" s="724"/>
      <c r="CQ40" s="725"/>
      <c r="CR40" s="680">
        <v>77959</v>
      </c>
      <c r="CS40" s="681"/>
      <c r="CT40" s="681"/>
      <c r="CU40" s="681"/>
      <c r="CV40" s="681"/>
      <c r="CW40" s="681"/>
      <c r="CX40" s="681"/>
      <c r="CY40" s="682"/>
      <c r="CZ40" s="683">
        <v>0.5</v>
      </c>
      <c r="DA40" s="701"/>
      <c r="DB40" s="701"/>
      <c r="DC40" s="702"/>
      <c r="DD40" s="686">
        <v>4163</v>
      </c>
      <c r="DE40" s="681"/>
      <c r="DF40" s="681"/>
      <c r="DG40" s="681"/>
      <c r="DH40" s="681"/>
      <c r="DI40" s="681"/>
      <c r="DJ40" s="681"/>
      <c r="DK40" s="682"/>
      <c r="DL40" s="686" t="s">
        <v>127</v>
      </c>
      <c r="DM40" s="681"/>
      <c r="DN40" s="681"/>
      <c r="DO40" s="681"/>
      <c r="DP40" s="681"/>
      <c r="DQ40" s="681"/>
      <c r="DR40" s="681"/>
      <c r="DS40" s="681"/>
      <c r="DT40" s="681"/>
      <c r="DU40" s="681"/>
      <c r="DV40" s="682"/>
      <c r="DW40" s="683" t="s">
        <v>238</v>
      </c>
      <c r="DX40" s="701"/>
      <c r="DY40" s="701"/>
      <c r="DZ40" s="701"/>
      <c r="EA40" s="701"/>
      <c r="EB40" s="701"/>
      <c r="EC40" s="719"/>
    </row>
    <row r="41" spans="2:133" ht="11.25" customHeight="1" x14ac:dyDescent="0.15">
      <c r="B41" s="677" t="s">
        <v>352</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238</v>
      </c>
      <c r="AA41" s="713"/>
      <c r="AB41" s="713"/>
      <c r="AC41" s="713"/>
      <c r="AD41" s="714" t="s">
        <v>127</v>
      </c>
      <c r="AE41" s="714"/>
      <c r="AF41" s="714"/>
      <c r="AG41" s="714"/>
      <c r="AH41" s="714"/>
      <c r="AI41" s="714"/>
      <c r="AJ41" s="714"/>
      <c r="AK41" s="714"/>
      <c r="AL41" s="683" t="s">
        <v>238</v>
      </c>
      <c r="AM41" s="684"/>
      <c r="AN41" s="684"/>
      <c r="AO41" s="715"/>
      <c r="AQ41" s="720" t="s">
        <v>353</v>
      </c>
      <c r="AR41" s="721"/>
      <c r="AS41" s="721"/>
      <c r="AT41" s="721"/>
      <c r="AU41" s="721"/>
      <c r="AV41" s="721"/>
      <c r="AW41" s="721"/>
      <c r="AX41" s="721"/>
      <c r="AY41" s="722"/>
      <c r="AZ41" s="680">
        <v>202317</v>
      </c>
      <c r="BA41" s="681"/>
      <c r="BB41" s="681"/>
      <c r="BC41" s="681"/>
      <c r="BD41" s="699"/>
      <c r="BE41" s="699"/>
      <c r="BF41" s="723"/>
      <c r="BG41" s="728"/>
      <c r="BH41" s="729"/>
      <c r="BI41" s="729"/>
      <c r="BJ41" s="729"/>
      <c r="BK41" s="729"/>
      <c r="BL41" s="236"/>
      <c r="BM41" s="724" t="s">
        <v>354</v>
      </c>
      <c r="BN41" s="724"/>
      <c r="BO41" s="724"/>
      <c r="BP41" s="724"/>
      <c r="BQ41" s="724"/>
      <c r="BR41" s="724"/>
      <c r="BS41" s="724"/>
      <c r="BT41" s="724"/>
      <c r="BU41" s="725"/>
      <c r="BV41" s="680" t="s">
        <v>238</v>
      </c>
      <c r="BW41" s="681"/>
      <c r="BX41" s="681"/>
      <c r="BY41" s="681"/>
      <c r="BZ41" s="681"/>
      <c r="CA41" s="681"/>
      <c r="CB41" s="726"/>
      <c r="CD41" s="727" t="s">
        <v>355</v>
      </c>
      <c r="CE41" s="724"/>
      <c r="CF41" s="724"/>
      <c r="CG41" s="724"/>
      <c r="CH41" s="724"/>
      <c r="CI41" s="724"/>
      <c r="CJ41" s="724"/>
      <c r="CK41" s="724"/>
      <c r="CL41" s="724"/>
      <c r="CM41" s="724"/>
      <c r="CN41" s="724"/>
      <c r="CO41" s="724"/>
      <c r="CP41" s="724"/>
      <c r="CQ41" s="725"/>
      <c r="CR41" s="680" t="s">
        <v>127</v>
      </c>
      <c r="CS41" s="699"/>
      <c r="CT41" s="699"/>
      <c r="CU41" s="699"/>
      <c r="CV41" s="699"/>
      <c r="CW41" s="699"/>
      <c r="CX41" s="699"/>
      <c r="CY41" s="700"/>
      <c r="CZ41" s="683" t="s">
        <v>238</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235360</v>
      </c>
      <c r="S42" s="681"/>
      <c r="T42" s="681"/>
      <c r="U42" s="681"/>
      <c r="V42" s="681"/>
      <c r="W42" s="681"/>
      <c r="X42" s="681"/>
      <c r="Y42" s="682"/>
      <c r="Z42" s="713">
        <v>1.5</v>
      </c>
      <c r="AA42" s="713"/>
      <c r="AB42" s="713"/>
      <c r="AC42" s="713"/>
      <c r="AD42" s="714" t="s">
        <v>238</v>
      </c>
      <c r="AE42" s="714"/>
      <c r="AF42" s="714"/>
      <c r="AG42" s="714"/>
      <c r="AH42" s="714"/>
      <c r="AI42" s="714"/>
      <c r="AJ42" s="714"/>
      <c r="AK42" s="714"/>
      <c r="AL42" s="683" t="s">
        <v>127</v>
      </c>
      <c r="AM42" s="684"/>
      <c r="AN42" s="684"/>
      <c r="AO42" s="715"/>
      <c r="AQ42" s="716" t="s">
        <v>357</v>
      </c>
      <c r="AR42" s="717"/>
      <c r="AS42" s="717"/>
      <c r="AT42" s="717"/>
      <c r="AU42" s="717"/>
      <c r="AV42" s="717"/>
      <c r="AW42" s="717"/>
      <c r="AX42" s="717"/>
      <c r="AY42" s="718"/>
      <c r="AZ42" s="664">
        <v>807396</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340</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1243337</v>
      </c>
      <c r="CS42" s="681"/>
      <c r="CT42" s="681"/>
      <c r="CU42" s="681"/>
      <c r="CV42" s="681"/>
      <c r="CW42" s="681"/>
      <c r="CX42" s="681"/>
      <c r="CY42" s="682"/>
      <c r="CZ42" s="683">
        <v>8.1999999999999993</v>
      </c>
      <c r="DA42" s="684"/>
      <c r="DB42" s="684"/>
      <c r="DC42" s="685"/>
      <c r="DD42" s="686">
        <v>326666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15802865</v>
      </c>
      <c r="S43" s="703"/>
      <c r="T43" s="703"/>
      <c r="U43" s="703"/>
      <c r="V43" s="703"/>
      <c r="W43" s="703"/>
      <c r="X43" s="703"/>
      <c r="Y43" s="704"/>
      <c r="Z43" s="705">
        <v>100</v>
      </c>
      <c r="AA43" s="705"/>
      <c r="AB43" s="705"/>
      <c r="AC43" s="705"/>
      <c r="AD43" s="706">
        <v>7163251</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24395</v>
      </c>
      <c r="CS43" s="699"/>
      <c r="CT43" s="699"/>
      <c r="CU43" s="699"/>
      <c r="CV43" s="699"/>
      <c r="CW43" s="699"/>
      <c r="CX43" s="699"/>
      <c r="CY43" s="700"/>
      <c r="CZ43" s="683">
        <v>0.2</v>
      </c>
      <c r="DA43" s="701"/>
      <c r="DB43" s="701"/>
      <c r="DC43" s="702"/>
      <c r="DD43" s="686">
        <v>24395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1229621</v>
      </c>
      <c r="CS44" s="681"/>
      <c r="CT44" s="681"/>
      <c r="CU44" s="681"/>
      <c r="CV44" s="681"/>
      <c r="CW44" s="681"/>
      <c r="CX44" s="681"/>
      <c r="CY44" s="682"/>
      <c r="CZ44" s="683">
        <v>8.1999999999999993</v>
      </c>
      <c r="DA44" s="684"/>
      <c r="DB44" s="684"/>
      <c r="DC44" s="685"/>
      <c r="DD44" s="686">
        <v>318547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238988</v>
      </c>
      <c r="CS45" s="699"/>
      <c r="CT45" s="699"/>
      <c r="CU45" s="699"/>
      <c r="CV45" s="699"/>
      <c r="CW45" s="699"/>
      <c r="CX45" s="699"/>
      <c r="CY45" s="700"/>
      <c r="CZ45" s="683">
        <v>1.6</v>
      </c>
      <c r="DA45" s="701"/>
      <c r="DB45" s="701"/>
      <c r="DC45" s="702"/>
      <c r="DD45" s="686">
        <v>34495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829847</v>
      </c>
      <c r="CS46" s="681"/>
      <c r="CT46" s="681"/>
      <c r="CU46" s="681"/>
      <c r="CV46" s="681"/>
      <c r="CW46" s="681"/>
      <c r="CX46" s="681"/>
      <c r="CY46" s="682"/>
      <c r="CZ46" s="683">
        <v>5.5</v>
      </c>
      <c r="DA46" s="684"/>
      <c r="DB46" s="684"/>
      <c r="DC46" s="685"/>
      <c r="DD46" s="686">
        <v>279166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13716</v>
      </c>
      <c r="CS47" s="699"/>
      <c r="CT47" s="699"/>
      <c r="CU47" s="699"/>
      <c r="CV47" s="699"/>
      <c r="CW47" s="699"/>
      <c r="CX47" s="699"/>
      <c r="CY47" s="700"/>
      <c r="CZ47" s="683">
        <v>0.1</v>
      </c>
      <c r="DA47" s="701"/>
      <c r="DB47" s="701"/>
      <c r="DC47" s="702"/>
      <c r="DD47" s="686">
        <v>8119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238</v>
      </c>
      <c r="CS48" s="681"/>
      <c r="CT48" s="681"/>
      <c r="CU48" s="681"/>
      <c r="CV48" s="681"/>
      <c r="CW48" s="681"/>
      <c r="CX48" s="681"/>
      <c r="CY48" s="682"/>
      <c r="CZ48" s="683" t="s">
        <v>238</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15081595</v>
      </c>
      <c r="CS49" s="665"/>
      <c r="CT49" s="665"/>
      <c r="CU49" s="665"/>
      <c r="CV49" s="665"/>
      <c r="CW49" s="665"/>
      <c r="CX49" s="665"/>
      <c r="CY49" s="666"/>
      <c r="CZ49" s="667">
        <v>100</v>
      </c>
      <c r="DA49" s="668"/>
      <c r="DB49" s="668"/>
      <c r="DC49" s="669"/>
      <c r="DD49" s="670">
        <v>9344330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XcTbjk37ORF7gxYrlD8Sw2K/04km4MgdvWs7DluWO3eA3EYKKRtlH5pOfX74oS4pQIHYE5BdmG1FQPP7CNpIQ==" saltValue="UKIWskTRobB/8C3xS7hiC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393</v>
      </c>
      <c r="C7" s="1146"/>
      <c r="D7" s="1146"/>
      <c r="E7" s="1146"/>
      <c r="F7" s="1146"/>
      <c r="G7" s="1146"/>
      <c r="H7" s="1146"/>
      <c r="I7" s="1146"/>
      <c r="J7" s="1146"/>
      <c r="K7" s="1146"/>
      <c r="L7" s="1146"/>
      <c r="M7" s="1146"/>
      <c r="N7" s="1146"/>
      <c r="O7" s="1146"/>
      <c r="P7" s="1147"/>
      <c r="Q7" s="1199">
        <v>15808</v>
      </c>
      <c r="R7" s="1200"/>
      <c r="S7" s="1200"/>
      <c r="T7" s="1200"/>
      <c r="U7" s="1200"/>
      <c r="V7" s="1200">
        <v>15087</v>
      </c>
      <c r="W7" s="1200"/>
      <c r="X7" s="1200"/>
      <c r="Y7" s="1200"/>
      <c r="Z7" s="1200"/>
      <c r="AA7" s="1200">
        <v>721</v>
      </c>
      <c r="AB7" s="1200"/>
      <c r="AC7" s="1200"/>
      <c r="AD7" s="1200"/>
      <c r="AE7" s="1201"/>
      <c r="AF7" s="1202">
        <v>681</v>
      </c>
      <c r="AG7" s="1203"/>
      <c r="AH7" s="1203"/>
      <c r="AI7" s="1203"/>
      <c r="AJ7" s="1204"/>
      <c r="AK7" s="1186">
        <v>58</v>
      </c>
      <c r="AL7" s="1187"/>
      <c r="AM7" s="1187"/>
      <c r="AN7" s="1187"/>
      <c r="AO7" s="1187"/>
      <c r="AP7" s="1187">
        <v>16087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605</v>
      </c>
      <c r="BS7" s="1190" t="s">
        <v>603</v>
      </c>
      <c r="BT7" s="1191"/>
      <c r="BU7" s="1191"/>
      <c r="BV7" s="1191"/>
      <c r="BW7" s="1191"/>
      <c r="BX7" s="1191"/>
      <c r="BY7" s="1191"/>
      <c r="BZ7" s="1191"/>
      <c r="CA7" s="1191"/>
      <c r="CB7" s="1191"/>
      <c r="CC7" s="1191"/>
      <c r="CD7" s="1191"/>
      <c r="CE7" s="1191"/>
      <c r="CF7" s="1191"/>
      <c r="CG7" s="1192"/>
      <c r="CH7" s="1183">
        <v>-3</v>
      </c>
      <c r="CI7" s="1184"/>
      <c r="CJ7" s="1184"/>
      <c r="CK7" s="1184"/>
      <c r="CL7" s="1185"/>
      <c r="CM7" s="1183">
        <v>21</v>
      </c>
      <c r="CN7" s="1184"/>
      <c r="CO7" s="1184"/>
      <c r="CP7" s="1184"/>
      <c r="CQ7" s="1185"/>
      <c r="CR7" s="1183">
        <v>19</v>
      </c>
      <c r="CS7" s="1184"/>
      <c r="CT7" s="1184"/>
      <c r="CU7" s="1184"/>
      <c r="CV7" s="1185"/>
      <c r="CW7" s="1183">
        <v>17</v>
      </c>
      <c r="CX7" s="1184"/>
      <c r="CY7" s="1184"/>
      <c r="CZ7" s="1184"/>
      <c r="DA7" s="1185"/>
      <c r="DB7" s="1183" t="s">
        <v>591</v>
      </c>
      <c r="DC7" s="1184"/>
      <c r="DD7" s="1184"/>
      <c r="DE7" s="1184"/>
      <c r="DF7" s="1185"/>
      <c r="DG7" s="1183" t="s">
        <v>591</v>
      </c>
      <c r="DH7" s="1184"/>
      <c r="DI7" s="1184"/>
      <c r="DJ7" s="1184"/>
      <c r="DK7" s="1185"/>
      <c r="DL7" s="1183">
        <v>44</v>
      </c>
      <c r="DM7" s="1184"/>
      <c r="DN7" s="1184"/>
      <c r="DO7" s="1184"/>
      <c r="DP7" s="1185"/>
      <c r="DQ7" s="1183">
        <v>13</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605</v>
      </c>
      <c r="BS8" s="1109" t="s">
        <v>604</v>
      </c>
      <c r="BT8" s="1110"/>
      <c r="BU8" s="1110"/>
      <c r="BV8" s="1110"/>
      <c r="BW8" s="1110"/>
      <c r="BX8" s="1110"/>
      <c r="BY8" s="1110"/>
      <c r="BZ8" s="1110"/>
      <c r="CA8" s="1110"/>
      <c r="CB8" s="1110"/>
      <c r="CC8" s="1110"/>
      <c r="CD8" s="1110"/>
      <c r="CE8" s="1110"/>
      <c r="CF8" s="1110"/>
      <c r="CG8" s="1111"/>
      <c r="CH8" s="1084">
        <v>14</v>
      </c>
      <c r="CI8" s="1085"/>
      <c r="CJ8" s="1085"/>
      <c r="CK8" s="1085"/>
      <c r="CL8" s="1086"/>
      <c r="CM8" s="1084">
        <v>136</v>
      </c>
      <c r="CN8" s="1085"/>
      <c r="CO8" s="1085"/>
      <c r="CP8" s="1085"/>
      <c r="CQ8" s="1086"/>
      <c r="CR8" s="1084">
        <v>2</v>
      </c>
      <c r="CS8" s="1085"/>
      <c r="CT8" s="1085"/>
      <c r="CU8" s="1085"/>
      <c r="CV8" s="1086"/>
      <c r="CW8" s="1084" t="s">
        <v>591</v>
      </c>
      <c r="CX8" s="1085"/>
      <c r="CY8" s="1085"/>
      <c r="CZ8" s="1085"/>
      <c r="DA8" s="1086"/>
      <c r="DB8" s="1084" t="s">
        <v>591</v>
      </c>
      <c r="DC8" s="1085"/>
      <c r="DD8" s="1085"/>
      <c r="DE8" s="1085"/>
      <c r="DF8" s="1086"/>
      <c r="DG8" s="1084" t="s">
        <v>591</v>
      </c>
      <c r="DH8" s="1085"/>
      <c r="DI8" s="1085"/>
      <c r="DJ8" s="1085"/>
      <c r="DK8" s="1086"/>
      <c r="DL8" s="1084">
        <v>216</v>
      </c>
      <c r="DM8" s="1085"/>
      <c r="DN8" s="1085"/>
      <c r="DO8" s="1085"/>
      <c r="DP8" s="1086"/>
      <c r="DQ8" s="1084">
        <v>50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f>Q7</f>
        <v>15808</v>
      </c>
      <c r="R23" s="1164"/>
      <c r="S23" s="1164"/>
      <c r="T23" s="1164"/>
      <c r="U23" s="1164"/>
      <c r="V23" s="1164">
        <f t="shared" ref="V23" si="0">V7</f>
        <v>15087</v>
      </c>
      <c r="W23" s="1164"/>
      <c r="X23" s="1164"/>
      <c r="Y23" s="1164"/>
      <c r="Z23" s="1164"/>
      <c r="AA23" s="1164">
        <f t="shared" ref="AA23" si="1">AA7</f>
        <v>721</v>
      </c>
      <c r="AB23" s="1164"/>
      <c r="AC23" s="1164"/>
      <c r="AD23" s="1164"/>
      <c r="AE23" s="1165"/>
      <c r="AF23" s="1166">
        <v>681</v>
      </c>
      <c r="AG23" s="1164"/>
      <c r="AH23" s="1164"/>
      <c r="AI23" s="1164"/>
      <c r="AJ23" s="1167"/>
      <c r="AK23" s="1168"/>
      <c r="AL23" s="1169"/>
      <c r="AM23" s="1169"/>
      <c r="AN23" s="1169"/>
      <c r="AO23" s="1169"/>
      <c r="AP23" s="1164">
        <f>AP7</f>
        <v>16087</v>
      </c>
      <c r="AQ23" s="1164"/>
      <c r="AR23" s="1164"/>
      <c r="AS23" s="1164"/>
      <c r="AT23" s="1164"/>
      <c r="AU23" s="1170"/>
      <c r="AV23" s="1170"/>
      <c r="AW23" s="1170"/>
      <c r="AX23" s="1170"/>
      <c r="AY23" s="1171"/>
      <c r="AZ23" s="1160" t="s">
        <v>127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2487</v>
      </c>
      <c r="R28" s="1149"/>
      <c r="S28" s="1149"/>
      <c r="T28" s="1149"/>
      <c r="U28" s="1149"/>
      <c r="V28" s="1149">
        <v>2367</v>
      </c>
      <c r="W28" s="1149"/>
      <c r="X28" s="1149"/>
      <c r="Y28" s="1149"/>
      <c r="Z28" s="1149"/>
      <c r="AA28" s="1149">
        <v>120</v>
      </c>
      <c r="AB28" s="1149"/>
      <c r="AC28" s="1149"/>
      <c r="AD28" s="1149"/>
      <c r="AE28" s="1150"/>
      <c r="AF28" s="1151">
        <v>120</v>
      </c>
      <c r="AG28" s="1149"/>
      <c r="AH28" s="1149"/>
      <c r="AI28" s="1149"/>
      <c r="AJ28" s="1152"/>
      <c r="AK28" s="1153">
        <v>202</v>
      </c>
      <c r="AL28" s="1141"/>
      <c r="AM28" s="1141"/>
      <c r="AN28" s="1141"/>
      <c r="AO28" s="1141"/>
      <c r="AP28" s="1141" t="s">
        <v>591</v>
      </c>
      <c r="AQ28" s="1141"/>
      <c r="AR28" s="1141"/>
      <c r="AS28" s="1141"/>
      <c r="AT28" s="1141"/>
      <c r="AU28" s="1141" t="s">
        <v>591</v>
      </c>
      <c r="AV28" s="1141"/>
      <c r="AW28" s="1141"/>
      <c r="AX28" s="1141"/>
      <c r="AY28" s="1141"/>
      <c r="AZ28" s="1142" t="s">
        <v>591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2883</v>
      </c>
      <c r="R29" s="1139"/>
      <c r="S29" s="1139"/>
      <c r="T29" s="1139"/>
      <c r="U29" s="1139"/>
      <c r="V29" s="1139">
        <v>2787</v>
      </c>
      <c r="W29" s="1139"/>
      <c r="X29" s="1139"/>
      <c r="Y29" s="1139"/>
      <c r="Z29" s="1139"/>
      <c r="AA29" s="1139">
        <v>96</v>
      </c>
      <c r="AB29" s="1139"/>
      <c r="AC29" s="1139"/>
      <c r="AD29" s="1139"/>
      <c r="AE29" s="1140"/>
      <c r="AF29" s="1114">
        <v>96</v>
      </c>
      <c r="AG29" s="1115"/>
      <c r="AH29" s="1115"/>
      <c r="AI29" s="1115"/>
      <c r="AJ29" s="1116"/>
      <c r="AK29" s="1075">
        <v>454</v>
      </c>
      <c r="AL29" s="1066"/>
      <c r="AM29" s="1066"/>
      <c r="AN29" s="1066"/>
      <c r="AO29" s="1066"/>
      <c r="AP29" s="1066" t="s">
        <v>591</v>
      </c>
      <c r="AQ29" s="1066"/>
      <c r="AR29" s="1066"/>
      <c r="AS29" s="1066"/>
      <c r="AT29" s="1066"/>
      <c r="AU29" s="1066" t="s">
        <v>591</v>
      </c>
      <c r="AV29" s="1066"/>
      <c r="AW29" s="1066"/>
      <c r="AX29" s="1066"/>
      <c r="AY29" s="1066"/>
      <c r="AZ29" s="1137" t="s">
        <v>591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266</v>
      </c>
      <c r="R30" s="1139"/>
      <c r="S30" s="1139"/>
      <c r="T30" s="1139"/>
      <c r="U30" s="1139"/>
      <c r="V30" s="1139">
        <v>263</v>
      </c>
      <c r="W30" s="1139"/>
      <c r="X30" s="1139"/>
      <c r="Y30" s="1139"/>
      <c r="Z30" s="1139"/>
      <c r="AA30" s="1139">
        <v>3</v>
      </c>
      <c r="AB30" s="1139"/>
      <c r="AC30" s="1139"/>
      <c r="AD30" s="1139"/>
      <c r="AE30" s="1140"/>
      <c r="AF30" s="1114">
        <v>3</v>
      </c>
      <c r="AG30" s="1115"/>
      <c r="AH30" s="1115"/>
      <c r="AI30" s="1115"/>
      <c r="AJ30" s="1116"/>
      <c r="AK30" s="1075">
        <v>85</v>
      </c>
      <c r="AL30" s="1066"/>
      <c r="AM30" s="1066"/>
      <c r="AN30" s="1066"/>
      <c r="AO30" s="1066"/>
      <c r="AP30" s="1066" t="s">
        <v>591</v>
      </c>
      <c r="AQ30" s="1066"/>
      <c r="AR30" s="1066"/>
      <c r="AS30" s="1066"/>
      <c r="AT30" s="1066"/>
      <c r="AU30" s="1066" t="s">
        <v>591</v>
      </c>
      <c r="AV30" s="1066"/>
      <c r="AW30" s="1066"/>
      <c r="AX30" s="1066"/>
      <c r="AY30" s="1066"/>
      <c r="AZ30" s="1137" t="s">
        <v>591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588</v>
      </c>
      <c r="R31" s="1139"/>
      <c r="S31" s="1139"/>
      <c r="T31" s="1139"/>
      <c r="U31" s="1139"/>
      <c r="V31" s="1139">
        <v>555</v>
      </c>
      <c r="W31" s="1139"/>
      <c r="X31" s="1139"/>
      <c r="Y31" s="1139"/>
      <c r="Z31" s="1139"/>
      <c r="AA31" s="1139">
        <v>33</v>
      </c>
      <c r="AB31" s="1139"/>
      <c r="AC31" s="1139"/>
      <c r="AD31" s="1139"/>
      <c r="AE31" s="1140"/>
      <c r="AF31" s="1114">
        <v>345</v>
      </c>
      <c r="AG31" s="1115"/>
      <c r="AH31" s="1115"/>
      <c r="AI31" s="1115"/>
      <c r="AJ31" s="1116"/>
      <c r="AK31" s="1075">
        <v>8</v>
      </c>
      <c r="AL31" s="1066"/>
      <c r="AM31" s="1066"/>
      <c r="AN31" s="1066"/>
      <c r="AO31" s="1066"/>
      <c r="AP31" s="1066">
        <v>1448</v>
      </c>
      <c r="AQ31" s="1066"/>
      <c r="AR31" s="1066"/>
      <c r="AS31" s="1066"/>
      <c r="AT31" s="1066"/>
      <c r="AU31" s="1066">
        <v>28</v>
      </c>
      <c r="AV31" s="1066"/>
      <c r="AW31" s="1066"/>
      <c r="AX31" s="1066"/>
      <c r="AY31" s="1066"/>
      <c r="AZ31" s="1137" t="s">
        <v>591</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472</v>
      </c>
      <c r="R32" s="1139"/>
      <c r="S32" s="1139"/>
      <c r="T32" s="1139"/>
      <c r="U32" s="1139"/>
      <c r="V32" s="1139">
        <v>426</v>
      </c>
      <c r="W32" s="1139"/>
      <c r="X32" s="1139"/>
      <c r="Y32" s="1139"/>
      <c r="Z32" s="1139"/>
      <c r="AA32" s="1139">
        <v>46</v>
      </c>
      <c r="AB32" s="1139"/>
      <c r="AC32" s="1139"/>
      <c r="AD32" s="1139"/>
      <c r="AE32" s="1140"/>
      <c r="AF32" s="1114">
        <v>442</v>
      </c>
      <c r="AG32" s="1115"/>
      <c r="AH32" s="1115"/>
      <c r="AI32" s="1115"/>
      <c r="AJ32" s="1116"/>
      <c r="AK32" s="1075">
        <v>0</v>
      </c>
      <c r="AL32" s="1066"/>
      <c r="AM32" s="1066"/>
      <c r="AN32" s="1066"/>
      <c r="AO32" s="1066"/>
      <c r="AP32" s="1066">
        <v>128</v>
      </c>
      <c r="AQ32" s="1066"/>
      <c r="AR32" s="1066"/>
      <c r="AS32" s="1066"/>
      <c r="AT32" s="1066"/>
      <c r="AU32" s="1066" t="s">
        <v>591</v>
      </c>
      <c r="AV32" s="1066"/>
      <c r="AW32" s="1066"/>
      <c r="AX32" s="1066"/>
      <c r="AY32" s="1066"/>
      <c r="AZ32" s="1137" t="s">
        <v>591</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981</v>
      </c>
      <c r="R33" s="1139"/>
      <c r="S33" s="1139"/>
      <c r="T33" s="1139"/>
      <c r="U33" s="1139"/>
      <c r="V33" s="1139">
        <v>943</v>
      </c>
      <c r="W33" s="1139"/>
      <c r="X33" s="1139"/>
      <c r="Y33" s="1139"/>
      <c r="Z33" s="1139"/>
      <c r="AA33" s="1139">
        <v>38</v>
      </c>
      <c r="AB33" s="1139"/>
      <c r="AC33" s="1139"/>
      <c r="AD33" s="1139"/>
      <c r="AE33" s="1140"/>
      <c r="AF33" s="1114">
        <v>37</v>
      </c>
      <c r="AG33" s="1115"/>
      <c r="AH33" s="1115"/>
      <c r="AI33" s="1115"/>
      <c r="AJ33" s="1116"/>
      <c r="AK33" s="1075">
        <v>745</v>
      </c>
      <c r="AL33" s="1066"/>
      <c r="AM33" s="1066"/>
      <c r="AN33" s="1066"/>
      <c r="AO33" s="1066"/>
      <c r="AP33" s="1066">
        <v>5981</v>
      </c>
      <c r="AQ33" s="1066"/>
      <c r="AR33" s="1066"/>
      <c r="AS33" s="1066"/>
      <c r="AT33" s="1066"/>
      <c r="AU33" s="1066">
        <v>5467</v>
      </c>
      <c r="AV33" s="1066"/>
      <c r="AW33" s="1066"/>
      <c r="AX33" s="1066"/>
      <c r="AY33" s="1066"/>
      <c r="AZ33" s="1137" t="s">
        <v>591</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415</v>
      </c>
      <c r="C34" s="1133"/>
      <c r="D34" s="1133"/>
      <c r="E34" s="1133"/>
      <c r="F34" s="1133"/>
      <c r="G34" s="1133"/>
      <c r="H34" s="1133"/>
      <c r="I34" s="1133"/>
      <c r="J34" s="1133"/>
      <c r="K34" s="1133"/>
      <c r="L34" s="1133"/>
      <c r="M34" s="1133"/>
      <c r="N34" s="1133"/>
      <c r="O34" s="1133"/>
      <c r="P34" s="1134"/>
      <c r="Q34" s="1138">
        <v>87</v>
      </c>
      <c r="R34" s="1139"/>
      <c r="S34" s="1139"/>
      <c r="T34" s="1139"/>
      <c r="U34" s="1139"/>
      <c r="V34" s="1139">
        <v>79</v>
      </c>
      <c r="W34" s="1139"/>
      <c r="X34" s="1139"/>
      <c r="Y34" s="1139"/>
      <c r="Z34" s="1139"/>
      <c r="AA34" s="1139">
        <v>7</v>
      </c>
      <c r="AB34" s="1139"/>
      <c r="AC34" s="1139"/>
      <c r="AD34" s="1139"/>
      <c r="AE34" s="1140"/>
      <c r="AF34" s="1114">
        <v>7</v>
      </c>
      <c r="AG34" s="1115"/>
      <c r="AH34" s="1115"/>
      <c r="AI34" s="1115"/>
      <c r="AJ34" s="1116"/>
      <c r="AK34" s="1075" t="s">
        <v>591</v>
      </c>
      <c r="AL34" s="1066"/>
      <c r="AM34" s="1066"/>
      <c r="AN34" s="1066"/>
      <c r="AO34" s="1066"/>
      <c r="AP34" s="1066" t="s">
        <v>591</v>
      </c>
      <c r="AQ34" s="1066"/>
      <c r="AR34" s="1066"/>
      <c r="AS34" s="1066"/>
      <c r="AT34" s="1066"/>
      <c r="AU34" s="1066" t="s">
        <v>591</v>
      </c>
      <c r="AV34" s="1066"/>
      <c r="AW34" s="1066"/>
      <c r="AX34" s="1066"/>
      <c r="AY34" s="1066"/>
      <c r="AZ34" s="1137" t="s">
        <v>591</v>
      </c>
      <c r="BA34" s="1137"/>
      <c r="BB34" s="1137"/>
      <c r="BC34" s="1137"/>
      <c r="BD34" s="1137"/>
      <c r="BE34" s="1127" t="s">
        <v>416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1051</v>
      </c>
      <c r="AG63" s="1054"/>
      <c r="AH63" s="1054"/>
      <c r="AI63" s="1054"/>
      <c r="AJ63" s="1125"/>
      <c r="AK63" s="1126"/>
      <c r="AL63" s="1058"/>
      <c r="AM63" s="1058"/>
      <c r="AN63" s="1058"/>
      <c r="AO63" s="1058"/>
      <c r="AP63" s="1054">
        <f>AP31+AP32+AP33</f>
        <v>7557</v>
      </c>
      <c r="AQ63" s="1054"/>
      <c r="AR63" s="1054"/>
      <c r="AS63" s="1054"/>
      <c r="AT63" s="1054"/>
      <c r="AU63" s="1054">
        <f>AU31+AU33</f>
        <v>5495</v>
      </c>
      <c r="AV63" s="1054"/>
      <c r="AW63" s="1054"/>
      <c r="AX63" s="1054"/>
      <c r="AY63" s="1054"/>
      <c r="AZ63" s="1120"/>
      <c r="BA63" s="1120"/>
      <c r="BB63" s="1120"/>
      <c r="BC63" s="1120"/>
      <c r="BD63" s="1120"/>
      <c r="BE63" s="1055"/>
      <c r="BF63" s="1055"/>
      <c r="BG63" s="1055"/>
      <c r="BH63" s="1055"/>
      <c r="BI63" s="1056"/>
      <c r="BJ63" s="1121" t="s">
        <v>127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399</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592</v>
      </c>
      <c r="C68" s="1081"/>
      <c r="D68" s="1081"/>
      <c r="E68" s="1081"/>
      <c r="F68" s="1081"/>
      <c r="G68" s="1081"/>
      <c r="H68" s="1081"/>
      <c r="I68" s="1081"/>
      <c r="J68" s="1081"/>
      <c r="K68" s="1081"/>
      <c r="L68" s="1081"/>
      <c r="M68" s="1081"/>
      <c r="N68" s="1081"/>
      <c r="O68" s="1081"/>
      <c r="P68" s="1082"/>
      <c r="Q68" s="1083">
        <v>1109</v>
      </c>
      <c r="R68" s="1077"/>
      <c r="S68" s="1077"/>
      <c r="T68" s="1077"/>
      <c r="U68" s="1077"/>
      <c r="V68" s="1077">
        <v>1105</v>
      </c>
      <c r="W68" s="1077"/>
      <c r="X68" s="1077"/>
      <c r="Y68" s="1077"/>
      <c r="Z68" s="1077"/>
      <c r="AA68" s="1077">
        <v>4</v>
      </c>
      <c r="AB68" s="1077"/>
      <c r="AC68" s="1077"/>
      <c r="AD68" s="1077"/>
      <c r="AE68" s="1077"/>
      <c r="AF68" s="1077">
        <v>4</v>
      </c>
      <c r="AG68" s="1077"/>
      <c r="AH68" s="1077"/>
      <c r="AI68" s="1077"/>
      <c r="AJ68" s="1077"/>
      <c r="AK68" s="1077" t="s">
        <v>591</v>
      </c>
      <c r="AL68" s="1077"/>
      <c r="AM68" s="1077"/>
      <c r="AN68" s="1077"/>
      <c r="AO68" s="1077"/>
      <c r="AP68" s="1077" t="s">
        <v>591</v>
      </c>
      <c r="AQ68" s="1077"/>
      <c r="AR68" s="1077"/>
      <c r="AS68" s="1077"/>
      <c r="AT68" s="1077"/>
      <c r="AU68" s="1077" t="s">
        <v>591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593</v>
      </c>
      <c r="C69" s="1070"/>
      <c r="D69" s="1070"/>
      <c r="E69" s="1070"/>
      <c r="F69" s="1070"/>
      <c r="G69" s="1070"/>
      <c r="H69" s="1070"/>
      <c r="I69" s="1070"/>
      <c r="J69" s="1070"/>
      <c r="K69" s="1070"/>
      <c r="L69" s="1070"/>
      <c r="M69" s="1070"/>
      <c r="N69" s="1070"/>
      <c r="O69" s="1070"/>
      <c r="P69" s="1071"/>
      <c r="Q69" s="1072">
        <v>86</v>
      </c>
      <c r="R69" s="1066"/>
      <c r="S69" s="1066"/>
      <c r="T69" s="1066"/>
      <c r="U69" s="1066"/>
      <c r="V69" s="1066">
        <v>70</v>
      </c>
      <c r="W69" s="1066"/>
      <c r="X69" s="1066"/>
      <c r="Y69" s="1066"/>
      <c r="Z69" s="1066"/>
      <c r="AA69" s="1066">
        <v>17</v>
      </c>
      <c r="AB69" s="1066"/>
      <c r="AC69" s="1066"/>
      <c r="AD69" s="1066"/>
      <c r="AE69" s="1066"/>
      <c r="AF69" s="1066">
        <v>17</v>
      </c>
      <c r="AG69" s="1066"/>
      <c r="AH69" s="1066"/>
      <c r="AI69" s="1066"/>
      <c r="AJ69" s="1066"/>
      <c r="AK69" s="1066" t="s">
        <v>591</v>
      </c>
      <c r="AL69" s="1066"/>
      <c r="AM69" s="1066"/>
      <c r="AN69" s="1066"/>
      <c r="AO69" s="1066"/>
      <c r="AP69" s="1066" t="s">
        <v>591</v>
      </c>
      <c r="AQ69" s="1066"/>
      <c r="AR69" s="1066"/>
      <c r="AS69" s="1066"/>
      <c r="AT69" s="1066"/>
      <c r="AU69" s="1066" t="s">
        <v>591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594</v>
      </c>
      <c r="C70" s="1070"/>
      <c r="D70" s="1070"/>
      <c r="E70" s="1070"/>
      <c r="F70" s="1070"/>
      <c r="G70" s="1070"/>
      <c r="H70" s="1070"/>
      <c r="I70" s="1070"/>
      <c r="J70" s="1070"/>
      <c r="K70" s="1070"/>
      <c r="L70" s="1070"/>
      <c r="M70" s="1070"/>
      <c r="N70" s="1070"/>
      <c r="O70" s="1070"/>
      <c r="P70" s="1071"/>
      <c r="Q70" s="1072">
        <v>7102</v>
      </c>
      <c r="R70" s="1066"/>
      <c r="S70" s="1066"/>
      <c r="T70" s="1066"/>
      <c r="U70" s="1066"/>
      <c r="V70" s="1066">
        <v>6921</v>
      </c>
      <c r="W70" s="1066"/>
      <c r="X70" s="1066"/>
      <c r="Y70" s="1066"/>
      <c r="Z70" s="1066"/>
      <c r="AA70" s="1066">
        <v>181</v>
      </c>
      <c r="AB70" s="1066"/>
      <c r="AC70" s="1066"/>
      <c r="AD70" s="1066"/>
      <c r="AE70" s="1066"/>
      <c r="AF70" s="1066">
        <v>181</v>
      </c>
      <c r="AG70" s="1066"/>
      <c r="AH70" s="1066"/>
      <c r="AI70" s="1066"/>
      <c r="AJ70" s="1066"/>
      <c r="AK70" s="1066" t="s">
        <v>591</v>
      </c>
      <c r="AL70" s="1066"/>
      <c r="AM70" s="1066"/>
      <c r="AN70" s="1066"/>
      <c r="AO70" s="1066"/>
      <c r="AP70" s="1066" t="s">
        <v>521</v>
      </c>
      <c r="AQ70" s="1066"/>
      <c r="AR70" s="1066"/>
      <c r="AS70" s="1066"/>
      <c r="AT70" s="1066"/>
      <c r="AU70" s="1066" t="s">
        <v>521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595</v>
      </c>
      <c r="C71" s="1070"/>
      <c r="D71" s="1070"/>
      <c r="E71" s="1070"/>
      <c r="F71" s="1070"/>
      <c r="G71" s="1070"/>
      <c r="H71" s="1070"/>
      <c r="I71" s="1070"/>
      <c r="J71" s="1070"/>
      <c r="K71" s="1070"/>
      <c r="L71" s="1070"/>
      <c r="M71" s="1070"/>
      <c r="N71" s="1070"/>
      <c r="O71" s="1070"/>
      <c r="P71" s="1071"/>
      <c r="Q71" s="1072">
        <v>35</v>
      </c>
      <c r="R71" s="1066"/>
      <c r="S71" s="1066"/>
      <c r="T71" s="1066"/>
      <c r="U71" s="1066"/>
      <c r="V71" s="1066">
        <v>32</v>
      </c>
      <c r="W71" s="1066"/>
      <c r="X71" s="1066"/>
      <c r="Y71" s="1066"/>
      <c r="Z71" s="1066"/>
      <c r="AA71" s="1066">
        <v>3</v>
      </c>
      <c r="AB71" s="1066"/>
      <c r="AC71" s="1066"/>
      <c r="AD71" s="1066"/>
      <c r="AE71" s="1066"/>
      <c r="AF71" s="1066">
        <v>3</v>
      </c>
      <c r="AG71" s="1066"/>
      <c r="AH71" s="1066"/>
      <c r="AI71" s="1066"/>
      <c r="AJ71" s="1066"/>
      <c r="AK71" s="1066">
        <v>8</v>
      </c>
      <c r="AL71" s="1066"/>
      <c r="AM71" s="1066"/>
      <c r="AN71" s="1066"/>
      <c r="AO71" s="1066"/>
      <c r="AP71" s="1066" t="s">
        <v>521</v>
      </c>
      <c r="AQ71" s="1066"/>
      <c r="AR71" s="1066"/>
      <c r="AS71" s="1066"/>
      <c r="AT71" s="1066"/>
      <c r="AU71" s="1066" t="s">
        <v>521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596</v>
      </c>
      <c r="C72" s="1070"/>
      <c r="D72" s="1070"/>
      <c r="E72" s="1070"/>
      <c r="F72" s="1070"/>
      <c r="G72" s="1070"/>
      <c r="H72" s="1070"/>
      <c r="I72" s="1070"/>
      <c r="J72" s="1070"/>
      <c r="K72" s="1070"/>
      <c r="L72" s="1070"/>
      <c r="M72" s="1070"/>
      <c r="N72" s="1070"/>
      <c r="O72" s="1070"/>
      <c r="P72" s="1071"/>
      <c r="Q72" s="1072">
        <v>117</v>
      </c>
      <c r="R72" s="1066"/>
      <c r="S72" s="1066"/>
      <c r="T72" s="1066"/>
      <c r="U72" s="1066"/>
      <c r="V72" s="1066">
        <v>114</v>
      </c>
      <c r="W72" s="1066"/>
      <c r="X72" s="1066"/>
      <c r="Y72" s="1066"/>
      <c r="Z72" s="1066"/>
      <c r="AA72" s="1066">
        <v>3</v>
      </c>
      <c r="AB72" s="1066"/>
      <c r="AC72" s="1066"/>
      <c r="AD72" s="1066"/>
      <c r="AE72" s="1066"/>
      <c r="AF72" s="1066">
        <v>3</v>
      </c>
      <c r="AG72" s="1066"/>
      <c r="AH72" s="1066"/>
      <c r="AI72" s="1066"/>
      <c r="AJ72" s="1066"/>
      <c r="AK72" s="1066">
        <v>101</v>
      </c>
      <c r="AL72" s="1066"/>
      <c r="AM72" s="1066"/>
      <c r="AN72" s="1066"/>
      <c r="AO72" s="1066"/>
      <c r="AP72" s="1066" t="s">
        <v>521</v>
      </c>
      <c r="AQ72" s="1066"/>
      <c r="AR72" s="1066"/>
      <c r="AS72" s="1066"/>
      <c r="AT72" s="1066"/>
      <c r="AU72" s="1066" t="s">
        <v>521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5.9" customHeight="1" x14ac:dyDescent="0.15">
      <c r="A73" s="263">
        <v>6</v>
      </c>
      <c r="B73" s="1069" t="s">
        <v>597</v>
      </c>
      <c r="C73" s="1070"/>
      <c r="D73" s="1070"/>
      <c r="E73" s="1070"/>
      <c r="F73" s="1070"/>
      <c r="G73" s="1070"/>
      <c r="H73" s="1070"/>
      <c r="I73" s="1070"/>
      <c r="J73" s="1070"/>
      <c r="K73" s="1070"/>
      <c r="L73" s="1070"/>
      <c r="M73" s="1070"/>
      <c r="N73" s="1070"/>
      <c r="O73" s="1070"/>
      <c r="P73" s="1071"/>
      <c r="Q73" s="1072">
        <v>166</v>
      </c>
      <c r="R73" s="1066"/>
      <c r="S73" s="1066"/>
      <c r="T73" s="1066"/>
      <c r="U73" s="1066"/>
      <c r="V73" s="1066">
        <v>148</v>
      </c>
      <c r="W73" s="1066"/>
      <c r="X73" s="1066"/>
      <c r="Y73" s="1066"/>
      <c r="Z73" s="1066"/>
      <c r="AA73" s="1066">
        <v>18</v>
      </c>
      <c r="AB73" s="1066"/>
      <c r="AC73" s="1066"/>
      <c r="AD73" s="1066"/>
      <c r="AE73" s="1066"/>
      <c r="AF73" s="1066">
        <v>18</v>
      </c>
      <c r="AG73" s="1066"/>
      <c r="AH73" s="1066"/>
      <c r="AI73" s="1066"/>
      <c r="AJ73" s="1066"/>
      <c r="AK73" s="1066" t="s">
        <v>606</v>
      </c>
      <c r="AL73" s="1066"/>
      <c r="AM73" s="1066"/>
      <c r="AN73" s="1066"/>
      <c r="AO73" s="1066"/>
      <c r="AP73" s="1066">
        <v>49</v>
      </c>
      <c r="AQ73" s="1066"/>
      <c r="AR73" s="1066"/>
      <c r="AS73" s="1066"/>
      <c r="AT73" s="1066"/>
      <c r="AU73" s="1066">
        <v>1</v>
      </c>
      <c r="AV73" s="1066"/>
      <c r="AW73" s="1066"/>
      <c r="AX73" s="1066"/>
      <c r="AY73" s="1066"/>
      <c r="AZ73" s="1067" t="s">
        <v>602</v>
      </c>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598</v>
      </c>
      <c r="C74" s="1070"/>
      <c r="D74" s="1070"/>
      <c r="E74" s="1070"/>
      <c r="F74" s="1070"/>
      <c r="G74" s="1070"/>
      <c r="H74" s="1070"/>
      <c r="I74" s="1070"/>
      <c r="J74" s="1070"/>
      <c r="K74" s="1070"/>
      <c r="L74" s="1070"/>
      <c r="M74" s="1070"/>
      <c r="N74" s="1070"/>
      <c r="O74" s="1070"/>
      <c r="P74" s="1071"/>
      <c r="Q74" s="1072">
        <v>879</v>
      </c>
      <c r="R74" s="1066"/>
      <c r="S74" s="1066"/>
      <c r="T74" s="1066"/>
      <c r="U74" s="1066"/>
      <c r="V74" s="1066">
        <v>844</v>
      </c>
      <c r="W74" s="1066"/>
      <c r="X74" s="1066"/>
      <c r="Y74" s="1066"/>
      <c r="Z74" s="1066"/>
      <c r="AA74" s="1066">
        <v>36</v>
      </c>
      <c r="AB74" s="1066"/>
      <c r="AC74" s="1066"/>
      <c r="AD74" s="1066"/>
      <c r="AE74" s="1066"/>
      <c r="AF74" s="1066">
        <v>18</v>
      </c>
      <c r="AG74" s="1066"/>
      <c r="AH74" s="1066"/>
      <c r="AI74" s="1066"/>
      <c r="AJ74" s="1066"/>
      <c r="AK74" s="1066">
        <v>120</v>
      </c>
      <c r="AL74" s="1066"/>
      <c r="AM74" s="1066"/>
      <c r="AN74" s="1066"/>
      <c r="AO74" s="1066"/>
      <c r="AP74" s="1066">
        <v>663</v>
      </c>
      <c r="AQ74" s="1066"/>
      <c r="AR74" s="1066"/>
      <c r="AS74" s="1066"/>
      <c r="AT74" s="1066"/>
      <c r="AU74" s="1066">
        <v>13</v>
      </c>
      <c r="AV74" s="1066"/>
      <c r="AW74" s="1066"/>
      <c r="AX74" s="1066"/>
      <c r="AY74" s="1066"/>
      <c r="AZ74" s="1067" t="s">
        <v>602</v>
      </c>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599</v>
      </c>
      <c r="C75" s="1070"/>
      <c r="D75" s="1070"/>
      <c r="E75" s="1070"/>
      <c r="F75" s="1070"/>
      <c r="G75" s="1070"/>
      <c r="H75" s="1070"/>
      <c r="I75" s="1070"/>
      <c r="J75" s="1070"/>
      <c r="K75" s="1070"/>
      <c r="L75" s="1070"/>
      <c r="M75" s="1070"/>
      <c r="N75" s="1070"/>
      <c r="O75" s="1070"/>
      <c r="P75" s="1071"/>
      <c r="Q75" s="1073">
        <v>4907</v>
      </c>
      <c r="R75" s="1074"/>
      <c r="S75" s="1074"/>
      <c r="T75" s="1074"/>
      <c r="U75" s="1075"/>
      <c r="V75" s="1076">
        <v>4783</v>
      </c>
      <c r="W75" s="1074"/>
      <c r="X75" s="1074"/>
      <c r="Y75" s="1074"/>
      <c r="Z75" s="1075"/>
      <c r="AA75" s="1076">
        <v>124</v>
      </c>
      <c r="AB75" s="1074"/>
      <c r="AC75" s="1074"/>
      <c r="AD75" s="1074"/>
      <c r="AE75" s="1075"/>
      <c r="AF75" s="1076">
        <v>71</v>
      </c>
      <c r="AG75" s="1074"/>
      <c r="AH75" s="1074"/>
      <c r="AI75" s="1074"/>
      <c r="AJ75" s="1075"/>
      <c r="AK75" s="1076" t="s">
        <v>591</v>
      </c>
      <c r="AL75" s="1074"/>
      <c r="AM75" s="1074"/>
      <c r="AN75" s="1074"/>
      <c r="AO75" s="1075"/>
      <c r="AP75" s="1076">
        <v>2522</v>
      </c>
      <c r="AQ75" s="1074"/>
      <c r="AR75" s="1074"/>
      <c r="AS75" s="1074"/>
      <c r="AT75" s="1075"/>
      <c r="AU75" s="1076">
        <v>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600</v>
      </c>
      <c r="C76" s="1070"/>
      <c r="D76" s="1070"/>
      <c r="E76" s="1070"/>
      <c r="F76" s="1070"/>
      <c r="G76" s="1070"/>
      <c r="H76" s="1070"/>
      <c r="I76" s="1070"/>
      <c r="J76" s="1070"/>
      <c r="K76" s="1070"/>
      <c r="L76" s="1070"/>
      <c r="M76" s="1070"/>
      <c r="N76" s="1070"/>
      <c r="O76" s="1070"/>
      <c r="P76" s="1071"/>
      <c r="Q76" s="1073">
        <v>342</v>
      </c>
      <c r="R76" s="1074"/>
      <c r="S76" s="1074"/>
      <c r="T76" s="1074"/>
      <c r="U76" s="1075"/>
      <c r="V76" s="1076">
        <v>286</v>
      </c>
      <c r="W76" s="1074"/>
      <c r="X76" s="1074"/>
      <c r="Y76" s="1074"/>
      <c r="Z76" s="1075"/>
      <c r="AA76" s="1076">
        <v>56</v>
      </c>
      <c r="AB76" s="1074"/>
      <c r="AC76" s="1074"/>
      <c r="AD76" s="1074"/>
      <c r="AE76" s="1075"/>
      <c r="AF76" s="1076">
        <v>56</v>
      </c>
      <c r="AG76" s="1074"/>
      <c r="AH76" s="1074"/>
      <c r="AI76" s="1074"/>
      <c r="AJ76" s="1075"/>
      <c r="AK76" s="1076" t="s">
        <v>591</v>
      </c>
      <c r="AL76" s="1074"/>
      <c r="AM76" s="1074"/>
      <c r="AN76" s="1074"/>
      <c r="AO76" s="1075"/>
      <c r="AP76" s="1076" t="s">
        <v>521</v>
      </c>
      <c r="AQ76" s="1074"/>
      <c r="AR76" s="1074"/>
      <c r="AS76" s="1074"/>
      <c r="AT76" s="1075"/>
      <c r="AU76" s="1076" t="s">
        <v>521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601</v>
      </c>
      <c r="C77" s="1070"/>
      <c r="D77" s="1070"/>
      <c r="E77" s="1070"/>
      <c r="F77" s="1070"/>
      <c r="G77" s="1070"/>
      <c r="H77" s="1070"/>
      <c r="I77" s="1070"/>
      <c r="J77" s="1070"/>
      <c r="K77" s="1070"/>
      <c r="L77" s="1070"/>
      <c r="M77" s="1070"/>
      <c r="N77" s="1070"/>
      <c r="O77" s="1070"/>
      <c r="P77" s="1071"/>
      <c r="Q77" s="1073">
        <v>157056</v>
      </c>
      <c r="R77" s="1074"/>
      <c r="S77" s="1074"/>
      <c r="T77" s="1074"/>
      <c r="U77" s="1075"/>
      <c r="V77" s="1076">
        <v>149362</v>
      </c>
      <c r="W77" s="1074"/>
      <c r="X77" s="1074"/>
      <c r="Y77" s="1074"/>
      <c r="Z77" s="1075"/>
      <c r="AA77" s="1076">
        <v>7694</v>
      </c>
      <c r="AB77" s="1074"/>
      <c r="AC77" s="1074"/>
      <c r="AD77" s="1074"/>
      <c r="AE77" s="1075"/>
      <c r="AF77" s="1076">
        <v>7694</v>
      </c>
      <c r="AG77" s="1074"/>
      <c r="AH77" s="1074"/>
      <c r="AI77" s="1074"/>
      <c r="AJ77" s="1075"/>
      <c r="AK77" s="1076">
        <v>1365</v>
      </c>
      <c r="AL77" s="1074"/>
      <c r="AM77" s="1074"/>
      <c r="AN77" s="1074"/>
      <c r="AO77" s="1075"/>
      <c r="AP77" s="1076" t="s">
        <v>521</v>
      </c>
      <c r="AQ77" s="1074"/>
      <c r="AR77" s="1074"/>
      <c r="AS77" s="1074"/>
      <c r="AT77" s="1075"/>
      <c r="AU77" s="1076" t="s">
        <v>521</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AF68+AF69+AF70+AF71+AF72+AF73+AF74+AF75+AF76+AF77</f>
        <v>8065</v>
      </c>
      <c r="AG88" s="1054"/>
      <c r="AH88" s="1054"/>
      <c r="AI88" s="1054"/>
      <c r="AJ88" s="1054"/>
      <c r="AK88" s="1058"/>
      <c r="AL88" s="1058"/>
      <c r="AM88" s="1058"/>
      <c r="AN88" s="1058"/>
      <c r="AO88" s="1058"/>
      <c r="AP88" s="1054">
        <f>AP73+AP74+AP75</f>
        <v>3234</v>
      </c>
      <c r="AQ88" s="1054"/>
      <c r="AR88" s="1054"/>
      <c r="AS88" s="1054"/>
      <c r="AT88" s="1054"/>
      <c r="AU88" s="1054">
        <f>AU73+AU74+AU75</f>
        <v>19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CR7+CR8</f>
        <v>21</v>
      </c>
      <c r="CS102" s="1046"/>
      <c r="CT102" s="1046"/>
      <c r="CU102" s="1046"/>
      <c r="CV102" s="1047"/>
      <c r="CW102" s="1045">
        <f>CW7</f>
        <v>17</v>
      </c>
      <c r="CX102" s="1046"/>
      <c r="CY102" s="1046"/>
      <c r="CZ102" s="1046"/>
      <c r="DA102" s="1047"/>
      <c r="DB102" s="1045" t="s">
        <v>591</v>
      </c>
      <c r="DC102" s="1046"/>
      <c r="DD102" s="1046"/>
      <c r="DE102" s="1046"/>
      <c r="DF102" s="1047"/>
      <c r="DG102" s="1045" t="s">
        <v>591</v>
      </c>
      <c r="DH102" s="1046"/>
      <c r="DI102" s="1046"/>
      <c r="DJ102" s="1046"/>
      <c r="DK102" s="1047"/>
      <c r="DL102" s="1045">
        <f t="shared" ref="DL102" si="2">DL7+DL8</f>
        <v>260</v>
      </c>
      <c r="DM102" s="1046"/>
      <c r="DN102" s="1046"/>
      <c r="DO102" s="1046"/>
      <c r="DP102" s="1047"/>
      <c r="DQ102" s="1045">
        <f t="shared" ref="DQ102" si="3">DQ7+DQ8</f>
        <v>63</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311</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311</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311</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1644777</v>
      </c>
      <c r="AB110" s="982"/>
      <c r="AC110" s="982"/>
      <c r="AD110" s="982"/>
      <c r="AE110" s="983"/>
      <c r="AF110" s="984">
        <v>1701953</v>
      </c>
      <c r="AG110" s="982"/>
      <c r="AH110" s="982"/>
      <c r="AI110" s="982"/>
      <c r="AJ110" s="983"/>
      <c r="AK110" s="984">
        <v>1619031</v>
      </c>
      <c r="AL110" s="982"/>
      <c r="AM110" s="982"/>
      <c r="AN110" s="982"/>
      <c r="AO110" s="983"/>
      <c r="AP110" s="985">
        <v>27.9</v>
      </c>
      <c r="AQ110" s="986"/>
      <c r="AR110" s="986"/>
      <c r="AS110" s="986"/>
      <c r="AT110" s="987"/>
      <c r="AU110" s="1021" t="s">
        <v>72</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15457944</v>
      </c>
      <c r="BR110" s="929"/>
      <c r="BS110" s="929"/>
      <c r="BT110" s="929"/>
      <c r="BU110" s="929"/>
      <c r="BV110" s="929">
        <v>16301633</v>
      </c>
      <c r="BW110" s="929"/>
      <c r="BX110" s="929"/>
      <c r="BY110" s="929"/>
      <c r="BZ110" s="929"/>
      <c r="CA110" s="929">
        <v>16086988</v>
      </c>
      <c r="CB110" s="929"/>
      <c r="CC110" s="929"/>
      <c r="CD110" s="929"/>
      <c r="CE110" s="929"/>
      <c r="CF110" s="953">
        <v>277.3</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445</v>
      </c>
      <c r="DM110" s="929"/>
      <c r="DN110" s="929"/>
      <c r="DO110" s="929"/>
      <c r="DP110" s="929"/>
      <c r="DQ110" s="929" t="s">
        <v>445</v>
      </c>
      <c r="DR110" s="929"/>
      <c r="DS110" s="929"/>
      <c r="DT110" s="929"/>
      <c r="DU110" s="929"/>
      <c r="DV110" s="930" t="s">
        <v>446</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446</v>
      </c>
      <c r="AG111" s="1010"/>
      <c r="AH111" s="1010"/>
      <c r="AI111" s="1010"/>
      <c r="AJ111" s="1011"/>
      <c r="AK111" s="1012" t="s">
        <v>444</v>
      </c>
      <c r="AL111" s="1010"/>
      <c r="AM111" s="1010"/>
      <c r="AN111" s="1010"/>
      <c r="AO111" s="1011"/>
      <c r="AP111" s="1013" t="s">
        <v>444</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28680</v>
      </c>
      <c r="BR111" s="901"/>
      <c r="BS111" s="901"/>
      <c r="BT111" s="901"/>
      <c r="BU111" s="901"/>
      <c r="BV111" s="901">
        <v>16854</v>
      </c>
      <c r="BW111" s="901"/>
      <c r="BX111" s="901"/>
      <c r="BY111" s="901"/>
      <c r="BZ111" s="901"/>
      <c r="CA111" s="901">
        <v>5041</v>
      </c>
      <c r="CB111" s="901"/>
      <c r="CC111" s="901"/>
      <c r="CD111" s="901"/>
      <c r="CE111" s="901"/>
      <c r="CF111" s="962">
        <v>0.1</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127</v>
      </c>
      <c r="DM111" s="901"/>
      <c r="DN111" s="901"/>
      <c r="DO111" s="901"/>
      <c r="DP111" s="901"/>
      <c r="DQ111" s="901" t="s">
        <v>444</v>
      </c>
      <c r="DR111" s="901"/>
      <c r="DS111" s="901"/>
      <c r="DT111" s="901"/>
      <c r="DU111" s="901"/>
      <c r="DV111" s="878" t="s">
        <v>446</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444</v>
      </c>
      <c r="AB112" s="864"/>
      <c r="AC112" s="864"/>
      <c r="AD112" s="864"/>
      <c r="AE112" s="865"/>
      <c r="AF112" s="866" t="s">
        <v>127</v>
      </c>
      <c r="AG112" s="864"/>
      <c r="AH112" s="864"/>
      <c r="AI112" s="864"/>
      <c r="AJ112" s="865"/>
      <c r="AK112" s="866" t="s">
        <v>445</v>
      </c>
      <c r="AL112" s="864"/>
      <c r="AM112" s="864"/>
      <c r="AN112" s="864"/>
      <c r="AO112" s="865"/>
      <c r="AP112" s="911" t="s">
        <v>445</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6964555</v>
      </c>
      <c r="BR112" s="901"/>
      <c r="BS112" s="901"/>
      <c r="BT112" s="901"/>
      <c r="BU112" s="901"/>
      <c r="BV112" s="901">
        <v>6187219</v>
      </c>
      <c r="BW112" s="901"/>
      <c r="BX112" s="901"/>
      <c r="BY112" s="901"/>
      <c r="BZ112" s="901"/>
      <c r="CA112" s="901">
        <v>5494319</v>
      </c>
      <c r="CB112" s="901"/>
      <c r="CC112" s="901"/>
      <c r="CD112" s="901"/>
      <c r="CE112" s="901"/>
      <c r="CF112" s="962">
        <v>94.7</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127</v>
      </c>
      <c r="DM112" s="901"/>
      <c r="DN112" s="901"/>
      <c r="DO112" s="901"/>
      <c r="DP112" s="901"/>
      <c r="DQ112" s="901" t="s">
        <v>444</v>
      </c>
      <c r="DR112" s="901"/>
      <c r="DS112" s="901"/>
      <c r="DT112" s="901"/>
      <c r="DU112" s="901"/>
      <c r="DV112" s="878" t="s">
        <v>444</v>
      </c>
      <c r="DW112" s="878"/>
      <c r="DX112" s="878"/>
      <c r="DY112" s="878"/>
      <c r="DZ112" s="879"/>
    </row>
    <row r="113" spans="1:130" s="248" customFormat="1" ht="26.25" customHeight="1" x14ac:dyDescent="0.15">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703119</v>
      </c>
      <c r="AB113" s="1010"/>
      <c r="AC113" s="1010"/>
      <c r="AD113" s="1010"/>
      <c r="AE113" s="1011"/>
      <c r="AF113" s="1012">
        <v>642915</v>
      </c>
      <c r="AG113" s="1010"/>
      <c r="AH113" s="1010"/>
      <c r="AI113" s="1010"/>
      <c r="AJ113" s="1011"/>
      <c r="AK113" s="1012">
        <v>654187</v>
      </c>
      <c r="AL113" s="1010"/>
      <c r="AM113" s="1010"/>
      <c r="AN113" s="1010"/>
      <c r="AO113" s="1011"/>
      <c r="AP113" s="1013">
        <v>11.3</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25071</v>
      </c>
      <c r="BR113" s="901"/>
      <c r="BS113" s="901"/>
      <c r="BT113" s="901"/>
      <c r="BU113" s="901"/>
      <c r="BV113" s="901">
        <v>19377</v>
      </c>
      <c r="BW113" s="901"/>
      <c r="BX113" s="901"/>
      <c r="BY113" s="901"/>
      <c r="BZ113" s="901"/>
      <c r="CA113" s="901">
        <v>17941</v>
      </c>
      <c r="CB113" s="901"/>
      <c r="CC113" s="901"/>
      <c r="CD113" s="901"/>
      <c r="CE113" s="901"/>
      <c r="CF113" s="962">
        <v>0.3</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445</v>
      </c>
      <c r="DM113" s="864"/>
      <c r="DN113" s="864"/>
      <c r="DO113" s="864"/>
      <c r="DP113" s="865"/>
      <c r="DQ113" s="866" t="s">
        <v>444</v>
      </c>
      <c r="DR113" s="864"/>
      <c r="DS113" s="864"/>
      <c r="DT113" s="864"/>
      <c r="DU113" s="865"/>
      <c r="DV113" s="911" t="s">
        <v>446</v>
      </c>
      <c r="DW113" s="912"/>
      <c r="DX113" s="912"/>
      <c r="DY113" s="912"/>
      <c r="DZ113" s="913"/>
    </row>
    <row r="114" spans="1:130" s="248" customFormat="1" ht="26.25" customHeight="1" x14ac:dyDescent="0.15">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11165</v>
      </c>
      <c r="AB114" s="864"/>
      <c r="AC114" s="864"/>
      <c r="AD114" s="864"/>
      <c r="AE114" s="865"/>
      <c r="AF114" s="866">
        <v>7216</v>
      </c>
      <c r="AG114" s="864"/>
      <c r="AH114" s="864"/>
      <c r="AI114" s="864"/>
      <c r="AJ114" s="865"/>
      <c r="AK114" s="866">
        <v>6659</v>
      </c>
      <c r="AL114" s="864"/>
      <c r="AM114" s="864"/>
      <c r="AN114" s="864"/>
      <c r="AO114" s="865"/>
      <c r="AP114" s="911">
        <v>0.1</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1770233</v>
      </c>
      <c r="BR114" s="901"/>
      <c r="BS114" s="901"/>
      <c r="BT114" s="901"/>
      <c r="BU114" s="901"/>
      <c r="BV114" s="901">
        <v>1754327</v>
      </c>
      <c r="BW114" s="901"/>
      <c r="BX114" s="901"/>
      <c r="BY114" s="901"/>
      <c r="BZ114" s="901"/>
      <c r="CA114" s="901">
        <v>1738111</v>
      </c>
      <c r="CB114" s="901"/>
      <c r="CC114" s="901"/>
      <c r="CD114" s="901"/>
      <c r="CE114" s="901"/>
      <c r="CF114" s="962">
        <v>30</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445</v>
      </c>
      <c r="DH114" s="864"/>
      <c r="DI114" s="864"/>
      <c r="DJ114" s="864"/>
      <c r="DK114" s="865"/>
      <c r="DL114" s="866" t="s">
        <v>444</v>
      </c>
      <c r="DM114" s="864"/>
      <c r="DN114" s="864"/>
      <c r="DO114" s="864"/>
      <c r="DP114" s="865"/>
      <c r="DQ114" s="866" t="s">
        <v>444</v>
      </c>
      <c r="DR114" s="864"/>
      <c r="DS114" s="864"/>
      <c r="DT114" s="864"/>
      <c r="DU114" s="865"/>
      <c r="DV114" s="911" t="s">
        <v>446</v>
      </c>
      <c r="DW114" s="912"/>
      <c r="DX114" s="912"/>
      <c r="DY114" s="912"/>
      <c r="DZ114" s="913"/>
    </row>
    <row r="115" spans="1:130" s="248" customFormat="1" ht="26.25" customHeight="1" x14ac:dyDescent="0.15">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11840</v>
      </c>
      <c r="AB115" s="1010"/>
      <c r="AC115" s="1010"/>
      <c r="AD115" s="1010"/>
      <c r="AE115" s="1011"/>
      <c r="AF115" s="1012">
        <v>11826</v>
      </c>
      <c r="AG115" s="1010"/>
      <c r="AH115" s="1010"/>
      <c r="AI115" s="1010"/>
      <c r="AJ115" s="1011"/>
      <c r="AK115" s="1012">
        <v>11812</v>
      </c>
      <c r="AL115" s="1010"/>
      <c r="AM115" s="1010"/>
      <c r="AN115" s="1010"/>
      <c r="AO115" s="1011"/>
      <c r="AP115" s="1013">
        <v>0.2</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v>76827</v>
      </c>
      <c r="BR115" s="901"/>
      <c r="BS115" s="901"/>
      <c r="BT115" s="901"/>
      <c r="BU115" s="901"/>
      <c r="BV115" s="901">
        <v>78116</v>
      </c>
      <c r="BW115" s="901"/>
      <c r="BX115" s="901"/>
      <c r="BY115" s="901"/>
      <c r="BZ115" s="901"/>
      <c r="CA115" s="901">
        <v>62918</v>
      </c>
      <c r="CB115" s="901"/>
      <c r="CC115" s="901"/>
      <c r="CD115" s="901"/>
      <c r="CE115" s="901"/>
      <c r="CF115" s="962">
        <v>1.1000000000000001</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444</v>
      </c>
      <c r="DM115" s="864"/>
      <c r="DN115" s="864"/>
      <c r="DO115" s="864"/>
      <c r="DP115" s="865"/>
      <c r="DQ115" s="866" t="s">
        <v>446</v>
      </c>
      <c r="DR115" s="864"/>
      <c r="DS115" s="864"/>
      <c r="DT115" s="864"/>
      <c r="DU115" s="865"/>
      <c r="DV115" s="911" t="s">
        <v>445</v>
      </c>
      <c r="DW115" s="912"/>
      <c r="DX115" s="912"/>
      <c r="DY115" s="912"/>
      <c r="DZ115" s="913"/>
    </row>
    <row r="116" spans="1:130" s="248" customFormat="1" ht="26.25" customHeight="1" x14ac:dyDescent="0.15">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2</v>
      </c>
      <c r="AB116" s="864"/>
      <c r="AC116" s="864"/>
      <c r="AD116" s="864"/>
      <c r="AE116" s="865"/>
      <c r="AF116" s="866">
        <v>1</v>
      </c>
      <c r="AG116" s="864"/>
      <c r="AH116" s="864"/>
      <c r="AI116" s="864"/>
      <c r="AJ116" s="865"/>
      <c r="AK116" s="866" t="s">
        <v>445</v>
      </c>
      <c r="AL116" s="864"/>
      <c r="AM116" s="864"/>
      <c r="AN116" s="864"/>
      <c r="AO116" s="865"/>
      <c r="AP116" s="911" t="s">
        <v>444</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445</v>
      </c>
      <c r="BR116" s="901"/>
      <c r="BS116" s="901"/>
      <c r="BT116" s="901"/>
      <c r="BU116" s="901"/>
      <c r="BV116" s="901" t="s">
        <v>445</v>
      </c>
      <c r="BW116" s="901"/>
      <c r="BX116" s="901"/>
      <c r="BY116" s="901"/>
      <c r="BZ116" s="901"/>
      <c r="CA116" s="901" t="s">
        <v>446</v>
      </c>
      <c r="CB116" s="901"/>
      <c r="CC116" s="901"/>
      <c r="CD116" s="901"/>
      <c r="CE116" s="901"/>
      <c r="CF116" s="962" t="s">
        <v>445</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10138</v>
      </c>
      <c r="DH116" s="864"/>
      <c r="DI116" s="864"/>
      <c r="DJ116" s="864"/>
      <c r="DK116" s="865"/>
      <c r="DL116" s="866">
        <v>7583</v>
      </c>
      <c r="DM116" s="864"/>
      <c r="DN116" s="864"/>
      <c r="DO116" s="864"/>
      <c r="DP116" s="865"/>
      <c r="DQ116" s="866">
        <v>5041</v>
      </c>
      <c r="DR116" s="864"/>
      <c r="DS116" s="864"/>
      <c r="DT116" s="864"/>
      <c r="DU116" s="865"/>
      <c r="DV116" s="911">
        <v>0.1</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2370903</v>
      </c>
      <c r="AB117" s="996"/>
      <c r="AC117" s="996"/>
      <c r="AD117" s="996"/>
      <c r="AE117" s="997"/>
      <c r="AF117" s="998">
        <v>2363911</v>
      </c>
      <c r="AG117" s="996"/>
      <c r="AH117" s="996"/>
      <c r="AI117" s="996"/>
      <c r="AJ117" s="997"/>
      <c r="AK117" s="998">
        <v>2291689</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444</v>
      </c>
      <c r="BW117" s="901"/>
      <c r="BX117" s="901"/>
      <c r="BY117" s="901"/>
      <c r="BZ117" s="901"/>
      <c r="CA117" s="901" t="s">
        <v>445</v>
      </c>
      <c r="CB117" s="901"/>
      <c r="CC117" s="901"/>
      <c r="CD117" s="901"/>
      <c r="CE117" s="901"/>
      <c r="CF117" s="962" t="s">
        <v>444</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445</v>
      </c>
      <c r="DH117" s="864"/>
      <c r="DI117" s="864"/>
      <c r="DJ117" s="864"/>
      <c r="DK117" s="865"/>
      <c r="DL117" s="866" t="s">
        <v>444</v>
      </c>
      <c r="DM117" s="864"/>
      <c r="DN117" s="864"/>
      <c r="DO117" s="864"/>
      <c r="DP117" s="865"/>
      <c r="DQ117" s="866" t="s">
        <v>445</v>
      </c>
      <c r="DR117" s="864"/>
      <c r="DS117" s="864"/>
      <c r="DT117" s="864"/>
      <c r="DU117" s="865"/>
      <c r="DV117" s="911" t="s">
        <v>445</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311</v>
      </c>
      <c r="AL118" s="989"/>
      <c r="AM118" s="989"/>
      <c r="AN118" s="989"/>
      <c r="AO118" s="990"/>
      <c r="AP118" s="992" t="s">
        <v>438</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445</v>
      </c>
      <c r="BW118" s="932"/>
      <c r="BX118" s="932"/>
      <c r="BY118" s="932"/>
      <c r="BZ118" s="932"/>
      <c r="CA118" s="932" t="s">
        <v>445</v>
      </c>
      <c r="CB118" s="932"/>
      <c r="CC118" s="932"/>
      <c r="CD118" s="932"/>
      <c r="CE118" s="932"/>
      <c r="CF118" s="962" t="s">
        <v>444</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444</v>
      </c>
      <c r="DH118" s="864"/>
      <c r="DI118" s="864"/>
      <c r="DJ118" s="864"/>
      <c r="DK118" s="865"/>
      <c r="DL118" s="866" t="s">
        <v>445</v>
      </c>
      <c r="DM118" s="864"/>
      <c r="DN118" s="864"/>
      <c r="DO118" s="864"/>
      <c r="DP118" s="865"/>
      <c r="DQ118" s="866" t="s">
        <v>445</v>
      </c>
      <c r="DR118" s="864"/>
      <c r="DS118" s="864"/>
      <c r="DT118" s="864"/>
      <c r="DU118" s="865"/>
      <c r="DV118" s="911" t="s">
        <v>444</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445</v>
      </c>
      <c r="AG119" s="982"/>
      <c r="AH119" s="982"/>
      <c r="AI119" s="982"/>
      <c r="AJ119" s="983"/>
      <c r="AK119" s="984" t="s">
        <v>445</v>
      </c>
      <c r="AL119" s="982"/>
      <c r="AM119" s="982"/>
      <c r="AN119" s="982"/>
      <c r="AO119" s="983"/>
      <c r="AP119" s="985" t="s">
        <v>445</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471</v>
      </c>
      <c r="BP119" s="965"/>
      <c r="BQ119" s="969">
        <v>24323310</v>
      </c>
      <c r="BR119" s="932"/>
      <c r="BS119" s="932"/>
      <c r="BT119" s="932"/>
      <c r="BU119" s="932"/>
      <c r="BV119" s="932">
        <v>24357526</v>
      </c>
      <c r="BW119" s="932"/>
      <c r="BX119" s="932"/>
      <c r="BY119" s="932"/>
      <c r="BZ119" s="932"/>
      <c r="CA119" s="932">
        <v>23405318</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18542</v>
      </c>
      <c r="DH119" s="847"/>
      <c r="DI119" s="847"/>
      <c r="DJ119" s="847"/>
      <c r="DK119" s="848"/>
      <c r="DL119" s="849">
        <v>9271</v>
      </c>
      <c r="DM119" s="847"/>
      <c r="DN119" s="847"/>
      <c r="DO119" s="847"/>
      <c r="DP119" s="848"/>
      <c r="DQ119" s="849" t="s">
        <v>444</v>
      </c>
      <c r="DR119" s="847"/>
      <c r="DS119" s="847"/>
      <c r="DT119" s="847"/>
      <c r="DU119" s="848"/>
      <c r="DV119" s="935" t="s">
        <v>445</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444</v>
      </c>
      <c r="AB120" s="864"/>
      <c r="AC120" s="864"/>
      <c r="AD120" s="864"/>
      <c r="AE120" s="865"/>
      <c r="AF120" s="866" t="s">
        <v>444</v>
      </c>
      <c r="AG120" s="864"/>
      <c r="AH120" s="864"/>
      <c r="AI120" s="864"/>
      <c r="AJ120" s="865"/>
      <c r="AK120" s="866" t="s">
        <v>444</v>
      </c>
      <c r="AL120" s="864"/>
      <c r="AM120" s="864"/>
      <c r="AN120" s="864"/>
      <c r="AO120" s="865"/>
      <c r="AP120" s="911" t="s">
        <v>444</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4183213</v>
      </c>
      <c r="BR120" s="929"/>
      <c r="BS120" s="929"/>
      <c r="BT120" s="929"/>
      <c r="BU120" s="929"/>
      <c r="BV120" s="929">
        <v>4030990</v>
      </c>
      <c r="BW120" s="929"/>
      <c r="BX120" s="929"/>
      <c r="BY120" s="929"/>
      <c r="BZ120" s="929"/>
      <c r="CA120" s="929">
        <v>4453569</v>
      </c>
      <c r="CB120" s="929"/>
      <c r="CC120" s="929"/>
      <c r="CD120" s="929"/>
      <c r="CE120" s="929"/>
      <c r="CF120" s="953">
        <v>76.8</v>
      </c>
      <c r="CG120" s="954"/>
      <c r="CH120" s="954"/>
      <c r="CI120" s="954"/>
      <c r="CJ120" s="954"/>
      <c r="CK120" s="955" t="s">
        <v>475</v>
      </c>
      <c r="CL120" s="939"/>
      <c r="CM120" s="939"/>
      <c r="CN120" s="939"/>
      <c r="CO120" s="940"/>
      <c r="CP120" s="959" t="s">
        <v>413</v>
      </c>
      <c r="CQ120" s="960"/>
      <c r="CR120" s="960"/>
      <c r="CS120" s="960"/>
      <c r="CT120" s="960"/>
      <c r="CU120" s="960"/>
      <c r="CV120" s="960"/>
      <c r="CW120" s="960"/>
      <c r="CX120" s="960"/>
      <c r="CY120" s="960"/>
      <c r="CZ120" s="960"/>
      <c r="DA120" s="960"/>
      <c r="DB120" s="960"/>
      <c r="DC120" s="960"/>
      <c r="DD120" s="960"/>
      <c r="DE120" s="960"/>
      <c r="DF120" s="961"/>
      <c r="DG120" s="948" t="s">
        <v>444</v>
      </c>
      <c r="DH120" s="929"/>
      <c r="DI120" s="929"/>
      <c r="DJ120" s="929"/>
      <c r="DK120" s="929"/>
      <c r="DL120" s="929">
        <v>6169898</v>
      </c>
      <c r="DM120" s="929"/>
      <c r="DN120" s="929"/>
      <c r="DO120" s="929"/>
      <c r="DP120" s="929"/>
      <c r="DQ120" s="929">
        <v>5466798</v>
      </c>
      <c r="DR120" s="929"/>
      <c r="DS120" s="929"/>
      <c r="DT120" s="929"/>
      <c r="DU120" s="929"/>
      <c r="DV120" s="930">
        <v>94.2</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444</v>
      </c>
      <c r="AB121" s="864"/>
      <c r="AC121" s="864"/>
      <c r="AD121" s="864"/>
      <c r="AE121" s="865"/>
      <c r="AF121" s="866" t="s">
        <v>444</v>
      </c>
      <c r="AG121" s="864"/>
      <c r="AH121" s="864"/>
      <c r="AI121" s="864"/>
      <c r="AJ121" s="865"/>
      <c r="AK121" s="866" t="s">
        <v>444</v>
      </c>
      <c r="AL121" s="864"/>
      <c r="AM121" s="864"/>
      <c r="AN121" s="864"/>
      <c r="AO121" s="865"/>
      <c r="AP121" s="911" t="s">
        <v>444</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759149</v>
      </c>
      <c r="BR121" s="901"/>
      <c r="BS121" s="901"/>
      <c r="BT121" s="901"/>
      <c r="BU121" s="901"/>
      <c r="BV121" s="901">
        <v>691237</v>
      </c>
      <c r="BW121" s="901"/>
      <c r="BX121" s="901"/>
      <c r="BY121" s="901"/>
      <c r="BZ121" s="901"/>
      <c r="CA121" s="901">
        <v>613434</v>
      </c>
      <c r="CB121" s="901"/>
      <c r="CC121" s="901"/>
      <c r="CD121" s="901"/>
      <c r="CE121" s="901"/>
      <c r="CF121" s="962">
        <v>10.6</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13860</v>
      </c>
      <c r="DH121" s="901"/>
      <c r="DI121" s="901"/>
      <c r="DJ121" s="901"/>
      <c r="DK121" s="901"/>
      <c r="DL121" s="901">
        <v>17216</v>
      </c>
      <c r="DM121" s="901"/>
      <c r="DN121" s="901"/>
      <c r="DO121" s="901"/>
      <c r="DP121" s="901"/>
      <c r="DQ121" s="901">
        <v>27521</v>
      </c>
      <c r="DR121" s="901"/>
      <c r="DS121" s="901"/>
      <c r="DT121" s="901"/>
      <c r="DU121" s="901"/>
      <c r="DV121" s="878">
        <v>0.5</v>
      </c>
      <c r="DW121" s="878"/>
      <c r="DX121" s="878"/>
      <c r="DY121" s="878"/>
      <c r="DZ121" s="879"/>
    </row>
    <row r="122" spans="1:130" s="248" customFormat="1" ht="26.25" customHeight="1" x14ac:dyDescent="0.15">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445</v>
      </c>
      <c r="AG122" s="864"/>
      <c r="AH122" s="864"/>
      <c r="AI122" s="864"/>
      <c r="AJ122" s="865"/>
      <c r="AK122" s="866" t="s">
        <v>444</v>
      </c>
      <c r="AL122" s="864"/>
      <c r="AM122" s="864"/>
      <c r="AN122" s="864"/>
      <c r="AO122" s="865"/>
      <c r="AP122" s="911" t="s">
        <v>445</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15334533</v>
      </c>
      <c r="BR122" s="932"/>
      <c r="BS122" s="932"/>
      <c r="BT122" s="932"/>
      <c r="BU122" s="932"/>
      <c r="BV122" s="932">
        <v>15620495</v>
      </c>
      <c r="BW122" s="932"/>
      <c r="BX122" s="932"/>
      <c r="BY122" s="932"/>
      <c r="BZ122" s="932"/>
      <c r="CA122" s="932">
        <v>15226411</v>
      </c>
      <c r="CB122" s="932"/>
      <c r="CC122" s="932"/>
      <c r="CD122" s="932"/>
      <c r="CE122" s="932"/>
      <c r="CF122" s="933">
        <v>262.5</v>
      </c>
      <c r="CG122" s="934"/>
      <c r="CH122" s="934"/>
      <c r="CI122" s="934"/>
      <c r="CJ122" s="934"/>
      <c r="CK122" s="956"/>
      <c r="CL122" s="942"/>
      <c r="CM122" s="942"/>
      <c r="CN122" s="942"/>
      <c r="CO122" s="943"/>
      <c r="CP122" s="922" t="s">
        <v>412</v>
      </c>
      <c r="CQ122" s="923"/>
      <c r="CR122" s="923"/>
      <c r="CS122" s="923"/>
      <c r="CT122" s="923"/>
      <c r="CU122" s="923"/>
      <c r="CV122" s="923"/>
      <c r="CW122" s="923"/>
      <c r="CX122" s="923"/>
      <c r="CY122" s="923"/>
      <c r="CZ122" s="923"/>
      <c r="DA122" s="923"/>
      <c r="DB122" s="923"/>
      <c r="DC122" s="923"/>
      <c r="DD122" s="923"/>
      <c r="DE122" s="923"/>
      <c r="DF122" s="924"/>
      <c r="DG122" s="900">
        <v>273</v>
      </c>
      <c r="DH122" s="901"/>
      <c r="DI122" s="901"/>
      <c r="DJ122" s="901"/>
      <c r="DK122" s="901"/>
      <c r="DL122" s="901">
        <v>105</v>
      </c>
      <c r="DM122" s="901"/>
      <c r="DN122" s="901"/>
      <c r="DO122" s="901"/>
      <c r="DP122" s="901"/>
      <c r="DQ122" s="901" t="s">
        <v>445</v>
      </c>
      <c r="DR122" s="901"/>
      <c r="DS122" s="901"/>
      <c r="DT122" s="901"/>
      <c r="DU122" s="901"/>
      <c r="DV122" s="878" t="s">
        <v>445</v>
      </c>
      <c r="DW122" s="878"/>
      <c r="DX122" s="878"/>
      <c r="DY122" s="878"/>
      <c r="DZ122" s="879"/>
    </row>
    <row r="123" spans="1:130" s="248" customFormat="1" ht="26.25" customHeight="1" x14ac:dyDescent="0.15">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2569</v>
      </c>
      <c r="AB123" s="864"/>
      <c r="AC123" s="864"/>
      <c r="AD123" s="864"/>
      <c r="AE123" s="865"/>
      <c r="AF123" s="866">
        <v>2555</v>
      </c>
      <c r="AG123" s="864"/>
      <c r="AH123" s="864"/>
      <c r="AI123" s="864"/>
      <c r="AJ123" s="865"/>
      <c r="AK123" s="866">
        <v>2541</v>
      </c>
      <c r="AL123" s="864"/>
      <c r="AM123" s="864"/>
      <c r="AN123" s="864"/>
      <c r="AO123" s="865"/>
      <c r="AP123" s="911">
        <v>0</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480</v>
      </c>
      <c r="BP123" s="965"/>
      <c r="BQ123" s="919">
        <v>20276895</v>
      </c>
      <c r="BR123" s="920"/>
      <c r="BS123" s="920"/>
      <c r="BT123" s="920"/>
      <c r="BU123" s="920"/>
      <c r="BV123" s="920">
        <v>20342722</v>
      </c>
      <c r="BW123" s="920"/>
      <c r="BX123" s="920"/>
      <c r="BY123" s="920"/>
      <c r="BZ123" s="920"/>
      <c r="CA123" s="920">
        <v>20293414</v>
      </c>
      <c r="CB123" s="920"/>
      <c r="CC123" s="920"/>
      <c r="CD123" s="920"/>
      <c r="CE123" s="920"/>
      <c r="CF123" s="830"/>
      <c r="CG123" s="831"/>
      <c r="CH123" s="831"/>
      <c r="CI123" s="831"/>
      <c r="CJ123" s="921"/>
      <c r="CK123" s="956"/>
      <c r="CL123" s="942"/>
      <c r="CM123" s="942"/>
      <c r="CN123" s="942"/>
      <c r="CO123" s="943"/>
      <c r="CP123" s="922" t="s">
        <v>408</v>
      </c>
      <c r="CQ123" s="923"/>
      <c r="CR123" s="923"/>
      <c r="CS123" s="923"/>
      <c r="CT123" s="923"/>
      <c r="CU123" s="923"/>
      <c r="CV123" s="923"/>
      <c r="CW123" s="923"/>
      <c r="CX123" s="923"/>
      <c r="CY123" s="923"/>
      <c r="CZ123" s="923"/>
      <c r="DA123" s="923"/>
      <c r="DB123" s="923"/>
      <c r="DC123" s="923"/>
      <c r="DD123" s="923"/>
      <c r="DE123" s="923"/>
      <c r="DF123" s="924"/>
      <c r="DG123" s="863" t="s">
        <v>445</v>
      </c>
      <c r="DH123" s="864"/>
      <c r="DI123" s="864"/>
      <c r="DJ123" s="864"/>
      <c r="DK123" s="865"/>
      <c r="DL123" s="866" t="s">
        <v>445</v>
      </c>
      <c r="DM123" s="864"/>
      <c r="DN123" s="864"/>
      <c r="DO123" s="864"/>
      <c r="DP123" s="865"/>
      <c r="DQ123" s="866" t="s">
        <v>445</v>
      </c>
      <c r="DR123" s="864"/>
      <c r="DS123" s="864"/>
      <c r="DT123" s="864"/>
      <c r="DU123" s="865"/>
      <c r="DV123" s="911" t="s">
        <v>445</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445</v>
      </c>
      <c r="AB124" s="864"/>
      <c r="AC124" s="864"/>
      <c r="AD124" s="864"/>
      <c r="AE124" s="865"/>
      <c r="AF124" s="866" t="s">
        <v>445</v>
      </c>
      <c r="AG124" s="864"/>
      <c r="AH124" s="864"/>
      <c r="AI124" s="864"/>
      <c r="AJ124" s="865"/>
      <c r="AK124" s="866" t="s">
        <v>445</v>
      </c>
      <c r="AL124" s="864"/>
      <c r="AM124" s="864"/>
      <c r="AN124" s="864"/>
      <c r="AO124" s="865"/>
      <c r="AP124" s="911" t="s">
        <v>127</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72.599999999999994</v>
      </c>
      <c r="BR124" s="918"/>
      <c r="BS124" s="918"/>
      <c r="BT124" s="918"/>
      <c r="BU124" s="918"/>
      <c r="BV124" s="918">
        <v>72.3</v>
      </c>
      <c r="BW124" s="918"/>
      <c r="BX124" s="918"/>
      <c r="BY124" s="918"/>
      <c r="BZ124" s="918"/>
      <c r="CA124" s="918">
        <v>53.6</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v>6950422</v>
      </c>
      <c r="DH124" s="847"/>
      <c r="DI124" s="847"/>
      <c r="DJ124" s="847"/>
      <c r="DK124" s="848"/>
      <c r="DL124" s="849" t="s">
        <v>483</v>
      </c>
      <c r="DM124" s="847"/>
      <c r="DN124" s="847"/>
      <c r="DO124" s="847"/>
      <c r="DP124" s="848"/>
      <c r="DQ124" s="849" t="s">
        <v>127</v>
      </c>
      <c r="DR124" s="847"/>
      <c r="DS124" s="847"/>
      <c r="DT124" s="847"/>
      <c r="DU124" s="848"/>
      <c r="DV124" s="935" t="s">
        <v>127</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445</v>
      </c>
      <c r="AB125" s="864"/>
      <c r="AC125" s="864"/>
      <c r="AD125" s="864"/>
      <c r="AE125" s="865"/>
      <c r="AF125" s="866" t="s">
        <v>127</v>
      </c>
      <c r="AG125" s="864"/>
      <c r="AH125" s="864"/>
      <c r="AI125" s="864"/>
      <c r="AJ125" s="865"/>
      <c r="AK125" s="866" t="s">
        <v>445</v>
      </c>
      <c r="AL125" s="864"/>
      <c r="AM125" s="864"/>
      <c r="AN125" s="864"/>
      <c r="AO125" s="865"/>
      <c r="AP125" s="911" t="s">
        <v>445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486</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9271</v>
      </c>
      <c r="AB126" s="864"/>
      <c r="AC126" s="864"/>
      <c r="AD126" s="864"/>
      <c r="AE126" s="865"/>
      <c r="AF126" s="866">
        <v>9271</v>
      </c>
      <c r="AG126" s="864"/>
      <c r="AH126" s="864"/>
      <c r="AI126" s="864"/>
      <c r="AJ126" s="865"/>
      <c r="AK126" s="866">
        <v>9271</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v>65988</v>
      </c>
      <c r="DH126" s="901"/>
      <c r="DI126" s="901"/>
      <c r="DJ126" s="901"/>
      <c r="DK126" s="901"/>
      <c r="DL126" s="901">
        <v>61255</v>
      </c>
      <c r="DM126" s="901"/>
      <c r="DN126" s="901"/>
      <c r="DO126" s="901"/>
      <c r="DP126" s="901"/>
      <c r="DQ126" s="901">
        <v>49789</v>
      </c>
      <c r="DR126" s="901"/>
      <c r="DS126" s="901"/>
      <c r="DT126" s="901"/>
      <c r="DU126" s="901"/>
      <c r="DV126" s="878">
        <v>0.9</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127</v>
      </c>
      <c r="AB127" s="864"/>
      <c r="AC127" s="864"/>
      <c r="AD127" s="864"/>
      <c r="AE127" s="865"/>
      <c r="AF127" s="866" t="s">
        <v>489</v>
      </c>
      <c r="AG127" s="864"/>
      <c r="AH127" s="864"/>
      <c r="AI127" s="864"/>
      <c r="AJ127" s="865"/>
      <c r="AK127" s="866" t="s">
        <v>445</v>
      </c>
      <c r="AL127" s="864"/>
      <c r="AM127" s="864"/>
      <c r="AN127" s="864"/>
      <c r="AO127" s="865"/>
      <c r="AP127" s="911" t="s">
        <v>445</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445</v>
      </c>
      <c r="DH127" s="901"/>
      <c r="DI127" s="901"/>
      <c r="DJ127" s="901"/>
      <c r="DK127" s="901"/>
      <c r="DL127" s="901" t="s">
        <v>127</v>
      </c>
      <c r="DM127" s="901"/>
      <c r="DN127" s="901"/>
      <c r="DO127" s="901"/>
      <c r="DP127" s="901"/>
      <c r="DQ127" s="901" t="s">
        <v>127</v>
      </c>
      <c r="DR127" s="901"/>
      <c r="DS127" s="901"/>
      <c r="DT127" s="901"/>
      <c r="DU127" s="901"/>
      <c r="DV127" s="878" t="s">
        <v>127</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75547</v>
      </c>
      <c r="AB128" s="885"/>
      <c r="AC128" s="885"/>
      <c r="AD128" s="885"/>
      <c r="AE128" s="886"/>
      <c r="AF128" s="887">
        <v>73391</v>
      </c>
      <c r="AG128" s="885"/>
      <c r="AH128" s="885"/>
      <c r="AI128" s="885"/>
      <c r="AJ128" s="886"/>
      <c r="AK128" s="887">
        <v>70917</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127</v>
      </c>
      <c r="BG128" s="871"/>
      <c r="BH128" s="871"/>
      <c r="BI128" s="871"/>
      <c r="BJ128" s="871"/>
      <c r="BK128" s="871"/>
      <c r="BL128" s="894"/>
      <c r="BM128" s="870">
        <v>13.92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v>10839</v>
      </c>
      <c r="DH128" s="875"/>
      <c r="DI128" s="875"/>
      <c r="DJ128" s="875"/>
      <c r="DK128" s="875"/>
      <c r="DL128" s="875">
        <v>16861</v>
      </c>
      <c r="DM128" s="875"/>
      <c r="DN128" s="875"/>
      <c r="DO128" s="875"/>
      <c r="DP128" s="875"/>
      <c r="DQ128" s="875">
        <v>13129</v>
      </c>
      <c r="DR128" s="875"/>
      <c r="DS128" s="875"/>
      <c r="DT128" s="875"/>
      <c r="DU128" s="875"/>
      <c r="DV128" s="876">
        <v>0.2</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7184434</v>
      </c>
      <c r="AB129" s="864"/>
      <c r="AC129" s="864"/>
      <c r="AD129" s="864"/>
      <c r="AE129" s="865"/>
      <c r="AF129" s="866">
        <v>7171900</v>
      </c>
      <c r="AG129" s="864"/>
      <c r="AH129" s="864"/>
      <c r="AI129" s="864"/>
      <c r="AJ129" s="865"/>
      <c r="AK129" s="866">
        <v>7382022</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445</v>
      </c>
      <c r="BG129" s="854"/>
      <c r="BH129" s="854"/>
      <c r="BI129" s="854"/>
      <c r="BJ129" s="854"/>
      <c r="BK129" s="854"/>
      <c r="BL129" s="855"/>
      <c r="BM129" s="853">
        <v>18.920000000000002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1615209</v>
      </c>
      <c r="AB130" s="864"/>
      <c r="AC130" s="864"/>
      <c r="AD130" s="864"/>
      <c r="AE130" s="865"/>
      <c r="AF130" s="866">
        <v>1625930</v>
      </c>
      <c r="AG130" s="864"/>
      <c r="AH130" s="864"/>
      <c r="AI130" s="864"/>
      <c r="AJ130" s="865"/>
      <c r="AK130" s="866">
        <v>1580759</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11.7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5569225</v>
      </c>
      <c r="AB131" s="847"/>
      <c r="AC131" s="847"/>
      <c r="AD131" s="847"/>
      <c r="AE131" s="848"/>
      <c r="AF131" s="849">
        <v>5545970</v>
      </c>
      <c r="AG131" s="847"/>
      <c r="AH131" s="847"/>
      <c r="AI131" s="847"/>
      <c r="AJ131" s="848"/>
      <c r="AK131" s="849">
        <v>5801263</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53.6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12.21259691</v>
      </c>
      <c r="AB132" s="827"/>
      <c r="AC132" s="827"/>
      <c r="AD132" s="827"/>
      <c r="AE132" s="828"/>
      <c r="AF132" s="829">
        <v>11.983298019999999</v>
      </c>
      <c r="AG132" s="827"/>
      <c r="AH132" s="827"/>
      <c r="AI132" s="827"/>
      <c r="AJ132" s="828"/>
      <c r="AK132" s="829">
        <v>11.03230452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11.2</v>
      </c>
      <c r="AB133" s="806"/>
      <c r="AC133" s="806"/>
      <c r="AD133" s="806"/>
      <c r="AE133" s="807"/>
      <c r="AF133" s="805">
        <v>11.9</v>
      </c>
      <c r="AG133" s="806"/>
      <c r="AH133" s="806"/>
      <c r="AI133" s="806"/>
      <c r="AJ133" s="807"/>
      <c r="AK133" s="805">
        <v>11.7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itH13lsh3WKPECt0KS/h/TvRtWyvlLhP5SQF1+M9UHabDgDXgsgTrxf7+QThgJTj2mZDVVEPuG7UAedxX/3IA==" saltValue="i5O+QeNWHIwTDMgq8E/i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TDMny3BOcRKhCFruJ36S3UpvVJ6p2Ah5q31xPvJrTePfOMML7QVV8CGykEeFalt/aFBmvYg7f/dMdyzfD5jXA==" saltValue="lo6sUgOT7EN7KMMlPYH5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2bEMgOUqroA/sUGgNPK0DphKhfPecCi3MeVA6ZZr/r1AUiPBYaXIh1RgsYanLvJNEFG5mApugdFdkqhPu7PYQ==" saltValue="D/gEEjTUV0c6BsO+ODzsi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2071424</v>
      </c>
      <c r="AP9" s="314">
        <v>100282</v>
      </c>
      <c r="AQ9" s="315">
        <v>71124</v>
      </c>
      <c r="AR9" s="316">
        <v>41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275648</v>
      </c>
      <c r="AP10" s="317">
        <v>13345</v>
      </c>
      <c r="AQ10" s="318">
        <v>8282</v>
      </c>
      <c r="AR10" s="319">
        <v>61.1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v>8005</v>
      </c>
      <c r="AP11" s="317">
        <v>388</v>
      </c>
      <c r="AQ11" s="318">
        <v>547</v>
      </c>
      <c r="AR11" s="319">
        <v>-29.1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521</v>
      </c>
      <c r="AP12" s="317" t="s">
        <v>521</v>
      </c>
      <c r="AQ12" s="318">
        <v>5</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119958</v>
      </c>
      <c r="AP13" s="317">
        <v>5807</v>
      </c>
      <c r="AQ13" s="318">
        <v>2930</v>
      </c>
      <c r="AR13" s="319">
        <v>98.2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24395</v>
      </c>
      <c r="AP14" s="317">
        <v>1181</v>
      </c>
      <c r="AQ14" s="318">
        <v>1382</v>
      </c>
      <c r="AR14" s="319">
        <v>-14.5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-164137</v>
      </c>
      <c r="AP15" s="317">
        <v>-7946</v>
      </c>
      <c r="AQ15" s="318">
        <v>-4924</v>
      </c>
      <c r="AR15" s="319">
        <v>61.4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2335293</v>
      </c>
      <c r="AP16" s="317">
        <v>113056</v>
      </c>
      <c r="AQ16" s="318">
        <v>79347</v>
      </c>
      <c r="AR16" s="319">
        <v>42.5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9.34</v>
      </c>
      <c r="AP21" s="331">
        <v>7.49</v>
      </c>
      <c r="AQ21" s="332">
        <v>1.85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96.1</v>
      </c>
      <c r="AP22" s="336">
        <v>97.5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1619031</v>
      </c>
      <c r="AP32" s="345">
        <v>78381</v>
      </c>
      <c r="AQ32" s="346">
        <v>30764</v>
      </c>
      <c r="AR32" s="347">
        <v>154.80000000000001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521</v>
      </c>
      <c r="AP34" s="345" t="s">
        <v>521</v>
      </c>
      <c r="AQ34" s="346" t="s">
        <v>521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654187</v>
      </c>
      <c r="AP35" s="345">
        <v>31671</v>
      </c>
      <c r="AQ35" s="346">
        <v>12161</v>
      </c>
      <c r="AR35" s="347">
        <v>160.4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6659</v>
      </c>
      <c r="AP36" s="345">
        <v>322</v>
      </c>
      <c r="AQ36" s="346">
        <v>1793</v>
      </c>
      <c r="AR36" s="347">
        <v>-82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v>11812</v>
      </c>
      <c r="AP37" s="345">
        <v>572</v>
      </c>
      <c r="AQ37" s="346">
        <v>575</v>
      </c>
      <c r="AR37" s="347">
        <v>-0.5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-70917</v>
      </c>
      <c r="AP39" s="345">
        <v>-3433</v>
      </c>
      <c r="AQ39" s="346">
        <v>-2883</v>
      </c>
      <c r="AR39" s="347">
        <v>19.100000000000001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-1580759</v>
      </c>
      <c r="AP40" s="345">
        <v>-76528</v>
      </c>
      <c r="AQ40" s="346">
        <v>-29973</v>
      </c>
      <c r="AR40" s="347">
        <v>155.30000000000001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640013</v>
      </c>
      <c r="AP41" s="345">
        <v>30984</v>
      </c>
      <c r="AQ41" s="346">
        <v>12437</v>
      </c>
      <c r="AR41" s="347">
        <v>149.1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1428166</v>
      </c>
      <c r="AN51" s="367">
        <v>64928</v>
      </c>
      <c r="AO51" s="368">
        <v>26.7</v>
      </c>
      <c r="AP51" s="369">
        <v>57122</v>
      </c>
      <c r="AQ51" s="370">
        <v>0.4</v>
      </c>
      <c r="AR51" s="371">
        <v>26.3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477421</v>
      </c>
      <c r="AN52" s="375">
        <v>21705</v>
      </c>
      <c r="AO52" s="376">
        <v>-29.9</v>
      </c>
      <c r="AP52" s="377">
        <v>36191</v>
      </c>
      <c r="AQ52" s="378">
        <v>11.2</v>
      </c>
      <c r="AR52" s="379">
        <v>-41.1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1433105</v>
      </c>
      <c r="AN53" s="367">
        <v>66066</v>
      </c>
      <c r="AO53" s="368">
        <v>1.8</v>
      </c>
      <c r="AP53" s="369">
        <v>53655</v>
      </c>
      <c r="AQ53" s="370">
        <v>-6.1</v>
      </c>
      <c r="AR53" s="371">
        <v>7.9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857818</v>
      </c>
      <c r="AN54" s="375">
        <v>39545</v>
      </c>
      <c r="AO54" s="376">
        <v>82.2</v>
      </c>
      <c r="AP54" s="377">
        <v>32719</v>
      </c>
      <c r="AQ54" s="378">
        <v>-9.6</v>
      </c>
      <c r="AR54" s="379">
        <v>91.8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2526643</v>
      </c>
      <c r="AN55" s="367">
        <v>118172</v>
      </c>
      <c r="AO55" s="368">
        <v>78.900000000000006</v>
      </c>
      <c r="AP55" s="369">
        <v>53869</v>
      </c>
      <c r="AQ55" s="370">
        <v>0.4</v>
      </c>
      <c r="AR55" s="371">
        <v>78.5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2122770</v>
      </c>
      <c r="AN56" s="375">
        <v>99283</v>
      </c>
      <c r="AO56" s="376">
        <v>151.1</v>
      </c>
      <c r="AP56" s="377">
        <v>35046</v>
      </c>
      <c r="AQ56" s="378">
        <v>7.1</v>
      </c>
      <c r="AR56" s="379">
        <v>144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2745603</v>
      </c>
      <c r="AN57" s="367">
        <v>130768</v>
      </c>
      <c r="AO57" s="368">
        <v>10.7</v>
      </c>
      <c r="AP57" s="369">
        <v>59119</v>
      </c>
      <c r="AQ57" s="370">
        <v>9.6999999999999993</v>
      </c>
      <c r="AR57" s="371">
        <v>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1852105</v>
      </c>
      <c r="AN58" s="375">
        <v>88212</v>
      </c>
      <c r="AO58" s="376">
        <v>-11.2</v>
      </c>
      <c r="AP58" s="377">
        <v>29900</v>
      </c>
      <c r="AQ58" s="378">
        <v>-14.7</v>
      </c>
      <c r="AR58" s="379">
        <v>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1229621</v>
      </c>
      <c r="AN59" s="367">
        <v>59529</v>
      </c>
      <c r="AO59" s="368">
        <v>-54.5</v>
      </c>
      <c r="AP59" s="369">
        <v>53895</v>
      </c>
      <c r="AQ59" s="370">
        <v>-8.8000000000000007</v>
      </c>
      <c r="AR59" s="371">
        <v>-45.7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829847</v>
      </c>
      <c r="AN60" s="375">
        <v>40175</v>
      </c>
      <c r="AO60" s="376">
        <v>-54.5</v>
      </c>
      <c r="AP60" s="377">
        <v>31224</v>
      </c>
      <c r="AQ60" s="378">
        <v>4.4000000000000004</v>
      </c>
      <c r="AR60" s="379">
        <v>-58.9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1872628</v>
      </c>
      <c r="AN61" s="382">
        <v>87893</v>
      </c>
      <c r="AO61" s="383">
        <v>12.7</v>
      </c>
      <c r="AP61" s="384">
        <v>55532</v>
      </c>
      <c r="AQ61" s="385">
        <v>-0.9</v>
      </c>
      <c r="AR61" s="371">
        <v>13.6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1227992</v>
      </c>
      <c r="AN62" s="375">
        <v>57784</v>
      </c>
      <c r="AO62" s="376">
        <v>27.5</v>
      </c>
      <c r="AP62" s="377">
        <v>33016</v>
      </c>
      <c r="AQ62" s="378">
        <v>-0.3</v>
      </c>
      <c r="AR62" s="379">
        <v>27.8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EZAGzwxktablGIMYXGtMYI5o0nbmTzi7fSb+dGTmlH3FTQFbVLXH5Wt/xheo6/TjcFRcfh2j6NKmyGeNh3eDw==" saltValue="q+Xveoo7DOO9hMpzUA1fd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8lmlBiXIglLD0FUyzh3Ec6B6ityRKsgp94LVGprb/8y+j4iPbCAcufys3cTeFOL2MP+KHCp+s9pXvh+7458opA==" saltValue="Ygg592BPt9OvegvlOpX/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IpLMOZY5I4Huv8jHo3yiOuheLkBeGcJf3evVliqznttwTOXhXt6swr5feunVfPIR7I5LrkrSCOQeEZLgy5yWQw==" saltValue="75G08OOz5l/ZOsYJHzXS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22</v>
      </c>
      <c r="G47" s="12">
        <v>21.88</v>
      </c>
      <c r="H47" s="12">
        <v>16.899999999999999</v>
      </c>
      <c r="I47" s="12">
        <v>17.36</v>
      </c>
      <c r="J47" s="13">
        <v>19.91</v>
      </c>
    </row>
    <row r="48" spans="2:10" ht="57.75" customHeight="1" x14ac:dyDescent="0.15">
      <c r="B48" s="14"/>
      <c r="C48" s="1240" t="s">
        <v>4</v>
      </c>
      <c r="D48" s="1240"/>
      <c r="E48" s="1241"/>
      <c r="F48" s="15">
        <v>7.91</v>
      </c>
      <c r="G48" s="16">
        <v>8.98</v>
      </c>
      <c r="H48" s="16">
        <v>9.0399999999999991</v>
      </c>
      <c r="I48" s="16">
        <v>12.5</v>
      </c>
      <c r="J48" s="17">
        <v>9.23</v>
      </c>
    </row>
    <row r="49" spans="2:10" ht="57.75" customHeight="1" thickBot="1" x14ac:dyDescent="0.2">
      <c r="B49" s="18"/>
      <c r="C49" s="1242" t="s">
        <v>5</v>
      </c>
      <c r="D49" s="1242"/>
      <c r="E49" s="1243"/>
      <c r="F49" s="19" t="s">
        <v>567</v>
      </c>
      <c r="G49" s="20">
        <v>1.18</v>
      </c>
      <c r="H49" s="20" t="s">
        <v>568</v>
      </c>
      <c r="I49" s="20">
        <v>3.88</v>
      </c>
      <c r="J49" s="21">
        <v>0.13</v>
      </c>
    </row>
    <row r="50" spans="2:10" ht="13.5" customHeight="1" x14ac:dyDescent="0.15"/>
  </sheetData>
  <sheetProtection algorithmName="SHA-512" hashValue="8aLgj3Ccdh1bMCrZWdOQwlGjYYwYii0Fc1OnbEhFuhcVha0ZwfLdUbETP6hJswVKdZieCj0sjV2VTuzMgXgSeA==" saltValue="p11QFqwrWp6vZil/9d0g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2022-03-16T05:51:34Z</cp:lastPrinted>
  <dcterms:created xsi:type="dcterms:W3CDTF">2022-02-02T03:47:20Z</dcterms:created>
  <dcterms:modified xsi:type="dcterms:W3CDTF">2022-12-05T04:40:47Z</dcterms:modified>
  <cp:category/>
</cp:coreProperties>
</file>