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nta01\korei\石川：HP関係\新しいフォルダー\"/>
    </mc:Choice>
  </mc:AlternateContent>
  <bookViews>
    <workbookView xWindow="765" yWindow="765" windowWidth="17010" windowHeight="11235" tabRatio="665"/>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7" i="10"/>
  <c r="G36" i="10"/>
  <c r="G35" i="10"/>
  <c r="E38" i="10"/>
  <c r="E37" i="10"/>
  <c r="E36" i="10"/>
  <c r="E35" i="10"/>
  <c r="H126" i="9" l="1"/>
  <c r="C126" i="9"/>
  <c r="L121" i="9"/>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AW24" i="10"/>
  <c r="AW14" i="10"/>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<sst xmlns="http://schemas.openxmlformats.org/spreadsheetml/2006/main" count="368" uniqueCount="152">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</sst>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75" zoomScaleNormal="55" zoomScaleSheetLayoutView="75" workbookViewId="0">
      <selection activeCell="I4" sqref="I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62">
        <v>3</v>
      </c>
      <c r="V2" s="262"/>
      <c r="W2" s="39" t="s">
        <v>16</v>
      </c>
      <c r="X2" s="263">
        <f>IF(U2=0,"",YEAR(DATE(2018+U2,1,1)))</f>
        <v>2021</v>
      </c>
      <c r="Y2" s="263"/>
      <c r="Z2" s="41" t="s">
        <v>20</v>
      </c>
      <c r="AA2" s="41" t="s">
        <v>21</v>
      </c>
      <c r="AB2" s="262">
        <v>4</v>
      </c>
      <c r="AC2" s="262"/>
      <c r="AD2" s="41" t="s">
        <v>22</v>
      </c>
      <c r="AE2" s="41"/>
      <c r="AF2" s="41"/>
      <c r="AG2" s="41"/>
      <c r="AH2" s="41"/>
      <c r="AI2" s="41"/>
      <c r="AJ2" s="40"/>
      <c r="AK2" s="39" t="s">
        <v>17</v>
      </c>
      <c r="AL2" s="39" t="s">
        <v>16</v>
      </c>
      <c r="AM2" s="262" t="s">
        <v>123</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40</v>
      </c>
      <c r="AX13" s="224"/>
      <c r="AY13" s="210"/>
      <c r="AZ13" s="211"/>
      <c r="BA13" s="211"/>
      <c r="BB13" s="211"/>
      <c r="BC13" s="211"/>
      <c r="BD13" s="212"/>
    </row>
    <row r="14" spans="1:57" ht="39.950000000000003" customHeight="1" x14ac:dyDescent="0.4">
      <c r="A14" s="71"/>
      <c r="B14" s="86">
        <f t="shared" ref="B14:B30" si="2">B13+1</f>
        <v>2</v>
      </c>
      <c r="C14" s="198" t="s">
        <v>130</v>
      </c>
      <c r="D14" s="199"/>
      <c r="E14" s="200" t="s">
        <v>77</v>
      </c>
      <c r="F14" s="201"/>
      <c r="G14" s="200" t="s">
        <v>131</v>
      </c>
      <c r="H14" s="202"/>
      <c r="I14" s="202"/>
      <c r="J14" s="202"/>
      <c r="K14" s="201"/>
      <c r="L14" s="203" t="s">
        <v>111</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40</v>
      </c>
      <c r="AX14" s="209"/>
      <c r="AY14" s="180"/>
      <c r="AZ14" s="181"/>
      <c r="BA14" s="181"/>
      <c r="BB14" s="181"/>
      <c r="BC14" s="181"/>
      <c r="BD14" s="182"/>
    </row>
    <row r="15" spans="1:57" ht="39.950000000000003" customHeight="1" x14ac:dyDescent="0.4">
      <c r="A15" s="71"/>
      <c r="B15" s="86">
        <f t="shared" si="2"/>
        <v>3</v>
      </c>
      <c r="C15" s="198" t="s">
        <v>130</v>
      </c>
      <c r="D15" s="199"/>
      <c r="E15" s="200" t="s">
        <v>77</v>
      </c>
      <c r="F15" s="201"/>
      <c r="G15" s="200" t="s">
        <v>120</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180"/>
      <c r="AZ15" s="181"/>
      <c r="BA15" s="181"/>
      <c r="BB15" s="181"/>
      <c r="BC15" s="181"/>
      <c r="BD15" s="182"/>
    </row>
    <row r="16" spans="1:57" ht="39.950000000000003" customHeight="1" x14ac:dyDescent="0.4">
      <c r="A16" s="71"/>
      <c r="B16" s="86">
        <f t="shared" si="2"/>
        <v>4</v>
      </c>
      <c r="C16" s="198" t="s">
        <v>130</v>
      </c>
      <c r="D16" s="199"/>
      <c r="E16" s="200" t="s">
        <v>136</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20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thickBot="1" x14ac:dyDescent="0.45">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320</v>
      </c>
      <c r="F35" s="171"/>
      <c r="G35" s="172">
        <f>SUMIFS($AW$13:$AX$30,$C$13:$D$30,"福祉用具専門相談員",$E$13:$F$30,"A")</f>
        <v>80</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80</v>
      </c>
      <c r="F37" s="171"/>
      <c r="G37" s="172">
        <f>SUMIFS($AW$13:$AX$30,$C$13:$D$30,"福祉用具専門相談員",$E$13:$F$30,"C")</f>
        <v>20</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400</v>
      </c>
      <c r="F39" s="171"/>
      <c r="G39" s="172">
        <f>SUM(G35:H38)</f>
        <v>100</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5" zoomScaleNormal="75"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3</v>
      </c>
      <c r="V2" s="262"/>
      <c r="W2" s="39" t="s">
        <v>16</v>
      </c>
      <c r="X2" s="263">
        <f>IF(U2=0,"",YEAR(DATE(2018+U2,1,1)))</f>
        <v>2021</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3"/>
      <c r="AZ12" s="233"/>
      <c r="BA12" s="233"/>
      <c r="BB12" s="233"/>
      <c r="BC12" s="233"/>
      <c r="BD12" s="233"/>
    </row>
    <row r="13" spans="1:57" ht="39.950000000000003" customHeight="1" x14ac:dyDescent="0.4">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50000000000003" customHeight="1" x14ac:dyDescent="0.4">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50000000000003" customHeight="1" x14ac:dyDescent="0.4">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50000000000003" customHeight="1" x14ac:dyDescent="0.4">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x14ac:dyDescent="0.4">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50000000000003" customHeight="1" x14ac:dyDescent="0.4">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50000000000003" customHeight="1" x14ac:dyDescent="0.4">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50000000000003" customHeight="1" x14ac:dyDescent="0.4">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50000000000003" customHeight="1" x14ac:dyDescent="0.4">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50000000000003" customHeight="1" x14ac:dyDescent="0.4">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50000000000003" customHeight="1" x14ac:dyDescent="0.4">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50000000000003" customHeight="1" x14ac:dyDescent="0.4">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50000000000003" customHeight="1" x14ac:dyDescent="0.4">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50000000000003" customHeight="1" x14ac:dyDescent="0.4">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50000000000003" customHeight="1" x14ac:dyDescent="0.4">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50000000000003" customHeight="1" x14ac:dyDescent="0.4">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50000000000003" customHeight="1" x14ac:dyDescent="0.4">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50000000000003" customHeight="1" x14ac:dyDescent="0.4">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50000000000003" customHeight="1" x14ac:dyDescent="0.4">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50000000000003" customHeight="1" x14ac:dyDescent="0.4">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50000000000003" customHeight="1" x14ac:dyDescent="0.4">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50000000000003" customHeight="1" x14ac:dyDescent="0.4">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50000000000003" customHeight="1" x14ac:dyDescent="0.4">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50000000000003" customHeight="1" x14ac:dyDescent="0.4">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50000000000003" customHeight="1" x14ac:dyDescent="0.4">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50000000000003" customHeight="1" x14ac:dyDescent="0.4">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50000000000003" customHeight="1" x14ac:dyDescent="0.4">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50000000000003" customHeight="1" x14ac:dyDescent="0.4">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50000000000003" customHeight="1" x14ac:dyDescent="0.4">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50000000000003" customHeight="1" x14ac:dyDescent="0.4">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50000000000003" customHeight="1" x14ac:dyDescent="0.4">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50000000000003" customHeight="1" x14ac:dyDescent="0.4">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50000000000003" customHeight="1" x14ac:dyDescent="0.4">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50000000000003" customHeight="1" x14ac:dyDescent="0.4">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50000000000003" customHeight="1" x14ac:dyDescent="0.4">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50000000000003" customHeight="1" x14ac:dyDescent="0.4">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50000000000003" customHeight="1" x14ac:dyDescent="0.4">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50000000000003" customHeight="1" x14ac:dyDescent="0.4">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50000000000003" customHeight="1" x14ac:dyDescent="0.4">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50000000000003" customHeight="1" x14ac:dyDescent="0.4">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50000000000003" customHeight="1" x14ac:dyDescent="0.4">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50000000000003" customHeight="1" x14ac:dyDescent="0.4">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50000000000003" customHeight="1" x14ac:dyDescent="0.4">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50000000000003" customHeight="1" x14ac:dyDescent="0.4">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50000000000003" customHeight="1" x14ac:dyDescent="0.4">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50000000000003" customHeight="1" x14ac:dyDescent="0.4">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50000000000003" customHeight="1" x14ac:dyDescent="0.4">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50000000000003" customHeight="1" x14ac:dyDescent="0.4">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50000000000003" customHeight="1" x14ac:dyDescent="0.4">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50000000000003" customHeight="1" x14ac:dyDescent="0.4">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50000000000003" customHeight="1" x14ac:dyDescent="0.4">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50000000000003" customHeight="1" x14ac:dyDescent="0.4">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50000000000003" customHeight="1" x14ac:dyDescent="0.4">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50000000000003" customHeight="1" x14ac:dyDescent="0.4">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50000000000003" customHeight="1" x14ac:dyDescent="0.4">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50000000000003" customHeight="1" x14ac:dyDescent="0.4">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50000000000003" customHeight="1" x14ac:dyDescent="0.4">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50000000000003" customHeight="1" x14ac:dyDescent="0.4">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50000000000003" customHeight="1" x14ac:dyDescent="0.4">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50000000000003" customHeight="1" x14ac:dyDescent="0.4">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50000000000003" customHeight="1" x14ac:dyDescent="0.4">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50000000000003" customHeight="1" x14ac:dyDescent="0.4">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50000000000003" customHeight="1" x14ac:dyDescent="0.4">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50000000000003" customHeight="1" x14ac:dyDescent="0.4">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50000000000003" customHeight="1" x14ac:dyDescent="0.4">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50000000000003" customHeight="1" x14ac:dyDescent="0.4">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50000000000003" customHeight="1" x14ac:dyDescent="0.4">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50000000000003" customHeight="1" x14ac:dyDescent="0.4">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50000000000003" customHeight="1" x14ac:dyDescent="0.4">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50000000000003" customHeight="1" x14ac:dyDescent="0.4">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50000000000003" customHeight="1" x14ac:dyDescent="0.4">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50000000000003" customHeight="1" x14ac:dyDescent="0.4">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50000000000003" customHeight="1" x14ac:dyDescent="0.4">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50000000000003" customHeight="1" x14ac:dyDescent="0.4">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50000000000003" customHeight="1" x14ac:dyDescent="0.4">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50000000000003" customHeight="1" x14ac:dyDescent="0.4">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50000000000003" customHeight="1" x14ac:dyDescent="0.4">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50000000000003" customHeight="1" x14ac:dyDescent="0.4">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50000000000003" customHeight="1" x14ac:dyDescent="0.4">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50000000000003" customHeight="1" x14ac:dyDescent="0.4">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50000000000003" customHeight="1" x14ac:dyDescent="0.4">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50000000000003" customHeight="1" x14ac:dyDescent="0.4">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50000000000003" customHeight="1" x14ac:dyDescent="0.4">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50000000000003" customHeight="1" x14ac:dyDescent="0.4">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50000000000003" customHeight="1" x14ac:dyDescent="0.4">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50000000000003" customHeight="1" x14ac:dyDescent="0.4">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50000000000003" customHeight="1" thickBot="1" x14ac:dyDescent="0.45">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162" t="s">
        <v>100</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5" zoomScaleNormal="55" zoomScaleSheetLayoutView="75" workbookViewId="0">
      <selection activeCell="AF15" sqref="AF1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3</v>
      </c>
      <c r="V2" s="262"/>
      <c r="W2" s="39" t="s">
        <v>16</v>
      </c>
      <c r="X2" s="263">
        <f>IF(U2=0,"",YEAR(DATE(2018+U2,1,1)))</f>
        <v>2021</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4">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木</v>
      </c>
      <c r="Q12" s="92" t="str">
        <f t="shared" ref="Q12:V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ref="W12" si="1">IF(W11=1,"日",IF(W11=2,"月",IF(W11=3,"火",IF(W11=4,"水",IF(W11=5,"木",IF(W11=6,"金","土"))))))</f>
        <v>木</v>
      </c>
      <c r="X12" s="92" t="str">
        <f t="shared" ref="X12" si="2">IF(X11=1,"日",IF(X11=2,"月",IF(X11=3,"火",IF(X11=4,"水",IF(X11=5,"木",IF(X11=6,"金","土"))))))</f>
        <v>金</v>
      </c>
      <c r="Y12" s="92" t="str">
        <f t="shared" ref="Y12" si="3">IF(Y11=1,"日",IF(Y11=2,"月",IF(Y11=3,"火",IF(Y11=4,"水",IF(Y11=5,"木",IF(Y11=6,"金","土"))))))</f>
        <v>土</v>
      </c>
      <c r="Z12" s="92" t="str">
        <f t="shared" ref="Z12" si="4">IF(Z11=1,"日",IF(Z11=2,"月",IF(Z11=3,"火",IF(Z11=4,"水",IF(Z11=5,"木",IF(Z11=6,"金","土"))))))</f>
        <v>日</v>
      </c>
      <c r="AA12" s="92" t="str">
        <f t="shared" ref="AA12" si="5">IF(AA11=1,"日",IF(AA11=2,"月",IF(AA11=3,"火",IF(AA11=4,"水",IF(AA11=5,"木",IF(AA11=6,"金","土"))))))</f>
        <v>月</v>
      </c>
      <c r="AB12" s="92" t="str">
        <f t="shared" ref="AB12" si="6">IF(AB11=1,"日",IF(AB11=2,"月",IF(AB11=3,"火",IF(AB11=4,"水",IF(AB11=5,"木",IF(AB11=6,"金","土"))))))</f>
        <v>火</v>
      </c>
      <c r="AC12" s="93" t="str">
        <f t="shared" ref="AC12" si="7">IF(AC11=1,"日",IF(AC11=2,"月",IF(AC11=3,"火",IF(AC11=4,"水",IF(AC11=5,"木",IF(AC11=6,"金","土"))))))</f>
        <v>水</v>
      </c>
      <c r="AD12" s="91" t="str">
        <f t="shared" ref="AD12" si="8">IF(AD11=1,"日",IF(AD11=2,"月",IF(AD11=3,"火",IF(AD11=4,"水",IF(AD11=5,"木",IF(AD11=6,"金","土"))))))</f>
        <v>木</v>
      </c>
      <c r="AE12" s="92" t="str">
        <f t="shared" ref="AE12" si="9">IF(AE11=1,"日",IF(AE11=2,"月",IF(AE11=3,"火",IF(AE11=4,"水",IF(AE11=5,"木",IF(AE11=6,"金","土"))))))</f>
        <v>金</v>
      </c>
      <c r="AF12" s="92" t="str">
        <f t="shared" ref="AF12" si="10">IF(AF11=1,"日",IF(AF11=2,"月",IF(AF11=3,"火",IF(AF11=4,"水",IF(AF11=5,"木",IF(AF11=6,"金","土"))))))</f>
        <v>土</v>
      </c>
      <c r="AG12" s="92" t="str">
        <f t="shared" ref="AG12" si="11">IF(AG11=1,"日",IF(AG11=2,"月",IF(AG11=3,"火",IF(AG11=4,"水",IF(AG11=5,"木",IF(AG11=6,"金","土"))))))</f>
        <v>日</v>
      </c>
      <c r="AH12" s="92" t="str">
        <f t="shared" ref="AH12" si="12">IF(AH11=1,"日",IF(AH11=2,"月",IF(AH11=3,"火",IF(AH11=4,"水",IF(AH11=5,"木",IF(AH11=6,"金","土"))))))</f>
        <v>月</v>
      </c>
      <c r="AI12" s="92" t="str">
        <f t="shared" ref="AI12" si="13">IF(AI11=1,"日",IF(AI11=2,"月",IF(AI11=3,"火",IF(AI11=4,"水",IF(AI11=5,"木",IF(AI11=6,"金","土"))))))</f>
        <v>火</v>
      </c>
      <c r="AJ12" s="93" t="str">
        <f t="shared" ref="AJ12" si="14">IF(AJ11=1,"日",IF(AJ11=2,"月",IF(AJ11=3,"火",IF(AJ11=4,"水",IF(AJ11=5,"木",IF(AJ11=6,"金","土"))))))</f>
        <v>水</v>
      </c>
      <c r="AK12" s="91" t="str">
        <f t="shared" ref="AK12" si="15">IF(AK11=1,"日",IF(AK11=2,"月",IF(AK11=3,"火",IF(AK11=4,"水",IF(AK11=5,"木",IF(AK11=6,"金","土"))))))</f>
        <v>木</v>
      </c>
      <c r="AL12" s="92" t="str">
        <f t="shared" ref="AL12" si="16">IF(AL11=1,"日",IF(AL11=2,"月",IF(AL11=3,"火",IF(AL11=4,"水",IF(AL11=5,"木",IF(AL11=6,"金","土"))))))</f>
        <v>金</v>
      </c>
      <c r="AM12" s="92" t="str">
        <f t="shared" ref="AM12" si="17">IF(AM11=1,"日",IF(AM11=2,"月",IF(AM11=3,"火",IF(AM11=4,"水",IF(AM11=5,"木",IF(AM11=6,"金","土"))))))</f>
        <v>土</v>
      </c>
      <c r="AN12" s="92" t="str">
        <f t="shared" ref="AN12" si="18">IF(AN11=1,"日",IF(AN11=2,"月",IF(AN11=3,"火",IF(AN11=4,"水",IF(AN11=5,"木",IF(AN11=6,"金","土"))))))</f>
        <v>日</v>
      </c>
      <c r="AO12" s="92" t="str">
        <f t="shared" ref="AO12" si="19">IF(AO11=1,"日",IF(AO11=2,"月",IF(AO11=3,"火",IF(AO11=4,"水",IF(AO11=5,"木",IF(AO11=6,"金","土"))))))</f>
        <v>月</v>
      </c>
      <c r="AP12" s="92" t="str">
        <f t="shared" ref="AP12" si="20">IF(AP11=1,"日",IF(AP11=2,"月",IF(AP11=3,"火",IF(AP11=4,"水",IF(AP11=5,"木",IF(AP11=6,"金","土"))))))</f>
        <v>火</v>
      </c>
      <c r="AQ12" s="93" t="str">
        <f t="shared" ref="AQ12" si="21">IF(AQ11=1,"日",IF(AQ11=2,"月",IF(AQ11=3,"火",IF(AQ11=4,"水",IF(AQ11=5,"木",IF(AQ11=6,"金","土"))))))</f>
        <v>水</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50000000000003" customHeight="1" x14ac:dyDescent="0.4">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50000000000003" customHeight="1" x14ac:dyDescent="0.4">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50000000000003" customHeight="1" x14ac:dyDescent="0.4">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50000000000003" customHeight="1" x14ac:dyDescent="0.4">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50000000000003" customHeight="1" x14ac:dyDescent="0.4">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50000000000003" customHeight="1" x14ac:dyDescent="0.4">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50000000000003" customHeight="1" x14ac:dyDescent="0.4">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50000000000003" customHeight="1" x14ac:dyDescent="0.4">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50000000000003" customHeight="1" x14ac:dyDescent="0.4">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50000000000003" customHeight="1" x14ac:dyDescent="0.4">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50000000000003" customHeight="1" x14ac:dyDescent="0.4">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50000000000003" customHeight="1" x14ac:dyDescent="0.4">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50000000000003" customHeight="1" x14ac:dyDescent="0.4">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50000000000003" customHeight="1" x14ac:dyDescent="0.4">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50000000000003" customHeight="1" x14ac:dyDescent="0.4">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50000000000003" customHeight="1" x14ac:dyDescent="0.4">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50000000000003" customHeight="1" thickBot="1" x14ac:dyDescent="0.45">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workbookViewId="0">
      <selection activeCell="AF15" sqref="AF15"/>
    </sheetView>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election activeCell="F33" sqref="F33"/>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石川和貴</cp:lastModifiedBy>
  <cp:lastPrinted>2021-03-24T08:53:39Z</cp:lastPrinted>
  <dcterms:created xsi:type="dcterms:W3CDTF">2020-01-14T23:44:41Z</dcterms:created>
  <dcterms:modified xsi:type="dcterms:W3CDTF">2021-06-03T05:04:52Z</dcterms:modified>
</cp:coreProperties>
</file>