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as01\shichoson\06 財政係\90財政白書\R5財政白書（R6業務）\06_HP公表＆配付\HP公表資料\HP掲載用\"/>
    </mc:Choice>
  </mc:AlternateContent>
  <bookViews>
    <workbookView xWindow="8352" yWindow="0" windowWidth="6948" windowHeight="8688"/>
  </bookViews>
  <sheets>
    <sheet name="第10表　地方公営企業事業数一覧" sheetId="17" r:id="rId1"/>
    <sheet name="決算統計対象事業数 R3" sheetId="15" state="hidden" r:id="rId2"/>
    <sheet name="決算統計対象事業数 R2" sheetId="16" state="hidden" r:id="rId3"/>
    <sheet name="決算統計対象事業数 R1_030114修正" sheetId="14" state="hidden" r:id="rId4"/>
    <sheet name="決算統計対象事業数 R1" sheetId="13" state="hidden" r:id="rId5"/>
    <sheet name="決算統計対象事業数 30" sheetId="12" state="hidden" r:id="rId6"/>
    <sheet name="決算統計対象事業数 29" sheetId="11" state="hidden" r:id="rId7"/>
    <sheet name="決算統計対象事業数 28)" sheetId="10" state="hidden" r:id="rId8"/>
  </sheets>
  <definedNames>
    <definedName name="_xlnm.Print_Area" localSheetId="7">'決算統計対象事業数 28)'!$A$1:$AQ$55</definedName>
    <definedName name="_xlnm.Print_Area" localSheetId="6">'決算統計対象事業数 29'!$A$1:$AR$55</definedName>
    <definedName name="_xlnm.Print_Area" localSheetId="5">'決算統計対象事業数 30'!$A$1:$AR$55</definedName>
    <definedName name="_xlnm.Print_Area" localSheetId="4">'決算統計対象事業数 R1'!$A$1:$AR$55</definedName>
    <definedName name="_xlnm.Print_Area" localSheetId="3">'決算統計対象事業数 R1_030114修正'!$A$1:$AR$55</definedName>
    <definedName name="_xlnm.Print_Area" localSheetId="2">'決算統計対象事業数 R2'!$A$1:$AR$55</definedName>
    <definedName name="_xlnm.Print_Area" localSheetId="1">'決算統計対象事業数 R3'!$A$1:$AR$55</definedName>
    <definedName name="_xlnm.Print_Area" localSheetId="0">'第10表　地方公営企業事業数一覧'!$A$1:$AS$55</definedName>
  </definedNames>
  <calcPr calcId="162913"/>
</workbook>
</file>

<file path=xl/calcChain.xml><?xml version="1.0" encoding="utf-8"?>
<calcChain xmlns="http://schemas.openxmlformats.org/spreadsheetml/2006/main">
  <c r="AS24" i="17" l="1"/>
  <c r="AS14" i="17"/>
  <c r="AS12" i="17"/>
  <c r="AS11" i="17"/>
  <c r="AS7" i="17"/>
  <c r="AS50" i="17" l="1"/>
  <c r="C50" i="17"/>
  <c r="C20" i="17"/>
  <c r="C43" i="17"/>
  <c r="C49" i="17"/>
  <c r="B50" i="17"/>
  <c r="B49" i="17"/>
  <c r="B44" i="17"/>
  <c r="B20" i="17"/>
  <c r="B43" i="17"/>
  <c r="AR49" i="17"/>
  <c r="AQ49" i="17"/>
  <c r="AP49" i="17"/>
  <c r="AO49" i="17"/>
  <c r="AN49" i="17"/>
  <c r="AM49" i="17"/>
  <c r="AL49" i="17"/>
  <c r="AK49" i="17"/>
  <c r="AJ49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AS48" i="17"/>
  <c r="AS47" i="17"/>
  <c r="AS46" i="17"/>
  <c r="AS45" i="17"/>
  <c r="AL44" i="17"/>
  <c r="AL50" i="17" s="1"/>
  <c r="AD44" i="17"/>
  <c r="AD50" i="17" s="1"/>
  <c r="V44" i="17"/>
  <c r="V50" i="17" s="1"/>
  <c r="AR43" i="17"/>
  <c r="AQ43" i="17"/>
  <c r="AP43" i="17"/>
  <c r="AO43" i="17"/>
  <c r="AN43" i="17"/>
  <c r="AM43" i="17"/>
  <c r="AL43" i="17"/>
  <c r="AK43" i="17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AS42" i="17"/>
  <c r="AS41" i="17"/>
  <c r="AS40" i="17"/>
  <c r="AS39" i="17"/>
  <c r="AS38" i="17"/>
  <c r="AS37" i="17"/>
  <c r="AS36" i="17"/>
  <c r="AS35" i="17"/>
  <c r="AS34" i="17"/>
  <c r="AS33" i="17"/>
  <c r="AS32" i="17"/>
  <c r="AS31" i="17"/>
  <c r="AS30" i="17"/>
  <c r="AS29" i="17"/>
  <c r="AS28" i="17"/>
  <c r="AS27" i="17"/>
  <c r="AS26" i="17"/>
  <c r="AS25" i="17"/>
  <c r="AS23" i="17"/>
  <c r="AS22" i="17"/>
  <c r="AS21" i="17"/>
  <c r="AR20" i="17"/>
  <c r="AR44" i="17" s="1"/>
  <c r="AR50" i="17" s="1"/>
  <c r="AQ20" i="17"/>
  <c r="AQ44" i="17" s="1"/>
  <c r="AQ50" i="17" s="1"/>
  <c r="AP20" i="17"/>
  <c r="AP44" i="17" s="1"/>
  <c r="AP50" i="17" s="1"/>
  <c r="AO20" i="17"/>
  <c r="AO44" i="17" s="1"/>
  <c r="AO50" i="17" s="1"/>
  <c r="AN20" i="17"/>
  <c r="AN44" i="17" s="1"/>
  <c r="AN50" i="17" s="1"/>
  <c r="AM20" i="17"/>
  <c r="AM44" i="17" s="1"/>
  <c r="AM50" i="17" s="1"/>
  <c r="AL20" i="17"/>
  <c r="AK20" i="17"/>
  <c r="AK44" i="17" s="1"/>
  <c r="AK50" i="17" s="1"/>
  <c r="AJ20" i="17"/>
  <c r="AJ44" i="17" s="1"/>
  <c r="AJ50" i="17" s="1"/>
  <c r="AI20" i="17"/>
  <c r="AI44" i="17" s="1"/>
  <c r="AI50" i="17" s="1"/>
  <c r="AH20" i="17"/>
  <c r="AH44" i="17" s="1"/>
  <c r="AH50" i="17" s="1"/>
  <c r="AG20" i="17"/>
  <c r="AG44" i="17" s="1"/>
  <c r="AG50" i="17" s="1"/>
  <c r="AF20" i="17"/>
  <c r="AF44" i="17" s="1"/>
  <c r="AF50" i="17" s="1"/>
  <c r="AE20" i="17"/>
  <c r="AE44" i="17" s="1"/>
  <c r="AE50" i="17" s="1"/>
  <c r="AD20" i="17"/>
  <c r="AC20" i="17"/>
  <c r="AC44" i="17" s="1"/>
  <c r="AC50" i="17" s="1"/>
  <c r="AB20" i="17"/>
  <c r="AB44" i="17" s="1"/>
  <c r="AB50" i="17" s="1"/>
  <c r="AA20" i="17"/>
  <c r="AA44" i="17" s="1"/>
  <c r="AA50" i="17" s="1"/>
  <c r="Z20" i="17"/>
  <c r="Z44" i="17" s="1"/>
  <c r="Z50" i="17" s="1"/>
  <c r="Y20" i="17"/>
  <c r="Y44" i="17" s="1"/>
  <c r="Y50" i="17" s="1"/>
  <c r="X20" i="17"/>
  <c r="X44" i="17" s="1"/>
  <c r="X50" i="17" s="1"/>
  <c r="W20" i="17"/>
  <c r="W44" i="17" s="1"/>
  <c r="W50" i="17" s="1"/>
  <c r="V20" i="17"/>
  <c r="U20" i="17"/>
  <c r="U44" i="17" s="1"/>
  <c r="U50" i="17" s="1"/>
  <c r="T20" i="17"/>
  <c r="T44" i="17" s="1"/>
  <c r="T50" i="17" s="1"/>
  <c r="S20" i="17"/>
  <c r="S44" i="17" s="1"/>
  <c r="S50" i="17" s="1"/>
  <c r="R20" i="17"/>
  <c r="R44" i="17" s="1"/>
  <c r="R50" i="17" s="1"/>
  <c r="Q20" i="17"/>
  <c r="Q44" i="17" s="1"/>
  <c r="Q50" i="17" s="1"/>
  <c r="P20" i="17"/>
  <c r="P44" i="17" s="1"/>
  <c r="P50" i="17" s="1"/>
  <c r="O20" i="17"/>
  <c r="O44" i="17" s="1"/>
  <c r="O50" i="17" s="1"/>
  <c r="N20" i="17"/>
  <c r="N44" i="17" s="1"/>
  <c r="N50" i="17" s="1"/>
  <c r="M20" i="17"/>
  <c r="M44" i="17" s="1"/>
  <c r="M50" i="17" s="1"/>
  <c r="L20" i="17"/>
  <c r="L44" i="17" s="1"/>
  <c r="L50" i="17" s="1"/>
  <c r="K20" i="17"/>
  <c r="K44" i="17" s="1"/>
  <c r="K50" i="17" s="1"/>
  <c r="J20" i="17"/>
  <c r="J44" i="17" s="1"/>
  <c r="J50" i="17" s="1"/>
  <c r="I20" i="17"/>
  <c r="I44" i="17" s="1"/>
  <c r="I50" i="17" s="1"/>
  <c r="H20" i="17"/>
  <c r="H44" i="17" s="1"/>
  <c r="H50" i="17" s="1"/>
  <c r="G20" i="17"/>
  <c r="G44" i="17" s="1"/>
  <c r="G50" i="17" s="1"/>
  <c r="F20" i="17"/>
  <c r="F44" i="17" s="1"/>
  <c r="F50" i="17" s="1"/>
  <c r="E20" i="17"/>
  <c r="E44" i="17" s="1"/>
  <c r="E50" i="17" s="1"/>
  <c r="D20" i="17"/>
  <c r="D44" i="17" s="1"/>
  <c r="D50" i="17" s="1"/>
  <c r="AS19" i="17"/>
  <c r="AS18" i="17"/>
  <c r="AS17" i="17"/>
  <c r="AS16" i="17"/>
  <c r="AS15" i="17"/>
  <c r="AS13" i="17"/>
  <c r="AS10" i="17"/>
  <c r="AS9" i="17"/>
  <c r="AS8" i="17"/>
  <c r="C44" i="17" l="1"/>
  <c r="AS43" i="17"/>
  <c r="AS44" i="17" s="1"/>
  <c r="AS20" i="17"/>
  <c r="AS49" i="17"/>
  <c r="AR7" i="16" l="1"/>
  <c r="AR8" i="16"/>
  <c r="AR9" i="16"/>
  <c r="AR10" i="16"/>
  <c r="AR11" i="16"/>
  <c r="AR12" i="16"/>
  <c r="AR13" i="16"/>
  <c r="AR14" i="16"/>
  <c r="AR15" i="16"/>
  <c r="AR16" i="16"/>
  <c r="AR17" i="16"/>
  <c r="AR18" i="16"/>
  <c r="AR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AF20" i="16"/>
  <c r="AG20" i="16"/>
  <c r="AH20" i="16"/>
  <c r="AI20" i="16"/>
  <c r="AJ20" i="16"/>
  <c r="AK20" i="16"/>
  <c r="AL20" i="16"/>
  <c r="AM20" i="16"/>
  <c r="AM44" i="16" s="1"/>
  <c r="AN20" i="16"/>
  <c r="AO20" i="16"/>
  <c r="AP20" i="16"/>
  <c r="AQ20" i="16"/>
  <c r="AR20" i="16"/>
  <c r="AR21" i="16"/>
  <c r="AR22" i="16"/>
  <c r="AR23" i="16"/>
  <c r="AR24" i="16"/>
  <c r="AR25" i="16"/>
  <c r="AR26" i="16"/>
  <c r="AR27" i="16"/>
  <c r="AR28" i="16"/>
  <c r="AR29" i="16"/>
  <c r="AR30" i="16"/>
  <c r="AR31" i="16"/>
  <c r="AR32" i="16"/>
  <c r="AR33" i="16"/>
  <c r="AR34" i="16"/>
  <c r="AR35" i="16"/>
  <c r="AR36" i="16"/>
  <c r="AR37" i="16"/>
  <c r="AR38" i="16"/>
  <c r="AR39" i="16"/>
  <c r="AR40" i="16"/>
  <c r="AR41" i="16"/>
  <c r="AR42" i="16"/>
  <c r="B43" i="16"/>
  <c r="B44" i="16" s="1"/>
  <c r="B50" i="16" s="1"/>
  <c r="C43" i="16"/>
  <c r="D43" i="16"/>
  <c r="E43" i="16"/>
  <c r="F43" i="16"/>
  <c r="F44" i="16" s="1"/>
  <c r="F50" i="16" s="1"/>
  <c r="G43" i="16"/>
  <c r="H43" i="16"/>
  <c r="I43" i="16"/>
  <c r="J43" i="16"/>
  <c r="J44" i="16" s="1"/>
  <c r="J50" i="16" s="1"/>
  <c r="K43" i="16"/>
  <c r="L43" i="16"/>
  <c r="L44" i="16" s="1"/>
  <c r="L50" i="16" s="1"/>
  <c r="M43" i="16"/>
  <c r="N43" i="16"/>
  <c r="N44" i="16" s="1"/>
  <c r="N50" i="16" s="1"/>
  <c r="O43" i="16"/>
  <c r="P43" i="16"/>
  <c r="P44" i="16" s="1"/>
  <c r="P50" i="16" s="1"/>
  <c r="Q43" i="16"/>
  <c r="R43" i="16"/>
  <c r="R44" i="16" s="1"/>
  <c r="R50" i="16" s="1"/>
  <c r="S43" i="16"/>
  <c r="T43" i="16"/>
  <c r="T44" i="16" s="1"/>
  <c r="T50" i="16" s="1"/>
  <c r="U43" i="16"/>
  <c r="V43" i="16"/>
  <c r="V44" i="16" s="1"/>
  <c r="V50" i="16" s="1"/>
  <c r="W43" i="16"/>
  <c r="W44" i="16" s="1"/>
  <c r="X43" i="16"/>
  <c r="X44" i="16" s="1"/>
  <c r="X50" i="16" s="1"/>
  <c r="Y43" i="16"/>
  <c r="Z43" i="16"/>
  <c r="Z44" i="16" s="1"/>
  <c r="Z50" i="16" s="1"/>
  <c r="AA43" i="16"/>
  <c r="AA44" i="16" s="1"/>
  <c r="AB43" i="16"/>
  <c r="AB44" i="16" s="1"/>
  <c r="AB50" i="16" s="1"/>
  <c r="AC43" i="16"/>
  <c r="AD43" i="16"/>
  <c r="AE43" i="16"/>
  <c r="AE44" i="16" s="1"/>
  <c r="AF43" i="16"/>
  <c r="AF44" i="16" s="1"/>
  <c r="AF50" i="16" s="1"/>
  <c r="AG43" i="16"/>
  <c r="AH43" i="16"/>
  <c r="AI43" i="16"/>
  <c r="AJ43" i="16"/>
  <c r="AJ44" i="16" s="1"/>
  <c r="AJ50" i="16" s="1"/>
  <c r="AK43" i="16"/>
  <c r="AL43" i="16"/>
  <c r="AM43" i="16"/>
  <c r="AN43" i="16"/>
  <c r="AN44" i="16" s="1"/>
  <c r="AN50" i="16" s="1"/>
  <c r="AO43" i="16"/>
  <c r="AP43" i="16"/>
  <c r="AP44" i="16" s="1"/>
  <c r="AP50" i="16" s="1"/>
  <c r="AQ43" i="16"/>
  <c r="AQ44" i="16" s="1"/>
  <c r="AR43" i="16"/>
  <c r="AR44" i="16" s="1"/>
  <c r="C44" i="16"/>
  <c r="D44" i="16"/>
  <c r="D50" i="16" s="1"/>
  <c r="E44" i="16"/>
  <c r="E50" i="16" s="1"/>
  <c r="G44" i="16"/>
  <c r="H44" i="16"/>
  <c r="I44" i="16"/>
  <c r="I50" i="16" s="1"/>
  <c r="K44" i="16"/>
  <c r="M44" i="16"/>
  <c r="M50" i="16" s="1"/>
  <c r="O44" i="16"/>
  <c r="Q44" i="16"/>
  <c r="Q50" i="16" s="1"/>
  <c r="S44" i="16"/>
  <c r="U44" i="16"/>
  <c r="U50" i="16" s="1"/>
  <c r="Y44" i="16"/>
  <c r="Y50" i="16" s="1"/>
  <c r="AD44" i="16"/>
  <c r="AH44" i="16"/>
  <c r="AI44" i="16"/>
  <c r="AL44" i="16"/>
  <c r="AR45" i="16"/>
  <c r="AR46" i="16"/>
  <c r="AR47" i="16"/>
  <c r="AR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R49" i="16"/>
  <c r="S49" i="16"/>
  <c r="T49" i="16"/>
  <c r="U49" i="16"/>
  <c r="V49" i="16"/>
  <c r="W49" i="16"/>
  <c r="X49" i="16"/>
  <c r="Y49" i="16"/>
  <c r="Z49" i="16"/>
  <c r="AA49" i="16"/>
  <c r="AB49" i="16"/>
  <c r="AC49" i="16"/>
  <c r="AD49" i="16"/>
  <c r="AE49" i="16"/>
  <c r="AF49" i="16"/>
  <c r="AG49" i="16"/>
  <c r="AH49" i="16"/>
  <c r="AI49" i="16"/>
  <c r="AJ49" i="16"/>
  <c r="AK49" i="16"/>
  <c r="AL49" i="16"/>
  <c r="AM49" i="16"/>
  <c r="AN49" i="16"/>
  <c r="AO49" i="16"/>
  <c r="AP49" i="16"/>
  <c r="AQ49" i="16"/>
  <c r="H50" i="16"/>
  <c r="AL50" i="16" l="1"/>
  <c r="AD50" i="16"/>
  <c r="AH50" i="16"/>
  <c r="AQ50" i="16"/>
  <c r="AM50" i="16"/>
  <c r="AI50" i="16"/>
  <c r="AE50" i="16"/>
  <c r="AA50" i="16"/>
  <c r="W50" i="16"/>
  <c r="S50" i="16"/>
  <c r="O50" i="16"/>
  <c r="K50" i="16"/>
  <c r="G50" i="16"/>
  <c r="C50" i="16"/>
  <c r="AR49" i="16"/>
  <c r="AO44" i="16"/>
  <c r="AO50" i="16" s="1"/>
  <c r="AK44" i="16"/>
  <c r="AK50" i="16" s="1"/>
  <c r="AG44" i="16"/>
  <c r="AG50" i="16" s="1"/>
  <c r="AC44" i="16"/>
  <c r="AC50" i="16" s="1"/>
  <c r="AR50" i="16"/>
  <c r="H20" i="15" l="1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B20" i="15"/>
  <c r="AC20" i="15"/>
  <c r="AD20" i="15"/>
  <c r="AE20" i="15"/>
  <c r="AF20" i="15"/>
  <c r="AG20" i="15"/>
  <c r="AH20" i="15"/>
  <c r="AI20" i="15"/>
  <c r="AJ20" i="15"/>
  <c r="AK20" i="15"/>
  <c r="AL20" i="15"/>
  <c r="AQ49" i="15" l="1"/>
  <c r="AP49" i="15"/>
  <c r="AO49" i="15"/>
  <c r="AN49" i="15"/>
  <c r="AM49" i="15"/>
  <c r="AL49" i="15"/>
  <c r="AK49" i="15"/>
  <c r="AJ49" i="15"/>
  <c r="AI49" i="15"/>
  <c r="AH49" i="15"/>
  <c r="AG49" i="15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R48" i="15"/>
  <c r="AR47" i="15"/>
  <c r="AR46" i="15"/>
  <c r="AR45" i="15"/>
  <c r="AQ43" i="15"/>
  <c r="AP43" i="15"/>
  <c r="AO43" i="15"/>
  <c r="AN43" i="15"/>
  <c r="AM43" i="15"/>
  <c r="AL43" i="15"/>
  <c r="AK43" i="15"/>
  <c r="AJ43" i="15"/>
  <c r="AJ44" i="15" s="1"/>
  <c r="AJ50" i="15" s="1"/>
  <c r="AI43" i="15"/>
  <c r="AI44" i="15" s="1"/>
  <c r="AI50" i="15" s="1"/>
  <c r="AH43" i="15"/>
  <c r="AG43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R42" i="15"/>
  <c r="AR41" i="15"/>
  <c r="AR40" i="15"/>
  <c r="AR39" i="15"/>
  <c r="AR38" i="15"/>
  <c r="AR37" i="15"/>
  <c r="AR36" i="15"/>
  <c r="AR35" i="15"/>
  <c r="AR34" i="15"/>
  <c r="AR33" i="15"/>
  <c r="AR32" i="15"/>
  <c r="AR31" i="15"/>
  <c r="AR30" i="15"/>
  <c r="AR29" i="15"/>
  <c r="AR28" i="15"/>
  <c r="AR27" i="15"/>
  <c r="AR26" i="15"/>
  <c r="AR25" i="15"/>
  <c r="AR24" i="15"/>
  <c r="AR23" i="15"/>
  <c r="AR22" i="15"/>
  <c r="AR21" i="15"/>
  <c r="AQ20" i="15"/>
  <c r="AQ44" i="15" s="1"/>
  <c r="AQ50" i="15" s="1"/>
  <c r="AP20" i="15"/>
  <c r="AP44" i="15" s="1"/>
  <c r="AP50" i="15" s="1"/>
  <c r="AO20" i="15"/>
  <c r="AO44" i="15" s="1"/>
  <c r="AO50" i="15" s="1"/>
  <c r="AN20" i="15"/>
  <c r="AN44" i="15" s="1"/>
  <c r="AN50" i="15" s="1"/>
  <c r="AM20" i="15"/>
  <c r="AM44" i="15" s="1"/>
  <c r="AM50" i="15" s="1"/>
  <c r="AH44" i="15"/>
  <c r="AH50" i="15" s="1"/>
  <c r="AG44" i="15"/>
  <c r="AG50" i="15" s="1"/>
  <c r="AF44" i="15"/>
  <c r="AF50" i="15" s="1"/>
  <c r="AE44" i="15"/>
  <c r="AE50" i="15" s="1"/>
  <c r="AD44" i="15"/>
  <c r="AD50" i="15" s="1"/>
  <c r="AC44" i="15"/>
  <c r="AC50" i="15" s="1"/>
  <c r="AB44" i="15"/>
  <c r="AB50" i="15" s="1"/>
  <c r="AA44" i="15"/>
  <c r="AA50" i="15" s="1"/>
  <c r="Z44" i="15"/>
  <c r="Z50" i="15" s="1"/>
  <c r="Y44" i="15"/>
  <c r="Y50" i="15" s="1"/>
  <c r="X44" i="15"/>
  <c r="X50" i="15" s="1"/>
  <c r="W44" i="15"/>
  <c r="W50" i="15" s="1"/>
  <c r="V44" i="15"/>
  <c r="V50" i="15" s="1"/>
  <c r="S44" i="15"/>
  <c r="S50" i="15" s="1"/>
  <c r="R44" i="15"/>
  <c r="R50" i="15" s="1"/>
  <c r="P44" i="15"/>
  <c r="P50" i="15" s="1"/>
  <c r="O44" i="15"/>
  <c r="O50" i="15" s="1"/>
  <c r="N44" i="15"/>
  <c r="N50" i="15" s="1"/>
  <c r="M44" i="15"/>
  <c r="M50" i="15" s="1"/>
  <c r="L44" i="15"/>
  <c r="L50" i="15" s="1"/>
  <c r="K44" i="15"/>
  <c r="K50" i="15" s="1"/>
  <c r="J44" i="15"/>
  <c r="J50" i="15" s="1"/>
  <c r="I44" i="15"/>
  <c r="I50" i="15" s="1"/>
  <c r="G20" i="15"/>
  <c r="G44" i="15" s="1"/>
  <c r="G50" i="15" s="1"/>
  <c r="F20" i="15"/>
  <c r="F44" i="15" s="1"/>
  <c r="F50" i="15" s="1"/>
  <c r="E20" i="15"/>
  <c r="E44" i="15" s="1"/>
  <c r="E50" i="15" s="1"/>
  <c r="D20" i="15"/>
  <c r="D44" i="15" s="1"/>
  <c r="D50" i="15" s="1"/>
  <c r="C20" i="15"/>
  <c r="C44" i="15" s="1"/>
  <c r="C50" i="15" s="1"/>
  <c r="B20" i="15"/>
  <c r="AR19" i="15"/>
  <c r="AR18" i="15"/>
  <c r="AR17" i="15"/>
  <c r="AR16" i="15"/>
  <c r="AR15" i="15"/>
  <c r="AR14" i="15"/>
  <c r="AR13" i="15"/>
  <c r="AR12" i="15"/>
  <c r="AR11" i="15"/>
  <c r="AR10" i="15"/>
  <c r="AR9" i="15"/>
  <c r="AR8" i="15"/>
  <c r="AR7" i="15"/>
  <c r="AR49" i="15" l="1"/>
  <c r="Q44" i="15"/>
  <c r="Q50" i="15" s="1"/>
  <c r="AK44" i="15"/>
  <c r="AK50" i="15" s="1"/>
  <c r="T44" i="15"/>
  <c r="T50" i="15" s="1"/>
  <c r="U44" i="15"/>
  <c r="U50" i="15" s="1"/>
  <c r="B44" i="15"/>
  <c r="B50" i="15" s="1"/>
  <c r="H44" i="15"/>
  <c r="H50" i="15" s="1"/>
  <c r="AL44" i="15"/>
  <c r="AL50" i="15" s="1"/>
  <c r="AR43" i="15"/>
  <c r="AR20" i="15"/>
  <c r="AL20" i="13"/>
  <c r="AL20" i="14"/>
  <c r="AR44" i="15" l="1"/>
  <c r="AR50" i="15" s="1"/>
  <c r="AQ49" i="14"/>
  <c r="AP49" i="14"/>
  <c r="AO49" i="14"/>
  <c r="AN49" i="14"/>
  <c r="AM49" i="14"/>
  <c r="AL49" i="14"/>
  <c r="AK49" i="14"/>
  <c r="AJ49" i="14"/>
  <c r="AI49" i="14"/>
  <c r="AH49" i="14"/>
  <c r="AG49" i="1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R48" i="14"/>
  <c r="AR47" i="14"/>
  <c r="AR46" i="14"/>
  <c r="AR45" i="14"/>
  <c r="AR49" i="14" s="1"/>
  <c r="AQ43" i="14"/>
  <c r="AP43" i="14"/>
  <c r="AO43" i="14"/>
  <c r="AN43" i="14"/>
  <c r="AM43" i="14"/>
  <c r="AL43" i="14"/>
  <c r="AL44" i="14" s="1"/>
  <c r="AK43" i="14"/>
  <c r="AJ43" i="14"/>
  <c r="AI43" i="14"/>
  <c r="AH43" i="14"/>
  <c r="AG43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R42" i="14"/>
  <c r="AR41" i="14"/>
  <c r="AR40" i="14"/>
  <c r="AR39" i="14"/>
  <c r="AR38" i="14"/>
  <c r="AR37" i="14"/>
  <c r="AR36" i="14"/>
  <c r="AR35" i="14"/>
  <c r="AR34" i="14"/>
  <c r="AR33" i="14"/>
  <c r="AR32" i="14"/>
  <c r="AR31" i="14"/>
  <c r="AR30" i="14"/>
  <c r="AR29" i="14"/>
  <c r="AR28" i="14"/>
  <c r="AR27" i="14"/>
  <c r="AR26" i="14"/>
  <c r="AR25" i="14"/>
  <c r="AR24" i="14"/>
  <c r="AR23" i="14"/>
  <c r="AR22" i="14"/>
  <c r="AR21" i="14"/>
  <c r="AQ20" i="14"/>
  <c r="AQ44" i="14" s="1"/>
  <c r="AQ50" i="14" s="1"/>
  <c r="AP20" i="14"/>
  <c r="AP44" i="14" s="1"/>
  <c r="AP50" i="14" s="1"/>
  <c r="AO20" i="14"/>
  <c r="AO44" i="14" s="1"/>
  <c r="AO50" i="14" s="1"/>
  <c r="AN20" i="14"/>
  <c r="AN44" i="14" s="1"/>
  <c r="AN50" i="14" s="1"/>
  <c r="AM20" i="14"/>
  <c r="AM44" i="14" s="1"/>
  <c r="AM50" i="14" s="1"/>
  <c r="AK20" i="14"/>
  <c r="AK44" i="14" s="1"/>
  <c r="AK50" i="14" s="1"/>
  <c r="AJ20" i="14"/>
  <c r="AJ44" i="14" s="1"/>
  <c r="AJ50" i="14" s="1"/>
  <c r="AI20" i="14"/>
  <c r="AI44" i="14" s="1"/>
  <c r="AI50" i="14" s="1"/>
  <c r="AH20" i="14"/>
  <c r="AH44" i="14" s="1"/>
  <c r="AH50" i="14" s="1"/>
  <c r="AG20" i="14"/>
  <c r="AG44" i="14" s="1"/>
  <c r="AG50" i="14" s="1"/>
  <c r="AF20" i="14"/>
  <c r="AF44" i="14" s="1"/>
  <c r="AF50" i="14" s="1"/>
  <c r="AE20" i="14"/>
  <c r="AE44" i="14" s="1"/>
  <c r="AE50" i="14" s="1"/>
  <c r="AD20" i="14"/>
  <c r="AD44" i="14" s="1"/>
  <c r="AD50" i="14" s="1"/>
  <c r="AC20" i="14"/>
  <c r="AC44" i="14" s="1"/>
  <c r="AC50" i="14" s="1"/>
  <c r="AB20" i="14"/>
  <c r="AB44" i="14" s="1"/>
  <c r="AB50" i="14" s="1"/>
  <c r="AA20" i="14"/>
  <c r="AA44" i="14" s="1"/>
  <c r="AA50" i="14" s="1"/>
  <c r="Z20" i="14"/>
  <c r="Z44" i="14" s="1"/>
  <c r="Z50" i="14" s="1"/>
  <c r="Y20" i="14"/>
  <c r="Y44" i="14" s="1"/>
  <c r="Y50" i="14" s="1"/>
  <c r="X20" i="14"/>
  <c r="X44" i="14" s="1"/>
  <c r="X50" i="14" s="1"/>
  <c r="W20" i="14"/>
  <c r="W44" i="14" s="1"/>
  <c r="W50" i="14" s="1"/>
  <c r="V20" i="14"/>
  <c r="V44" i="14" s="1"/>
  <c r="V50" i="14" s="1"/>
  <c r="U20" i="14"/>
  <c r="U44" i="14" s="1"/>
  <c r="U50" i="14" s="1"/>
  <c r="T20" i="14"/>
  <c r="T44" i="14" s="1"/>
  <c r="T50" i="14" s="1"/>
  <c r="S20" i="14"/>
  <c r="S44" i="14" s="1"/>
  <c r="S50" i="14" s="1"/>
  <c r="R20" i="14"/>
  <c r="R44" i="14" s="1"/>
  <c r="R50" i="14" s="1"/>
  <c r="Q20" i="14"/>
  <c r="Q44" i="14" s="1"/>
  <c r="Q50" i="14" s="1"/>
  <c r="P20" i="14"/>
  <c r="P44" i="14" s="1"/>
  <c r="P50" i="14" s="1"/>
  <c r="O20" i="14"/>
  <c r="O44" i="14" s="1"/>
  <c r="O50" i="14" s="1"/>
  <c r="N20" i="14"/>
  <c r="N44" i="14" s="1"/>
  <c r="N50" i="14" s="1"/>
  <c r="M20" i="14"/>
  <c r="M44" i="14" s="1"/>
  <c r="M50" i="14" s="1"/>
  <c r="L20" i="14"/>
  <c r="L44" i="14" s="1"/>
  <c r="L50" i="14" s="1"/>
  <c r="K20" i="14"/>
  <c r="K44" i="14" s="1"/>
  <c r="K50" i="14" s="1"/>
  <c r="J20" i="14"/>
  <c r="J44" i="14" s="1"/>
  <c r="J50" i="14" s="1"/>
  <c r="I20" i="14"/>
  <c r="I44" i="14" s="1"/>
  <c r="I50" i="14" s="1"/>
  <c r="H20" i="14"/>
  <c r="H44" i="14" s="1"/>
  <c r="H50" i="14" s="1"/>
  <c r="G20" i="14"/>
  <c r="G44" i="14" s="1"/>
  <c r="G50" i="14" s="1"/>
  <c r="F20" i="14"/>
  <c r="F44" i="14" s="1"/>
  <c r="F50" i="14" s="1"/>
  <c r="E20" i="14"/>
  <c r="E44" i="14" s="1"/>
  <c r="E50" i="14" s="1"/>
  <c r="D20" i="14"/>
  <c r="D44" i="14" s="1"/>
  <c r="D50" i="14" s="1"/>
  <c r="C20" i="14"/>
  <c r="C44" i="14" s="1"/>
  <c r="C50" i="14" s="1"/>
  <c r="B20" i="14"/>
  <c r="B44" i="14" s="1"/>
  <c r="B50" i="14" s="1"/>
  <c r="AR19" i="14"/>
  <c r="AR18" i="14"/>
  <c r="AR17" i="14"/>
  <c r="AR16" i="14"/>
  <c r="AR15" i="14"/>
  <c r="AR14" i="14"/>
  <c r="AR13" i="14"/>
  <c r="AR12" i="14"/>
  <c r="AR11" i="14"/>
  <c r="AR10" i="14"/>
  <c r="AR9" i="14"/>
  <c r="AR8" i="14"/>
  <c r="AR7" i="14"/>
  <c r="AR43" i="14" l="1"/>
  <c r="AL50" i="14"/>
  <c r="AR20" i="14"/>
  <c r="AR16" i="13"/>
  <c r="AQ49" i="13"/>
  <c r="AP49" i="13"/>
  <c r="AO49" i="13"/>
  <c r="AN49" i="13"/>
  <c r="AM49" i="13"/>
  <c r="AL49" i="13"/>
  <c r="AK49" i="13"/>
  <c r="AJ49" i="13"/>
  <c r="AI49" i="13"/>
  <c r="AH49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R48" i="13"/>
  <c r="AR47" i="13"/>
  <c r="AR46" i="13"/>
  <c r="AR45" i="13"/>
  <c r="AQ43" i="13"/>
  <c r="AP43" i="13"/>
  <c r="AO43" i="13"/>
  <c r="AN43" i="13"/>
  <c r="AM43" i="13"/>
  <c r="AL43" i="13"/>
  <c r="AL44" i="13" s="1"/>
  <c r="AL50" i="13" s="1"/>
  <c r="AK43" i="13"/>
  <c r="AJ43" i="13"/>
  <c r="AI43" i="13"/>
  <c r="AH43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R42" i="13"/>
  <c r="AR41" i="13"/>
  <c r="AR40" i="13"/>
  <c r="AR39" i="13"/>
  <c r="AR38" i="13"/>
  <c r="AR37" i="13"/>
  <c r="AR36" i="13"/>
  <c r="AR35" i="13"/>
  <c r="AR34" i="13"/>
  <c r="AR33" i="13"/>
  <c r="AR32" i="13"/>
  <c r="AR31" i="13"/>
  <c r="AR30" i="13"/>
  <c r="AR29" i="13"/>
  <c r="AR28" i="13"/>
  <c r="AR27" i="13"/>
  <c r="AR26" i="13"/>
  <c r="AR25" i="13"/>
  <c r="AR24" i="13"/>
  <c r="AR23" i="13"/>
  <c r="AR22" i="13"/>
  <c r="AR21" i="13"/>
  <c r="AQ20" i="13"/>
  <c r="AQ44" i="13" s="1"/>
  <c r="AQ50" i="13" s="1"/>
  <c r="AP20" i="13"/>
  <c r="AP44" i="13" s="1"/>
  <c r="AP50" i="13" s="1"/>
  <c r="AO20" i="13"/>
  <c r="AO44" i="13" s="1"/>
  <c r="AO50" i="13" s="1"/>
  <c r="AN20" i="13"/>
  <c r="AN44" i="13" s="1"/>
  <c r="AN50" i="13" s="1"/>
  <c r="AM20" i="13"/>
  <c r="AM44" i="13" s="1"/>
  <c r="AM50" i="13" s="1"/>
  <c r="AK20" i="13"/>
  <c r="AK44" i="13" s="1"/>
  <c r="AK50" i="13" s="1"/>
  <c r="AJ20" i="13"/>
  <c r="AJ44" i="13" s="1"/>
  <c r="AJ50" i="13" s="1"/>
  <c r="AI20" i="13"/>
  <c r="AI44" i="13" s="1"/>
  <c r="AI50" i="13" s="1"/>
  <c r="AH20" i="13"/>
  <c r="AH44" i="13" s="1"/>
  <c r="AH50" i="13" s="1"/>
  <c r="AG20" i="13"/>
  <c r="AG44" i="13" s="1"/>
  <c r="AG50" i="13" s="1"/>
  <c r="AF20" i="13"/>
  <c r="AF44" i="13" s="1"/>
  <c r="AF50" i="13" s="1"/>
  <c r="AE20" i="13"/>
  <c r="AE44" i="13" s="1"/>
  <c r="AE50" i="13" s="1"/>
  <c r="AD20" i="13"/>
  <c r="AD44" i="13" s="1"/>
  <c r="AD50" i="13" s="1"/>
  <c r="AC20" i="13"/>
  <c r="AC44" i="13" s="1"/>
  <c r="AC50" i="13" s="1"/>
  <c r="AB20" i="13"/>
  <c r="AB44" i="13" s="1"/>
  <c r="AB50" i="13" s="1"/>
  <c r="AA20" i="13"/>
  <c r="AA44" i="13" s="1"/>
  <c r="AA50" i="13" s="1"/>
  <c r="Z20" i="13"/>
  <c r="Z44" i="13" s="1"/>
  <c r="Z50" i="13" s="1"/>
  <c r="Y20" i="13"/>
  <c r="Y44" i="13" s="1"/>
  <c r="Y50" i="13" s="1"/>
  <c r="X20" i="13"/>
  <c r="W20" i="13"/>
  <c r="V20" i="13"/>
  <c r="V44" i="13" s="1"/>
  <c r="V50" i="13" s="1"/>
  <c r="U20" i="13"/>
  <c r="T20" i="13"/>
  <c r="T44" i="13" s="1"/>
  <c r="T50" i="13" s="1"/>
  <c r="S20" i="13"/>
  <c r="S44" i="13" s="1"/>
  <c r="S50" i="13" s="1"/>
  <c r="R20" i="13"/>
  <c r="R44" i="13" s="1"/>
  <c r="R50" i="13" s="1"/>
  <c r="Q20" i="13"/>
  <c r="Q44" i="13" s="1"/>
  <c r="Q50" i="13" s="1"/>
  <c r="P20" i="13"/>
  <c r="P44" i="13" s="1"/>
  <c r="P50" i="13" s="1"/>
  <c r="O20" i="13"/>
  <c r="O44" i="13" s="1"/>
  <c r="O50" i="13" s="1"/>
  <c r="N20" i="13"/>
  <c r="N44" i="13" s="1"/>
  <c r="N50" i="13" s="1"/>
  <c r="M20" i="13"/>
  <c r="M44" i="13" s="1"/>
  <c r="M50" i="13" s="1"/>
  <c r="L20" i="13"/>
  <c r="L44" i="13" s="1"/>
  <c r="L50" i="13" s="1"/>
  <c r="K20" i="13"/>
  <c r="J20" i="13"/>
  <c r="I20" i="13"/>
  <c r="H20" i="13"/>
  <c r="G20" i="13"/>
  <c r="G44" i="13" s="1"/>
  <c r="G50" i="13" s="1"/>
  <c r="F20" i="13"/>
  <c r="F44" i="13" s="1"/>
  <c r="F50" i="13" s="1"/>
  <c r="E20" i="13"/>
  <c r="E44" i="13" s="1"/>
  <c r="E50" i="13" s="1"/>
  <c r="D20" i="13"/>
  <c r="D44" i="13" s="1"/>
  <c r="D50" i="13" s="1"/>
  <c r="C20" i="13"/>
  <c r="C44" i="13" s="1"/>
  <c r="C50" i="13" s="1"/>
  <c r="B20" i="13"/>
  <c r="B44" i="13" s="1"/>
  <c r="B50" i="13" s="1"/>
  <c r="AR19" i="13"/>
  <c r="AR18" i="13"/>
  <c r="AR17" i="13"/>
  <c r="AR15" i="13"/>
  <c r="AR14" i="13"/>
  <c r="AR13" i="13"/>
  <c r="AR12" i="13"/>
  <c r="AR11" i="13"/>
  <c r="AR10" i="13"/>
  <c r="AR9" i="13"/>
  <c r="AR8" i="13"/>
  <c r="AR7" i="13"/>
  <c r="AR49" i="13" l="1"/>
  <c r="AR44" i="14"/>
  <c r="AR50" i="14" s="1"/>
  <c r="K44" i="13"/>
  <c r="K50" i="13" s="1"/>
  <c r="AR43" i="13"/>
  <c r="H44" i="13"/>
  <c r="H50" i="13" s="1"/>
  <c r="I44" i="13"/>
  <c r="I50" i="13" s="1"/>
  <c r="J44" i="13"/>
  <c r="J50" i="13" s="1"/>
  <c r="W44" i="13"/>
  <c r="W50" i="13" s="1"/>
  <c r="U44" i="13"/>
  <c r="U50" i="13" s="1"/>
  <c r="X44" i="13"/>
  <c r="X50" i="13" s="1"/>
  <c r="AR20" i="13"/>
  <c r="AL43" i="12"/>
  <c r="AR44" i="13" l="1"/>
  <c r="AR50" i="13" s="1"/>
  <c r="AQ49" i="12"/>
  <c r="AP49" i="12"/>
  <c r="AO49" i="12"/>
  <c r="AN49" i="12"/>
  <c r="AM49" i="12"/>
  <c r="AL49" i="12"/>
  <c r="AK49" i="12"/>
  <c r="AJ49" i="12"/>
  <c r="AI49" i="12"/>
  <c r="AH49" i="12"/>
  <c r="AG49" i="12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R48" i="12"/>
  <c r="AR47" i="12"/>
  <c r="AR46" i="12"/>
  <c r="AR45" i="12"/>
  <c r="AL50" i="12"/>
  <c r="AQ43" i="12"/>
  <c r="AP43" i="12"/>
  <c r="AO43" i="12"/>
  <c r="AN43" i="12"/>
  <c r="AM43" i="12"/>
  <c r="AK43" i="12"/>
  <c r="AJ43" i="12"/>
  <c r="AI43" i="12"/>
  <c r="AH43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P44" i="12" s="1"/>
  <c r="P50" i="12" s="1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R42" i="12"/>
  <c r="AR41" i="12"/>
  <c r="AR40" i="12"/>
  <c r="AR39" i="12"/>
  <c r="AR38" i="12"/>
  <c r="AR37" i="12"/>
  <c r="AR36" i="12"/>
  <c r="AR35" i="12"/>
  <c r="AR34" i="12"/>
  <c r="AR33" i="12"/>
  <c r="AR32" i="12"/>
  <c r="AR31" i="12"/>
  <c r="AR30" i="12"/>
  <c r="AR29" i="12"/>
  <c r="AR28" i="12"/>
  <c r="AR27" i="12"/>
  <c r="AR26" i="12"/>
  <c r="AR25" i="12"/>
  <c r="AR24" i="12"/>
  <c r="AR23" i="12"/>
  <c r="AR22" i="12"/>
  <c r="AR21" i="12"/>
  <c r="AQ20" i="12"/>
  <c r="AQ44" i="12" s="1"/>
  <c r="AQ50" i="12" s="1"/>
  <c r="AP20" i="12"/>
  <c r="AP44" i="12" s="1"/>
  <c r="AP50" i="12" s="1"/>
  <c r="AO20" i="12"/>
  <c r="AN20" i="12"/>
  <c r="AN44" i="12" s="1"/>
  <c r="AN50" i="12" s="1"/>
  <c r="AM20" i="12"/>
  <c r="AM44" i="12" s="1"/>
  <c r="AM50" i="12" s="1"/>
  <c r="AK20" i="12"/>
  <c r="AK44" i="12" s="1"/>
  <c r="AK50" i="12" s="1"/>
  <c r="AJ20" i="12"/>
  <c r="AI20" i="12"/>
  <c r="AI44" i="12" s="1"/>
  <c r="AI50" i="12" s="1"/>
  <c r="AH20" i="12"/>
  <c r="AG20" i="12"/>
  <c r="AG44" i="12" s="1"/>
  <c r="AG50" i="12" s="1"/>
  <c r="AF20" i="12"/>
  <c r="AE20" i="12"/>
  <c r="AE44" i="12" s="1"/>
  <c r="AE50" i="12" s="1"/>
  <c r="AD20" i="12"/>
  <c r="AC20" i="12"/>
  <c r="AC44" i="12" s="1"/>
  <c r="AC50" i="12" s="1"/>
  <c r="AB20" i="12"/>
  <c r="AA20" i="12"/>
  <c r="AA44" i="12" s="1"/>
  <c r="AA50" i="12" s="1"/>
  <c r="Z20" i="12"/>
  <c r="Y20" i="12"/>
  <c r="Y44" i="12" s="1"/>
  <c r="Y50" i="12" s="1"/>
  <c r="X20" i="12"/>
  <c r="W20" i="12"/>
  <c r="W44" i="12" s="1"/>
  <c r="W50" i="12" s="1"/>
  <c r="V20" i="12"/>
  <c r="U20" i="12"/>
  <c r="U44" i="12" s="1"/>
  <c r="U50" i="12" s="1"/>
  <c r="T20" i="12"/>
  <c r="S20" i="12"/>
  <c r="S44" i="12" s="1"/>
  <c r="S50" i="12" s="1"/>
  <c r="R20" i="12"/>
  <c r="Q20" i="12"/>
  <c r="Q44" i="12" s="1"/>
  <c r="Q50" i="12" s="1"/>
  <c r="P20" i="12"/>
  <c r="O20" i="12"/>
  <c r="O44" i="12" s="1"/>
  <c r="O50" i="12" s="1"/>
  <c r="N20" i="12"/>
  <c r="M20" i="12"/>
  <c r="M44" i="12" s="1"/>
  <c r="M50" i="12" s="1"/>
  <c r="L20" i="12"/>
  <c r="K20" i="12"/>
  <c r="K44" i="12" s="1"/>
  <c r="K50" i="12" s="1"/>
  <c r="J20" i="12"/>
  <c r="I20" i="12"/>
  <c r="I44" i="12" s="1"/>
  <c r="I50" i="12" s="1"/>
  <c r="H20" i="12"/>
  <c r="H44" i="12" s="1"/>
  <c r="H50" i="12" s="1"/>
  <c r="G20" i="12"/>
  <c r="G44" i="12" s="1"/>
  <c r="G50" i="12" s="1"/>
  <c r="F20" i="12"/>
  <c r="E20" i="12"/>
  <c r="E44" i="12" s="1"/>
  <c r="E50" i="12" s="1"/>
  <c r="D20" i="12"/>
  <c r="C20" i="12"/>
  <c r="C44" i="12" s="1"/>
  <c r="C50" i="12" s="1"/>
  <c r="B20" i="12"/>
  <c r="AR19" i="12"/>
  <c r="AR18" i="12"/>
  <c r="AR17" i="12"/>
  <c r="AR16" i="12"/>
  <c r="AR15" i="12"/>
  <c r="AR14" i="12"/>
  <c r="AR13" i="12"/>
  <c r="AR12" i="12"/>
  <c r="AR11" i="12"/>
  <c r="AR10" i="12"/>
  <c r="AR9" i="12"/>
  <c r="AR8" i="12"/>
  <c r="AR7" i="12"/>
  <c r="D44" i="12" l="1"/>
  <c r="D50" i="12" s="1"/>
  <c r="L44" i="12"/>
  <c r="L50" i="12" s="1"/>
  <c r="T44" i="12"/>
  <c r="X44" i="12"/>
  <c r="X50" i="12" s="1"/>
  <c r="AB44" i="12"/>
  <c r="AB50" i="12" s="1"/>
  <c r="AF44" i="12"/>
  <c r="AF50" i="12" s="1"/>
  <c r="AJ44" i="12"/>
  <c r="AJ50" i="12" s="1"/>
  <c r="AO44" i="12"/>
  <c r="AO50" i="12" s="1"/>
  <c r="AR49" i="12"/>
  <c r="V44" i="12"/>
  <c r="V50" i="12" s="1"/>
  <c r="AD44" i="12"/>
  <c r="AD50" i="12" s="1"/>
  <c r="AH44" i="12"/>
  <c r="AH50" i="12" s="1"/>
  <c r="F44" i="12"/>
  <c r="F50" i="12" s="1"/>
  <c r="J44" i="12"/>
  <c r="J50" i="12" s="1"/>
  <c r="N44" i="12"/>
  <c r="N50" i="12" s="1"/>
  <c r="R44" i="12"/>
  <c r="R50" i="12" s="1"/>
  <c r="Z44" i="12"/>
  <c r="Z50" i="12" s="1"/>
  <c r="B44" i="12"/>
  <c r="B50" i="12" s="1"/>
  <c r="T50" i="12"/>
  <c r="AR43" i="12"/>
  <c r="AR20" i="12"/>
  <c r="AR13" i="11"/>
  <c r="AL44" i="11"/>
  <c r="AM20" i="11"/>
  <c r="AR44" i="12" l="1"/>
  <c r="AR50" i="12" s="1"/>
  <c r="L49" i="11"/>
  <c r="L43" i="11"/>
  <c r="L20" i="11"/>
  <c r="L44" i="11" s="1"/>
  <c r="L50" i="11" s="1"/>
  <c r="T43" i="11"/>
  <c r="AQ49" i="11"/>
  <c r="AP49" i="11"/>
  <c r="AO49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K49" i="11"/>
  <c r="J49" i="11"/>
  <c r="I49" i="11"/>
  <c r="H49" i="11"/>
  <c r="G49" i="11"/>
  <c r="F49" i="11"/>
  <c r="E49" i="11"/>
  <c r="D49" i="11"/>
  <c r="C49" i="11"/>
  <c r="B49" i="11"/>
  <c r="AR48" i="11"/>
  <c r="AR47" i="11"/>
  <c r="AR46" i="11"/>
  <c r="AR45" i="11"/>
  <c r="AQ43" i="11"/>
  <c r="AP43" i="11"/>
  <c r="AO43" i="11"/>
  <c r="AN43" i="11"/>
  <c r="AM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S43" i="11"/>
  <c r="R43" i="11"/>
  <c r="Q43" i="11"/>
  <c r="P43" i="11"/>
  <c r="O43" i="11"/>
  <c r="N43" i="11"/>
  <c r="M43" i="11"/>
  <c r="K43" i="11"/>
  <c r="J43" i="11"/>
  <c r="I43" i="11"/>
  <c r="H43" i="11"/>
  <c r="G43" i="11"/>
  <c r="F43" i="11"/>
  <c r="E43" i="11"/>
  <c r="D43" i="11"/>
  <c r="C43" i="11"/>
  <c r="B43" i="11"/>
  <c r="AR42" i="11"/>
  <c r="AR41" i="11"/>
  <c r="AR40" i="11"/>
  <c r="AR39" i="11"/>
  <c r="AR38" i="11"/>
  <c r="AR37" i="11"/>
  <c r="AR36" i="11"/>
  <c r="AR35" i="11"/>
  <c r="AR34" i="11"/>
  <c r="AR33" i="11"/>
  <c r="AR32" i="11"/>
  <c r="AR31" i="11"/>
  <c r="AR30" i="11"/>
  <c r="AR29" i="11"/>
  <c r="AR28" i="11"/>
  <c r="AR27" i="11"/>
  <c r="AR26" i="11"/>
  <c r="AR25" i="11"/>
  <c r="AR24" i="11"/>
  <c r="AR23" i="11"/>
  <c r="AR22" i="11"/>
  <c r="AR21" i="11"/>
  <c r="AQ20" i="11"/>
  <c r="AQ44" i="11" s="1"/>
  <c r="AQ50" i="11" s="1"/>
  <c r="AP20" i="11"/>
  <c r="AP44" i="11" s="1"/>
  <c r="AP50" i="11" s="1"/>
  <c r="AO20" i="11"/>
  <c r="AO44" i="11" s="1"/>
  <c r="AO50" i="11" s="1"/>
  <c r="AN20" i="11"/>
  <c r="AN44" i="11" s="1"/>
  <c r="AN50" i="11" s="1"/>
  <c r="AM44" i="11"/>
  <c r="AM50" i="11" s="1"/>
  <c r="AL50" i="11"/>
  <c r="AK20" i="11"/>
  <c r="AK44" i="11" s="1"/>
  <c r="AK50" i="11" s="1"/>
  <c r="AJ20" i="11"/>
  <c r="AI20" i="11"/>
  <c r="AH20" i="11"/>
  <c r="AH44" i="11" s="1"/>
  <c r="AH50" i="11" s="1"/>
  <c r="AG20" i="11"/>
  <c r="AG44" i="11" s="1"/>
  <c r="AG50" i="11" s="1"/>
  <c r="AF20" i="11"/>
  <c r="AF44" i="11" s="1"/>
  <c r="AF50" i="11" s="1"/>
  <c r="AE20" i="11"/>
  <c r="AE44" i="11" s="1"/>
  <c r="AE50" i="11" s="1"/>
  <c r="AD20" i="11"/>
  <c r="AD44" i="11" s="1"/>
  <c r="AD50" i="11" s="1"/>
  <c r="AC20" i="11"/>
  <c r="AC44" i="11" s="1"/>
  <c r="AC50" i="11" s="1"/>
  <c r="AB20" i="11"/>
  <c r="AB44" i="11" s="1"/>
  <c r="AB50" i="11" s="1"/>
  <c r="AA20" i="11"/>
  <c r="AA44" i="11" s="1"/>
  <c r="AA50" i="11" s="1"/>
  <c r="Z20" i="11"/>
  <c r="Z44" i="11" s="1"/>
  <c r="Z50" i="11" s="1"/>
  <c r="Y20" i="11"/>
  <c r="Y44" i="11" s="1"/>
  <c r="Y50" i="11" s="1"/>
  <c r="X20" i="11"/>
  <c r="X44" i="11" s="1"/>
  <c r="X50" i="11" s="1"/>
  <c r="W20" i="11"/>
  <c r="W44" i="11" s="1"/>
  <c r="W50" i="11" s="1"/>
  <c r="V20" i="11"/>
  <c r="V44" i="11" s="1"/>
  <c r="V50" i="11" s="1"/>
  <c r="U20" i="11"/>
  <c r="U44" i="11" s="1"/>
  <c r="U50" i="11" s="1"/>
  <c r="T20" i="11"/>
  <c r="T44" i="11" s="1"/>
  <c r="T50" i="11" s="1"/>
  <c r="S20" i="11"/>
  <c r="S44" i="11" s="1"/>
  <c r="S50" i="11" s="1"/>
  <c r="R20" i="11"/>
  <c r="R44" i="11" s="1"/>
  <c r="R50" i="11" s="1"/>
  <c r="Q20" i="11"/>
  <c r="Q44" i="11" s="1"/>
  <c r="Q50" i="11" s="1"/>
  <c r="P20" i="11"/>
  <c r="P44" i="11" s="1"/>
  <c r="P50" i="11" s="1"/>
  <c r="O20" i="11"/>
  <c r="O44" i="11" s="1"/>
  <c r="O50" i="11" s="1"/>
  <c r="N20" i="11"/>
  <c r="N44" i="11" s="1"/>
  <c r="N50" i="11" s="1"/>
  <c r="M20" i="11"/>
  <c r="M44" i="11" s="1"/>
  <c r="M50" i="11" s="1"/>
  <c r="K20" i="11"/>
  <c r="K44" i="11" s="1"/>
  <c r="K50" i="11" s="1"/>
  <c r="J20" i="11"/>
  <c r="J44" i="11" s="1"/>
  <c r="J50" i="11" s="1"/>
  <c r="I20" i="11"/>
  <c r="I44" i="11" s="1"/>
  <c r="I50" i="11" s="1"/>
  <c r="H20" i="11"/>
  <c r="H44" i="11" s="1"/>
  <c r="H50" i="11" s="1"/>
  <c r="G20" i="11"/>
  <c r="G44" i="11" s="1"/>
  <c r="G50" i="11" s="1"/>
  <c r="F20" i="11"/>
  <c r="F44" i="11" s="1"/>
  <c r="F50" i="11" s="1"/>
  <c r="E20" i="11"/>
  <c r="E44" i="11" s="1"/>
  <c r="E50" i="11" s="1"/>
  <c r="D20" i="11"/>
  <c r="D44" i="11" s="1"/>
  <c r="D50" i="11" s="1"/>
  <c r="C20" i="11"/>
  <c r="C44" i="11" s="1"/>
  <c r="C50" i="11" s="1"/>
  <c r="B20" i="11"/>
  <c r="B44" i="11" s="1"/>
  <c r="B50" i="11" s="1"/>
  <c r="AR19" i="11"/>
  <c r="AR18" i="11"/>
  <c r="AR17" i="11"/>
  <c r="AR16" i="11"/>
  <c r="AR15" i="11"/>
  <c r="AR14" i="11"/>
  <c r="AR12" i="11"/>
  <c r="AR11" i="11"/>
  <c r="AR10" i="11"/>
  <c r="AR9" i="11"/>
  <c r="AR8" i="11"/>
  <c r="AR7" i="11"/>
  <c r="AP49" i="10"/>
  <c r="AO49" i="10"/>
  <c r="AN49" i="10"/>
  <c r="AM49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AQ48" i="10"/>
  <c r="AQ47" i="10"/>
  <c r="AQ46" i="10"/>
  <c r="AQ45" i="10"/>
  <c r="AP43" i="10"/>
  <c r="AO43" i="10"/>
  <c r="AN43" i="10"/>
  <c r="AM43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AQ42" i="10"/>
  <c r="AQ41" i="10"/>
  <c r="AQ40" i="10"/>
  <c r="AQ39" i="10"/>
  <c r="AQ38" i="10"/>
  <c r="AQ37" i="10"/>
  <c r="AQ36" i="10"/>
  <c r="AQ35" i="10"/>
  <c r="AQ34" i="10"/>
  <c r="AQ33" i="10"/>
  <c r="AQ32" i="10"/>
  <c r="AQ31" i="10"/>
  <c r="AQ30" i="10"/>
  <c r="AQ29" i="10"/>
  <c r="AQ28" i="10"/>
  <c r="AQ27" i="10"/>
  <c r="AQ26" i="10"/>
  <c r="AQ25" i="10"/>
  <c r="AQ24" i="10"/>
  <c r="AQ23" i="10"/>
  <c r="AQ22" i="10"/>
  <c r="AQ21" i="10"/>
  <c r="AP20" i="10"/>
  <c r="AP44" i="10" s="1"/>
  <c r="AP50" i="10" s="1"/>
  <c r="AO20" i="10"/>
  <c r="AO44" i="10" s="1"/>
  <c r="AO50" i="10" s="1"/>
  <c r="AN20" i="10"/>
  <c r="AN44" i="10" s="1"/>
  <c r="AN50" i="10" s="1"/>
  <c r="AM20" i="10"/>
  <c r="AM44" i="10" s="1"/>
  <c r="AM50" i="10" s="1"/>
  <c r="AL20" i="10"/>
  <c r="AL44" i="10" s="1"/>
  <c r="AL50" i="10" s="1"/>
  <c r="AK20" i="10"/>
  <c r="AK44" i="10" s="1"/>
  <c r="AK50" i="10" s="1"/>
  <c r="AJ20" i="10"/>
  <c r="AJ44" i="10" s="1"/>
  <c r="AJ50" i="10" s="1"/>
  <c r="AI20" i="10"/>
  <c r="AI44" i="10" s="1"/>
  <c r="AI50" i="10" s="1"/>
  <c r="AH20" i="10"/>
  <c r="AH44" i="10" s="1"/>
  <c r="AH50" i="10" s="1"/>
  <c r="AG20" i="10"/>
  <c r="AG44" i="10" s="1"/>
  <c r="AG50" i="10" s="1"/>
  <c r="AF20" i="10"/>
  <c r="AF44" i="10" s="1"/>
  <c r="AF50" i="10" s="1"/>
  <c r="AE20" i="10"/>
  <c r="AE44" i="10" s="1"/>
  <c r="AE50" i="10" s="1"/>
  <c r="AD20" i="10"/>
  <c r="AD44" i="10" s="1"/>
  <c r="AD50" i="10" s="1"/>
  <c r="AC20" i="10"/>
  <c r="AC44" i="10" s="1"/>
  <c r="AC50" i="10" s="1"/>
  <c r="AB20" i="10"/>
  <c r="AB44" i="10" s="1"/>
  <c r="AB50" i="10" s="1"/>
  <c r="AA20" i="10"/>
  <c r="AA44" i="10" s="1"/>
  <c r="AA50" i="10" s="1"/>
  <c r="Z20" i="10"/>
  <c r="Z44" i="10" s="1"/>
  <c r="Z50" i="10" s="1"/>
  <c r="Y20" i="10"/>
  <c r="Y44" i="10" s="1"/>
  <c r="Y50" i="10" s="1"/>
  <c r="X20" i="10"/>
  <c r="X44" i="10" s="1"/>
  <c r="X50" i="10" s="1"/>
  <c r="W20" i="10"/>
  <c r="W44" i="10" s="1"/>
  <c r="W50" i="10" s="1"/>
  <c r="V20" i="10"/>
  <c r="V44" i="10" s="1"/>
  <c r="V50" i="10" s="1"/>
  <c r="U20" i="10"/>
  <c r="U44" i="10" s="1"/>
  <c r="U50" i="10" s="1"/>
  <c r="T20" i="10"/>
  <c r="T44" i="10" s="1"/>
  <c r="T50" i="10" s="1"/>
  <c r="S20" i="10"/>
  <c r="R20" i="10"/>
  <c r="R44" i="10" s="1"/>
  <c r="R50" i="10" s="1"/>
  <c r="Q20" i="10"/>
  <c r="Q44" i="10" s="1"/>
  <c r="Q50" i="10" s="1"/>
  <c r="P20" i="10"/>
  <c r="P44" i="10" s="1"/>
  <c r="P50" i="10" s="1"/>
  <c r="O20" i="10"/>
  <c r="O44" i="10" s="1"/>
  <c r="O50" i="10" s="1"/>
  <c r="N20" i="10"/>
  <c r="N44" i="10" s="1"/>
  <c r="N50" i="10" s="1"/>
  <c r="M20" i="10"/>
  <c r="M44" i="10" s="1"/>
  <c r="M50" i="10" s="1"/>
  <c r="L20" i="10"/>
  <c r="L44" i="10" s="1"/>
  <c r="L50" i="10" s="1"/>
  <c r="K20" i="10"/>
  <c r="K44" i="10" s="1"/>
  <c r="K50" i="10" s="1"/>
  <c r="J20" i="10"/>
  <c r="J44" i="10" s="1"/>
  <c r="J50" i="10" s="1"/>
  <c r="I20" i="10"/>
  <c r="I44" i="10" s="1"/>
  <c r="I50" i="10" s="1"/>
  <c r="H20" i="10"/>
  <c r="H44" i="10" s="1"/>
  <c r="H50" i="10" s="1"/>
  <c r="G20" i="10"/>
  <c r="G44" i="10" s="1"/>
  <c r="G50" i="10" s="1"/>
  <c r="F20" i="10"/>
  <c r="F44" i="10" s="1"/>
  <c r="F50" i="10" s="1"/>
  <c r="E20" i="10"/>
  <c r="E44" i="10" s="1"/>
  <c r="E50" i="10" s="1"/>
  <c r="D20" i="10"/>
  <c r="D44" i="10" s="1"/>
  <c r="D50" i="10" s="1"/>
  <c r="C20" i="10"/>
  <c r="C44" i="10" s="1"/>
  <c r="C50" i="10" s="1"/>
  <c r="B20" i="10"/>
  <c r="B44" i="10" s="1"/>
  <c r="B50" i="10" s="1"/>
  <c r="AQ19" i="10"/>
  <c r="AQ18" i="10"/>
  <c r="AQ17" i="10"/>
  <c r="AQ16" i="10"/>
  <c r="AQ15" i="10"/>
  <c r="AQ14" i="10"/>
  <c r="AQ13" i="10"/>
  <c r="AQ12" i="10"/>
  <c r="AQ11" i="10"/>
  <c r="AQ10" i="10"/>
  <c r="AQ9" i="10"/>
  <c r="AQ8" i="10"/>
  <c r="AQ7" i="10"/>
  <c r="AQ49" i="10" l="1"/>
  <c r="AR49" i="11"/>
  <c r="AI44" i="11"/>
  <c r="AI50" i="11" s="1"/>
  <c r="AJ44" i="11"/>
  <c r="AJ50" i="11" s="1"/>
  <c r="AR43" i="11"/>
  <c r="AR20" i="11"/>
  <c r="S44" i="10"/>
  <c r="S50" i="10" s="1"/>
  <c r="AQ43" i="10"/>
  <c r="AQ20" i="10"/>
  <c r="AR44" i="11" l="1"/>
  <c r="AR50" i="11" s="1"/>
  <c r="AQ44" i="10"/>
  <c r="AQ50" i="10" s="1"/>
</calcChain>
</file>

<file path=xl/comments1.xml><?xml version="1.0" encoding="utf-8"?>
<comments xmlns="http://schemas.openxmlformats.org/spreadsheetml/2006/main">
  <authors>
    <author>user</author>
  </authors>
  <commentList>
    <comment ref="O2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会計は１つ
事業が２つ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O2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会計は１つ
事業が２つ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R1より法適化</t>
        </r>
      </text>
    </comment>
    <comment ref="J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R1より法適化</t>
        </r>
      </text>
    </comment>
    <comment ref="U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R1より法適化により廃止
公共/特定公共/農集排</t>
        </r>
      </text>
    </comment>
    <comment ref="AL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売却済みにより減</t>
        </r>
      </text>
    </comment>
    <comment ref="O2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会計は１つ
事業が２つ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R1より法適化</t>
        </r>
      </text>
    </comment>
    <comment ref="I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R1より法適化</t>
        </r>
      </text>
    </comment>
    <comment ref="J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R1より法適化</t>
        </r>
      </text>
    </comment>
    <comment ref="U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R1より法適化により廃止
公共/特定環境/農集排</t>
        </r>
      </text>
    </comment>
  </commentList>
</comments>
</file>

<file path=xl/comments4.xml><?xml version="1.0" encoding="utf-8"?>
<comments xmlns="http://schemas.openxmlformats.org/spreadsheetml/2006/main">
  <authors>
    <author>testserver</author>
    <author>user</author>
  </authors>
  <commentList>
    <comment ref="D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八幡病院の廃止</t>
        </r>
      </text>
    </comment>
    <comment ref="R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H30特別会計設置</t>
        </r>
      </text>
    </comment>
    <comment ref="T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水道事業へ統合（廃止）</t>
        </r>
      </text>
    </comment>
    <comment ref="T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水道事業へ統合（廃止）</t>
        </r>
      </text>
    </comment>
    <comment ref="AL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団地数の増加</t>
        </r>
      </text>
    </comment>
    <comment ref="O29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会計は１つ
事業が２つ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O2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会計は１つ
事業が２つ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N2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会計は１つ
事業が２つ</t>
        </r>
      </text>
    </comment>
  </commentList>
</comments>
</file>

<file path=xl/sharedStrings.xml><?xml version="1.0" encoding="utf-8"?>
<sst xmlns="http://schemas.openxmlformats.org/spreadsheetml/2006/main" count="2140" uniqueCount="149">
  <si>
    <t>簡易水道</t>
  </si>
  <si>
    <t>と畜場</t>
  </si>
  <si>
    <t>その他</t>
  </si>
  <si>
    <t>法　　適　　用</t>
  </si>
  <si>
    <t>水　道</t>
  </si>
  <si>
    <t>病　院</t>
  </si>
  <si>
    <t>ガ　ス</t>
  </si>
  <si>
    <t>駐車場</t>
  </si>
  <si>
    <t>工業水道</t>
  </si>
  <si>
    <t>市　場</t>
  </si>
  <si>
    <t>観　　光</t>
  </si>
  <si>
    <t>宅地造成</t>
  </si>
  <si>
    <t>船舶運航</t>
  </si>
  <si>
    <t>公　共</t>
  </si>
  <si>
    <t>特定公共</t>
  </si>
  <si>
    <t>特定環境</t>
  </si>
  <si>
    <t>農集排</t>
  </si>
  <si>
    <t>休養施設</t>
  </si>
  <si>
    <t>○</t>
  </si>
  <si>
    <t>尾花沢市</t>
  </si>
  <si>
    <t>市　計</t>
  </si>
  <si>
    <t>真室川町</t>
  </si>
  <si>
    <t>町村計</t>
  </si>
  <si>
    <t>市町村計</t>
  </si>
  <si>
    <t>県　　計</t>
  </si>
  <si>
    <t>法　　非　　適　　用</t>
    <phoneticPr fontId="2"/>
  </si>
  <si>
    <t>介護</t>
    <rPh sb="0" eb="2">
      <t>カイゴ</t>
    </rPh>
    <phoneticPr fontId="2"/>
  </si>
  <si>
    <t>電気</t>
    <rPh sb="0" eb="2">
      <t>デンキ</t>
    </rPh>
    <phoneticPr fontId="2"/>
  </si>
  <si>
    <t>駐車場</t>
    <rPh sb="0" eb="3">
      <t>チュウシャジョウ</t>
    </rPh>
    <phoneticPr fontId="2"/>
  </si>
  <si>
    <t>老人保健</t>
    <rPh sb="0" eb="2">
      <t>ロウジン</t>
    </rPh>
    <rPh sb="2" eb="4">
      <t>ホケン</t>
    </rPh>
    <phoneticPr fontId="2"/>
  </si>
  <si>
    <t>漁集排</t>
    <rPh sb="0" eb="1">
      <t>ギョ</t>
    </rPh>
    <rPh sb="1" eb="2">
      <t>シュウ</t>
    </rPh>
    <rPh sb="2" eb="3">
      <t>ハイ</t>
    </rPh>
    <phoneticPr fontId="2"/>
  </si>
  <si>
    <t>簡易排水</t>
    <rPh sb="0" eb="2">
      <t>カンイ</t>
    </rPh>
    <rPh sb="2" eb="4">
      <t>ハイスイ</t>
    </rPh>
    <phoneticPr fontId="2"/>
  </si>
  <si>
    <t>個別排水</t>
    <rPh sb="0" eb="2">
      <t>コベツ</t>
    </rPh>
    <rPh sb="2" eb="4">
      <t>ハイスイ</t>
    </rPh>
    <phoneticPr fontId="2"/>
  </si>
  <si>
    <t>特定地域</t>
    <rPh sb="0" eb="2">
      <t>トクテイ</t>
    </rPh>
    <rPh sb="2" eb="4">
      <t>チイキ</t>
    </rPh>
    <phoneticPr fontId="2"/>
  </si>
  <si>
    <t>小規模</t>
    <rPh sb="0" eb="3">
      <t>ショウキボ</t>
    </rPh>
    <phoneticPr fontId="2"/>
  </si>
  <si>
    <t>訪問看護</t>
    <rPh sb="0" eb="2">
      <t>ホウモン</t>
    </rPh>
    <rPh sb="2" eb="4">
      <t>カンゴ</t>
    </rPh>
    <phoneticPr fontId="2"/>
  </si>
  <si>
    <t>※１  （  ）内の数字は、施設数等を表す。</t>
    <rPh sb="8" eb="9">
      <t>ナイ</t>
    </rPh>
    <rPh sb="10" eb="12">
      <t>スウジ</t>
    </rPh>
    <rPh sb="14" eb="16">
      <t>シセツ</t>
    </rPh>
    <rPh sb="16" eb="17">
      <t>スウ</t>
    </rPh>
    <rPh sb="17" eb="18">
      <t>トウ</t>
    </rPh>
    <rPh sb="19" eb="20">
      <t>アラワ</t>
    </rPh>
    <phoneticPr fontId="2"/>
  </si>
  <si>
    <t>山 形 市</t>
    <phoneticPr fontId="2"/>
  </si>
  <si>
    <t>米 沢 市</t>
    <phoneticPr fontId="2"/>
  </si>
  <si>
    <t>鶴 岡 市</t>
    <phoneticPr fontId="2"/>
  </si>
  <si>
    <t xml:space="preserve">酒 田 市 </t>
    <phoneticPr fontId="2"/>
  </si>
  <si>
    <t>新 庄 市</t>
    <phoneticPr fontId="2"/>
  </si>
  <si>
    <t>寒河江市</t>
    <phoneticPr fontId="2"/>
  </si>
  <si>
    <t>上 山 市</t>
    <phoneticPr fontId="2"/>
  </si>
  <si>
    <t>村 山 市</t>
    <phoneticPr fontId="2"/>
  </si>
  <si>
    <t>長 井 市</t>
    <phoneticPr fontId="2"/>
  </si>
  <si>
    <t>天 童 市</t>
    <phoneticPr fontId="2"/>
  </si>
  <si>
    <t>東 根 市</t>
    <phoneticPr fontId="2"/>
  </si>
  <si>
    <t>南 陽 市</t>
    <phoneticPr fontId="2"/>
  </si>
  <si>
    <t>山 辺 町</t>
    <phoneticPr fontId="2"/>
  </si>
  <si>
    <t>中 山 町</t>
    <phoneticPr fontId="2"/>
  </si>
  <si>
    <t>河 北 町</t>
    <phoneticPr fontId="2"/>
  </si>
  <si>
    <t>西 川 町</t>
    <phoneticPr fontId="2"/>
  </si>
  <si>
    <t>朝 日 町</t>
    <phoneticPr fontId="2"/>
  </si>
  <si>
    <t>大 江 町</t>
    <phoneticPr fontId="2"/>
  </si>
  <si>
    <t>大石田町</t>
    <phoneticPr fontId="2"/>
  </si>
  <si>
    <t>金 山 町</t>
    <phoneticPr fontId="2"/>
  </si>
  <si>
    <t>最 上 町</t>
    <phoneticPr fontId="2"/>
  </si>
  <si>
    <t>舟 形 町</t>
    <phoneticPr fontId="2"/>
  </si>
  <si>
    <t>大 蔵 村</t>
    <phoneticPr fontId="2"/>
  </si>
  <si>
    <t>鮭 川 村</t>
    <phoneticPr fontId="2"/>
  </si>
  <si>
    <t>戸 沢 村</t>
    <phoneticPr fontId="2"/>
  </si>
  <si>
    <t>高 畠 町</t>
    <phoneticPr fontId="2"/>
  </si>
  <si>
    <t>川 西 町</t>
    <phoneticPr fontId="2"/>
  </si>
  <si>
    <t>小 国 町</t>
    <phoneticPr fontId="2"/>
  </si>
  <si>
    <t>白 鷹 町</t>
    <phoneticPr fontId="2"/>
  </si>
  <si>
    <t>飯 豊 町</t>
    <phoneticPr fontId="2"/>
  </si>
  <si>
    <t>三 川 町</t>
    <phoneticPr fontId="2"/>
  </si>
  <si>
    <t>遊 佐 町</t>
    <phoneticPr fontId="2"/>
  </si>
  <si>
    <t>○</t>
    <phoneticPr fontId="2"/>
  </si>
  <si>
    <t>交通</t>
    <phoneticPr fontId="2"/>
  </si>
  <si>
    <t>下　 水　 道</t>
    <phoneticPr fontId="2"/>
  </si>
  <si>
    <t>デイサービス</t>
    <phoneticPr fontId="2"/>
  </si>
  <si>
    <t>尾花沢市大石田町環境衛生事業組合</t>
    <phoneticPr fontId="2"/>
  </si>
  <si>
    <t>※２　事業数は、地方公営企業決算状況調査対象事業とする。</t>
    <rPh sb="3" eb="5">
      <t>ジギョウ</t>
    </rPh>
    <rPh sb="5" eb="6">
      <t>スウ</t>
    </rPh>
    <rPh sb="8" eb="10">
      <t>チホウ</t>
    </rPh>
    <rPh sb="10" eb="12">
      <t>コウエイ</t>
    </rPh>
    <rPh sb="12" eb="14">
      <t>キギョウ</t>
    </rPh>
    <rPh sb="14" eb="16">
      <t>ケッサン</t>
    </rPh>
    <rPh sb="16" eb="18">
      <t>ジョウキョウ</t>
    </rPh>
    <rPh sb="18" eb="20">
      <t>チョウサ</t>
    </rPh>
    <rPh sb="20" eb="22">
      <t>タイショウ</t>
    </rPh>
    <rPh sb="22" eb="24">
      <t>ジギョウ</t>
    </rPh>
    <phoneticPr fontId="2"/>
  </si>
  <si>
    <t>庄 内 町</t>
    <rPh sb="0" eb="1">
      <t>ショウ</t>
    </rPh>
    <rPh sb="2" eb="3">
      <t>ナイ</t>
    </rPh>
    <rPh sb="4" eb="5">
      <t>マチ</t>
    </rPh>
    <phoneticPr fontId="2"/>
  </si>
  <si>
    <t>北村山公立
病院組合</t>
    <phoneticPr fontId="2"/>
  </si>
  <si>
    <t>庄内広域
行政組合</t>
    <phoneticPr fontId="2"/>
  </si>
  <si>
    <t>最上川中部
水道企業団</t>
    <phoneticPr fontId="2"/>
  </si>
  <si>
    <t>一部事務組合
企業団計</t>
    <phoneticPr fontId="2"/>
  </si>
  <si>
    <t>　事業数合計</t>
    <rPh sb="1" eb="3">
      <t>ジギョウ</t>
    </rPh>
    <rPh sb="3" eb="4">
      <t>スウ</t>
    </rPh>
    <rPh sb="4" eb="5">
      <t>ゴウ</t>
    </rPh>
    <rPh sb="5" eb="6">
      <t>ケイ</t>
    </rPh>
    <phoneticPr fontId="2"/>
  </si>
  <si>
    <t>農集排</t>
    <rPh sb="0" eb="1">
      <t>ノウ</t>
    </rPh>
    <rPh sb="1" eb="2">
      <t>シュウ</t>
    </rPh>
    <rPh sb="2" eb="3">
      <t>ハイ</t>
    </rPh>
    <phoneticPr fontId="2"/>
  </si>
  <si>
    <t>下水道</t>
    <rPh sb="0" eb="3">
      <t>ゲスイドウ</t>
    </rPh>
    <phoneticPr fontId="2"/>
  </si>
  <si>
    <t>特定環境</t>
    <rPh sb="0" eb="2">
      <t>トクテイ</t>
    </rPh>
    <rPh sb="2" eb="4">
      <t>カンキョウ</t>
    </rPh>
    <phoneticPr fontId="2"/>
  </si>
  <si>
    <t>（参考）</t>
    <rPh sb="1" eb="3">
      <t>サンコウ</t>
    </rPh>
    <phoneticPr fontId="2"/>
  </si>
  <si>
    <t>※３　★は事業廃止に伴う企業債継承による想定企業会計を含む。</t>
    <rPh sb="5" eb="7">
      <t>ジギョウ</t>
    </rPh>
    <rPh sb="7" eb="9">
      <t>ハイシ</t>
    </rPh>
    <rPh sb="10" eb="11">
      <t>トモナ</t>
    </rPh>
    <rPh sb="12" eb="14">
      <t>キギョウ</t>
    </rPh>
    <rPh sb="14" eb="15">
      <t>サイ</t>
    </rPh>
    <rPh sb="15" eb="17">
      <t>ケイショウ</t>
    </rPh>
    <rPh sb="20" eb="22">
      <t>ソウテイ</t>
    </rPh>
    <rPh sb="22" eb="24">
      <t>キギョウ</t>
    </rPh>
    <rPh sb="24" eb="26">
      <t>カイケイ</t>
    </rPh>
    <rPh sb="27" eb="28">
      <t>フク</t>
    </rPh>
    <phoneticPr fontId="2"/>
  </si>
  <si>
    <t>○</t>
    <phoneticPr fontId="9"/>
  </si>
  <si>
    <t>平成28年度地方公営企業事業数一覧（平成28年度決算統計対象）</t>
    <rPh sb="0" eb="2">
      <t>ヘイセイ</t>
    </rPh>
    <rPh sb="4" eb="6">
      <t>ネンド</t>
    </rPh>
    <rPh sb="6" eb="8">
      <t>チホウ</t>
    </rPh>
    <rPh sb="8" eb="10">
      <t>コウエイ</t>
    </rPh>
    <rPh sb="10" eb="12">
      <t>キギョウ</t>
    </rPh>
    <rPh sb="12" eb="14">
      <t>ジギョウ</t>
    </rPh>
    <rPh sb="14" eb="15">
      <t>スウ</t>
    </rPh>
    <rPh sb="15" eb="17">
      <t>イチラン</t>
    </rPh>
    <rPh sb="18" eb="20">
      <t>ヘイセイ</t>
    </rPh>
    <rPh sb="22" eb="24">
      <t>ネンド</t>
    </rPh>
    <rPh sb="24" eb="26">
      <t>ケッサン</t>
    </rPh>
    <rPh sb="26" eb="28">
      <t>トウケイ</t>
    </rPh>
    <rPh sb="28" eb="30">
      <t>タイショウ</t>
    </rPh>
    <phoneticPr fontId="2"/>
  </si>
  <si>
    <t>簡易排水</t>
    <phoneticPr fontId="9"/>
  </si>
  <si>
    <t>○</t>
    <phoneticPr fontId="9"/>
  </si>
  <si>
    <t>○</t>
    <phoneticPr fontId="2"/>
  </si>
  <si>
    <t>○</t>
    <phoneticPr fontId="9"/>
  </si>
  <si>
    <t>○</t>
    <phoneticPr fontId="9"/>
  </si>
  <si>
    <t>○</t>
    <phoneticPr fontId="2"/>
  </si>
  <si>
    <t>平成29年度地方公営企業事業数一覧（平成29年度決算統計対象）</t>
    <rPh sb="0" eb="2">
      <t>ヘイセイ</t>
    </rPh>
    <rPh sb="4" eb="6">
      <t>ネンド</t>
    </rPh>
    <rPh sb="6" eb="8">
      <t>チホウ</t>
    </rPh>
    <rPh sb="8" eb="10">
      <t>コウエイ</t>
    </rPh>
    <rPh sb="10" eb="12">
      <t>キギョウ</t>
    </rPh>
    <rPh sb="12" eb="14">
      <t>ジギョウ</t>
    </rPh>
    <rPh sb="14" eb="15">
      <t>スウ</t>
    </rPh>
    <rPh sb="15" eb="17">
      <t>イチラン</t>
    </rPh>
    <rPh sb="18" eb="20">
      <t>ヘイセイ</t>
    </rPh>
    <rPh sb="22" eb="24">
      <t>ネンド</t>
    </rPh>
    <rPh sb="24" eb="26">
      <t>ケッサン</t>
    </rPh>
    <rPh sb="26" eb="28">
      <t>トウケイ</t>
    </rPh>
    <rPh sb="28" eb="30">
      <t>タイショウ</t>
    </rPh>
    <phoneticPr fontId="2"/>
  </si>
  <si>
    <t>＊置賜病院企業団＝15</t>
    <rPh sb="0" eb="2">
      <t>オイタマ</t>
    </rPh>
    <rPh sb="2" eb="4">
      <t>ビョウイン</t>
    </rPh>
    <rPh sb="4" eb="6">
      <t>キギョウ</t>
    </rPh>
    <rPh sb="6" eb="7">
      <t>ダン</t>
    </rPh>
    <phoneticPr fontId="9"/>
  </si>
  <si>
    <t>＊置賜広域病院企業団＝172</t>
    <phoneticPr fontId="9"/>
  </si>
  <si>
    <t>○</t>
    <phoneticPr fontId="9"/>
  </si>
  <si>
    <t>平成30年度地方公営企業事業数一覧（平成30年度決算統計対象）</t>
    <rPh sb="0" eb="2">
      <t>ヘイセイ</t>
    </rPh>
    <rPh sb="4" eb="6">
      <t>ネンド</t>
    </rPh>
    <rPh sb="6" eb="8">
      <t>チホウ</t>
    </rPh>
    <rPh sb="8" eb="10">
      <t>コウエイ</t>
    </rPh>
    <rPh sb="10" eb="12">
      <t>キギョウ</t>
    </rPh>
    <rPh sb="12" eb="14">
      <t>ジギョウ</t>
    </rPh>
    <rPh sb="14" eb="15">
      <t>スウ</t>
    </rPh>
    <rPh sb="15" eb="17">
      <t>イチラン</t>
    </rPh>
    <rPh sb="18" eb="20">
      <t>ヘイセイ</t>
    </rPh>
    <rPh sb="22" eb="24">
      <t>ネンド</t>
    </rPh>
    <rPh sb="24" eb="26">
      <t>ケッサン</t>
    </rPh>
    <rPh sb="26" eb="28">
      <t>トウケイ</t>
    </rPh>
    <rPh sb="28" eb="30">
      <t>タイショウ</t>
    </rPh>
    <phoneticPr fontId="2"/>
  </si>
  <si>
    <t>○</t>
    <phoneticPr fontId="9"/>
  </si>
  <si>
    <t>令和元年度地方公営企業事業数一覧（令和２年度決算統計対象）</t>
    <rPh sb="0" eb="2">
      <t>レイワ</t>
    </rPh>
    <rPh sb="2" eb="3">
      <t>ガン</t>
    </rPh>
    <rPh sb="3" eb="5">
      <t>ネンド</t>
    </rPh>
    <rPh sb="5" eb="7">
      <t>チホウ</t>
    </rPh>
    <rPh sb="7" eb="9">
      <t>コウエイ</t>
    </rPh>
    <rPh sb="9" eb="11">
      <t>キギョウ</t>
    </rPh>
    <rPh sb="11" eb="13">
      <t>ジギョウ</t>
    </rPh>
    <rPh sb="13" eb="14">
      <t>スウ</t>
    </rPh>
    <rPh sb="14" eb="16">
      <t>イチラン</t>
    </rPh>
    <rPh sb="17" eb="19">
      <t>レイワ</t>
    </rPh>
    <rPh sb="20" eb="22">
      <t>ネンド</t>
    </rPh>
    <rPh sb="22" eb="24">
      <t>ケッサン</t>
    </rPh>
    <rPh sb="24" eb="26">
      <t>トウケイ</t>
    </rPh>
    <rPh sb="26" eb="28">
      <t>タイショウ</t>
    </rPh>
    <phoneticPr fontId="2"/>
  </si>
  <si>
    <r>
      <t>令和元年度地方公営企業事業数一覧（令和</t>
    </r>
    <r>
      <rPr>
        <sz val="14"/>
        <color rgb="FFFF0000"/>
        <rFont val="ＭＳ Ｐゴシック"/>
        <family val="3"/>
        <charset val="128"/>
      </rPr>
      <t>２</t>
    </r>
    <r>
      <rPr>
        <sz val="14"/>
        <rFont val="ＭＳ Ｐゴシック"/>
        <family val="3"/>
        <charset val="128"/>
      </rPr>
      <t>年度決算統計対象）</t>
    </r>
    <rPh sb="0" eb="2">
      <t>レイワ</t>
    </rPh>
    <rPh sb="2" eb="3">
      <t>ガン</t>
    </rPh>
    <rPh sb="3" eb="5">
      <t>ネンド</t>
    </rPh>
    <rPh sb="5" eb="7">
      <t>チホウ</t>
    </rPh>
    <rPh sb="7" eb="9">
      <t>コウエイ</t>
    </rPh>
    <rPh sb="9" eb="11">
      <t>キギョウ</t>
    </rPh>
    <rPh sb="11" eb="13">
      <t>ジギョウ</t>
    </rPh>
    <rPh sb="13" eb="14">
      <t>スウ</t>
    </rPh>
    <rPh sb="14" eb="16">
      <t>イチラン</t>
    </rPh>
    <rPh sb="17" eb="19">
      <t>レイワ</t>
    </rPh>
    <rPh sb="20" eb="22">
      <t>ネンド</t>
    </rPh>
    <rPh sb="22" eb="24">
      <t>ケッサン</t>
    </rPh>
    <rPh sb="24" eb="26">
      <t>トウケイ</t>
    </rPh>
    <rPh sb="26" eb="28">
      <t>タイショウ</t>
    </rPh>
    <phoneticPr fontId="2"/>
  </si>
  <si>
    <r>
      <t>＊置賜広域病院企業団＝</t>
    </r>
    <r>
      <rPr>
        <sz val="10"/>
        <color rgb="FFFF0000"/>
        <rFont val="ＭＳ Ｐゴシック"/>
        <family val="3"/>
        <charset val="128"/>
      </rPr>
      <t>170</t>
    </r>
    <phoneticPr fontId="9"/>
  </si>
  <si>
    <t>○</t>
    <phoneticPr fontId="2"/>
  </si>
  <si>
    <t>庄内広域
行政組合</t>
    <phoneticPr fontId="2"/>
  </si>
  <si>
    <t>北村山公立
病院組合</t>
    <phoneticPr fontId="2"/>
  </si>
  <si>
    <t>○</t>
    <phoneticPr fontId="9"/>
  </si>
  <si>
    <t>尾花沢市大石田町環境衛生事業組合</t>
    <phoneticPr fontId="2"/>
  </si>
  <si>
    <t>最上川中部
水道企業団</t>
    <phoneticPr fontId="2"/>
  </si>
  <si>
    <t>飯 豊 町</t>
    <phoneticPr fontId="2"/>
  </si>
  <si>
    <t>○</t>
    <phoneticPr fontId="2"/>
  </si>
  <si>
    <t>白 鷹 町</t>
    <phoneticPr fontId="2"/>
  </si>
  <si>
    <t>小 国 町</t>
    <phoneticPr fontId="2"/>
  </si>
  <si>
    <t>川 西 町</t>
    <phoneticPr fontId="2"/>
  </si>
  <si>
    <t>高 畠 町</t>
    <phoneticPr fontId="2"/>
  </si>
  <si>
    <t>戸 沢 村</t>
    <phoneticPr fontId="2"/>
  </si>
  <si>
    <t>鮭 川 村</t>
    <phoneticPr fontId="2"/>
  </si>
  <si>
    <t>大 蔵 村</t>
    <phoneticPr fontId="2"/>
  </si>
  <si>
    <t>舟 形 町</t>
    <phoneticPr fontId="2"/>
  </si>
  <si>
    <t>最 上 町</t>
    <phoneticPr fontId="2"/>
  </si>
  <si>
    <t>金 山 町</t>
    <phoneticPr fontId="2"/>
  </si>
  <si>
    <t>大 江 町</t>
    <phoneticPr fontId="2"/>
  </si>
  <si>
    <t>朝 日 町</t>
    <phoneticPr fontId="2"/>
  </si>
  <si>
    <t>西 川 町</t>
    <phoneticPr fontId="2"/>
  </si>
  <si>
    <t>河 北 町</t>
    <phoneticPr fontId="2"/>
  </si>
  <si>
    <t>中 山 町</t>
    <phoneticPr fontId="2"/>
  </si>
  <si>
    <t>山 辺 町</t>
    <phoneticPr fontId="2"/>
  </si>
  <si>
    <t>東 根 市</t>
    <phoneticPr fontId="2"/>
  </si>
  <si>
    <t>天 童 市</t>
    <phoneticPr fontId="2"/>
  </si>
  <si>
    <t>長 井 市</t>
    <phoneticPr fontId="2"/>
  </si>
  <si>
    <t>村 山 市</t>
    <phoneticPr fontId="2"/>
  </si>
  <si>
    <t>上 山 市</t>
    <phoneticPr fontId="2"/>
  </si>
  <si>
    <t>寒河江市</t>
    <phoneticPr fontId="2"/>
  </si>
  <si>
    <t xml:space="preserve">酒 田 市 </t>
    <phoneticPr fontId="2"/>
  </si>
  <si>
    <t>鶴 岡 市</t>
    <phoneticPr fontId="2"/>
  </si>
  <si>
    <t>米 沢 市</t>
    <phoneticPr fontId="2"/>
  </si>
  <si>
    <t>デイサービス</t>
    <phoneticPr fontId="2"/>
  </si>
  <si>
    <t>簡易排水</t>
    <phoneticPr fontId="9"/>
  </si>
  <si>
    <t>下　 水　 道</t>
    <phoneticPr fontId="2"/>
  </si>
  <si>
    <t>交通</t>
    <phoneticPr fontId="2"/>
  </si>
  <si>
    <t>法　　非　　適　　用</t>
    <phoneticPr fontId="2"/>
  </si>
  <si>
    <t>第10表　地方公営企業事業数一覧</t>
    <rPh sb="0" eb="1">
      <t>ダイ</t>
    </rPh>
    <rPh sb="3" eb="4">
      <t>ヒョウ</t>
    </rPh>
    <rPh sb="5" eb="16">
      <t>チホウコウエイキギョウジギョウスウイチラン</t>
    </rPh>
    <phoneticPr fontId="9"/>
  </si>
  <si>
    <t>令和２年４月１日現在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9"/>
  </si>
  <si>
    <t>第10表　地方公営企業事業数一覧</t>
    <rPh sb="0" eb="1">
      <t>ダイ</t>
    </rPh>
    <rPh sb="3" eb="4">
      <t>ヒョウ</t>
    </rPh>
    <rPh sb="5" eb="7">
      <t>チホウ</t>
    </rPh>
    <rPh sb="7" eb="9">
      <t>コウエイ</t>
    </rPh>
    <rPh sb="9" eb="11">
      <t>キギョウ</t>
    </rPh>
    <rPh sb="11" eb="13">
      <t>ジギョウ</t>
    </rPh>
    <rPh sb="13" eb="14">
      <t>スウ</t>
    </rPh>
    <rPh sb="14" eb="16">
      <t>イチラン</t>
    </rPh>
    <phoneticPr fontId="2"/>
  </si>
  <si>
    <t>令和３年４月１日現在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9"/>
  </si>
  <si>
    <t>簡易水道</t>
    <rPh sb="0" eb="2">
      <t>カンイ</t>
    </rPh>
    <rPh sb="2" eb="4">
      <t>スイドウ</t>
    </rPh>
    <phoneticPr fontId="9"/>
  </si>
  <si>
    <t>○</t>
    <phoneticPr fontId="9"/>
  </si>
  <si>
    <t>＊置賜広域病院企業団＝170</t>
    <phoneticPr fontId="9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</si>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</sst>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0\);\(0\)"/>
    <numFmt numFmtId="177" formatCode="0;&quot;▲ &quot;0"/>
  </numFmts>
  <fonts count="17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31">
    <xf numFmtId="0" fontId="0" fillId="0" borderId="0" xfId="0"/>
    <xf numFmtId="0" fontId="4" fillId="0" borderId="0" xfId="1" applyFont="1" applyFill="1"/>
    <xf numFmtId="0" fontId="1" fillId="0" borderId="0" xfId="1" applyFont="1" applyFill="1" applyAlignment="1">
      <alignment horizontal="left"/>
    </xf>
    <xf numFmtId="0" fontId="1" fillId="0" borderId="1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left" vertical="center"/>
    </xf>
    <xf numFmtId="0" fontId="1" fillId="0" borderId="4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left" vertical="center"/>
    </xf>
    <xf numFmtId="0" fontId="1" fillId="0" borderId="0" xfId="1" applyFont="1" applyFill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shrinkToFit="1"/>
    </xf>
    <xf numFmtId="0" fontId="1" fillId="0" borderId="6" xfId="1" applyFont="1" applyFill="1" applyBorder="1" applyAlignment="1">
      <alignment horizontal="center" vertical="top" textRotation="255" shrinkToFit="1"/>
    </xf>
    <xf numFmtId="0" fontId="1" fillId="0" borderId="7" xfId="1" applyFont="1" applyFill="1" applyBorder="1" applyAlignment="1">
      <alignment horizontal="center" vertical="top" textRotation="255" shrinkToFit="1"/>
    </xf>
    <xf numFmtId="0" fontId="1" fillId="0" borderId="8" xfId="1" applyFont="1" applyFill="1" applyBorder="1" applyAlignment="1">
      <alignment horizontal="center" vertical="top" textRotation="255" shrinkToFit="1"/>
    </xf>
    <xf numFmtId="0" fontId="1" fillId="0" borderId="9" xfId="1" applyFont="1" applyFill="1" applyBorder="1" applyAlignment="1">
      <alignment horizontal="center" vertical="top" textRotation="255" shrinkToFit="1"/>
    </xf>
    <xf numFmtId="0" fontId="1" fillId="0" borderId="10" xfId="1" applyFont="1" applyFill="1" applyBorder="1" applyAlignment="1">
      <alignment horizontal="center" vertical="top" textRotation="255" shrinkToFit="1"/>
    </xf>
    <xf numFmtId="0" fontId="1" fillId="0" borderId="11" xfId="1" applyFont="1" applyFill="1" applyBorder="1" applyAlignment="1">
      <alignment horizontal="center" vertical="top" textRotation="255" shrinkToFit="1"/>
    </xf>
    <xf numFmtId="0" fontId="5" fillId="0" borderId="0" xfId="1" applyFont="1" applyFill="1"/>
    <xf numFmtId="0" fontId="3" fillId="0" borderId="0" xfId="1" applyFont="1" applyFill="1"/>
    <xf numFmtId="176" fontId="3" fillId="0" borderId="0" xfId="1" applyNumberFormat="1" applyFont="1" applyFill="1"/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176" fontId="3" fillId="2" borderId="0" xfId="1" applyNumberFormat="1" applyFont="1" applyFill="1"/>
    <xf numFmtId="0" fontId="4" fillId="2" borderId="0" xfId="1" applyFont="1" applyFill="1"/>
    <xf numFmtId="0" fontId="5" fillId="2" borderId="2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top" textRotation="255" shrinkToFit="1"/>
    </xf>
    <xf numFmtId="0" fontId="1" fillId="0" borderId="18" xfId="1" applyFont="1" applyFill="1" applyBorder="1" applyAlignment="1">
      <alignment horizontal="center" vertical="top" textRotation="255" shrinkToFi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19" xfId="1" applyFont="1" applyFill="1" applyBorder="1" applyAlignment="1">
      <alignment horizontal="center" vertical="center" shrinkToFit="1"/>
    </xf>
    <xf numFmtId="176" fontId="5" fillId="0" borderId="20" xfId="1" applyNumberFormat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22" xfId="1" applyFont="1" applyFill="1" applyBorder="1" applyAlignment="1">
      <alignment horizontal="center" vertical="center" shrinkToFit="1"/>
    </xf>
    <xf numFmtId="0" fontId="5" fillId="0" borderId="23" xfId="1" applyFont="1" applyFill="1" applyBorder="1" applyAlignment="1">
      <alignment horizontal="center" vertical="center" shrinkToFi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25" xfId="1" applyFont="1" applyFill="1" applyBorder="1" applyAlignment="1">
      <alignment horizontal="center" vertical="center" shrinkToFit="1"/>
    </xf>
    <xf numFmtId="0" fontId="5" fillId="0" borderId="20" xfId="1" applyFont="1" applyFill="1" applyBorder="1" applyAlignment="1">
      <alignment horizontal="center" vertical="center" shrinkToFit="1"/>
    </xf>
    <xf numFmtId="0" fontId="5" fillId="0" borderId="26" xfId="1" applyFont="1" applyFill="1" applyBorder="1" applyAlignment="1">
      <alignment horizontal="center" vertical="center" shrinkToFit="1"/>
    </xf>
    <xf numFmtId="0" fontId="5" fillId="0" borderId="27" xfId="1" applyFont="1" applyFill="1" applyBorder="1" applyAlignment="1">
      <alignment horizontal="center" vertical="center" shrinkToFit="1"/>
    </xf>
    <xf numFmtId="176" fontId="5" fillId="0" borderId="28" xfId="1" applyNumberFormat="1" applyFont="1" applyFill="1" applyBorder="1" applyAlignment="1">
      <alignment horizontal="center" vertical="center" shrinkToFit="1"/>
    </xf>
    <xf numFmtId="0" fontId="5" fillId="0" borderId="29" xfId="1" applyFont="1" applyFill="1" applyBorder="1" applyAlignment="1">
      <alignment horizontal="center" vertical="center" shrinkToFit="1"/>
    </xf>
    <xf numFmtId="176" fontId="5" fillId="0" borderId="30" xfId="1" applyNumberFormat="1" applyFont="1" applyFill="1" applyBorder="1" applyAlignment="1">
      <alignment horizontal="center" vertical="center" shrinkToFit="1"/>
    </xf>
    <xf numFmtId="0" fontId="5" fillId="0" borderId="31" xfId="1" applyFont="1" applyFill="1" applyBorder="1" applyAlignment="1">
      <alignment horizontal="center" shrinkToFit="1"/>
    </xf>
    <xf numFmtId="0" fontId="5" fillId="0" borderId="32" xfId="1" applyFont="1" applyFill="1" applyBorder="1" applyAlignment="1">
      <alignment horizontal="center" shrinkToFit="1"/>
    </xf>
    <xf numFmtId="0" fontId="5" fillId="2" borderId="16" xfId="1" applyFont="1" applyFill="1" applyBorder="1" applyAlignment="1">
      <alignment vertical="center" shrinkToFit="1"/>
    </xf>
    <xf numFmtId="0" fontId="5" fillId="0" borderId="33" xfId="1" applyFont="1" applyFill="1" applyBorder="1" applyAlignment="1">
      <alignment horizontal="center" vertical="center" shrinkToFit="1"/>
    </xf>
    <xf numFmtId="176" fontId="5" fillId="0" borderId="34" xfId="1" applyNumberFormat="1" applyFont="1" applyFill="1" applyBorder="1" applyAlignment="1">
      <alignment horizontal="center" vertical="center" shrinkToFit="1"/>
    </xf>
    <xf numFmtId="0" fontId="5" fillId="0" borderId="35" xfId="1" applyFont="1" applyFill="1" applyBorder="1" applyAlignment="1">
      <alignment horizontal="center" vertical="center" shrinkToFit="1"/>
    </xf>
    <xf numFmtId="0" fontId="5" fillId="0" borderId="36" xfId="1" applyFont="1" applyFill="1" applyBorder="1" applyAlignment="1">
      <alignment horizontal="center" vertical="center" shrinkToFit="1"/>
    </xf>
    <xf numFmtId="0" fontId="5" fillId="0" borderId="37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0" fontId="5" fillId="0" borderId="38" xfId="1" applyFont="1" applyFill="1" applyBorder="1" applyAlignment="1">
      <alignment horizontal="center" vertical="center" shrinkToFit="1"/>
    </xf>
    <xf numFmtId="176" fontId="5" fillId="0" borderId="29" xfId="1" applyNumberFormat="1" applyFont="1" applyFill="1" applyBorder="1" applyAlignment="1">
      <alignment horizontal="center" vertical="center" shrinkToFit="1"/>
    </xf>
    <xf numFmtId="0" fontId="5" fillId="0" borderId="35" xfId="1" applyFont="1" applyFill="1" applyBorder="1" applyAlignment="1">
      <alignment horizontal="center" shrinkToFit="1"/>
    </xf>
    <xf numFmtId="0" fontId="5" fillId="0" borderId="39" xfId="1" applyFont="1" applyFill="1" applyBorder="1" applyAlignment="1">
      <alignment horizontal="center" shrinkToFit="1"/>
    </xf>
    <xf numFmtId="0" fontId="5" fillId="2" borderId="5" xfId="1" applyFont="1" applyFill="1" applyBorder="1" applyAlignment="1">
      <alignment vertical="center" shrinkToFit="1"/>
    </xf>
    <xf numFmtId="0" fontId="5" fillId="0" borderId="24" xfId="1" applyFont="1" applyFill="1" applyBorder="1" applyAlignment="1">
      <alignment horizontal="center" shrinkToFit="1"/>
    </xf>
    <xf numFmtId="0" fontId="5" fillId="0" borderId="39" xfId="1" applyFont="1" applyFill="1" applyBorder="1" applyAlignment="1">
      <alignment horizontal="center" vertical="center" shrinkToFit="1"/>
    </xf>
    <xf numFmtId="0" fontId="5" fillId="0" borderId="40" xfId="1" applyFont="1" applyFill="1" applyBorder="1" applyAlignment="1">
      <alignment horizontal="center" vertical="center" shrinkToFit="1"/>
    </xf>
    <xf numFmtId="0" fontId="5" fillId="0" borderId="41" xfId="1" applyFont="1" applyFill="1" applyBorder="1" applyAlignment="1">
      <alignment horizontal="center" vertical="center" shrinkToFit="1"/>
    </xf>
    <xf numFmtId="176" fontId="5" fillId="0" borderId="0" xfId="1" applyNumberFormat="1" applyFont="1" applyFill="1" applyBorder="1" applyAlignment="1">
      <alignment horizontal="center" vertical="center" shrinkToFit="1"/>
    </xf>
    <xf numFmtId="0" fontId="5" fillId="2" borderId="13" xfId="1" applyFont="1" applyFill="1" applyBorder="1" applyAlignment="1">
      <alignment vertical="center" shrinkToFit="1"/>
    </xf>
    <xf numFmtId="0" fontId="5" fillId="2" borderId="1" xfId="1" applyFont="1" applyFill="1" applyBorder="1" applyAlignment="1">
      <alignment vertical="center" shrinkToFit="1"/>
    </xf>
    <xf numFmtId="0" fontId="5" fillId="2" borderId="19" xfId="1" applyFont="1" applyFill="1" applyBorder="1" applyAlignment="1">
      <alignment vertical="center" shrinkToFit="1"/>
    </xf>
    <xf numFmtId="176" fontId="5" fillId="2" borderId="28" xfId="1" applyNumberFormat="1" applyFont="1" applyFill="1" applyBorder="1" applyAlignment="1">
      <alignment vertical="center" shrinkToFit="1"/>
    </xf>
    <xf numFmtId="0" fontId="5" fillId="2" borderId="42" xfId="1" applyFont="1" applyFill="1" applyBorder="1" applyAlignment="1">
      <alignment vertical="center" shrinkToFit="1"/>
    </xf>
    <xf numFmtId="0" fontId="5" fillId="2" borderId="30" xfId="1" applyFont="1" applyFill="1" applyBorder="1" applyAlignment="1">
      <alignment vertical="center" shrinkToFit="1"/>
    </xf>
    <xf numFmtId="0" fontId="5" fillId="2" borderId="43" xfId="1" applyFont="1" applyFill="1" applyBorder="1" applyAlignment="1">
      <alignment vertical="center" shrinkToFit="1"/>
    </xf>
    <xf numFmtId="0" fontId="5" fillId="2" borderId="44" xfId="1" applyFont="1" applyFill="1" applyBorder="1" applyAlignment="1">
      <alignment vertical="center" shrinkToFit="1"/>
    </xf>
    <xf numFmtId="0" fontId="5" fillId="2" borderId="45" xfId="1" applyFont="1" applyFill="1" applyBorder="1" applyAlignment="1">
      <alignment vertical="center" shrinkToFit="1"/>
    </xf>
    <xf numFmtId="176" fontId="5" fillId="2" borderId="30" xfId="1" applyNumberFormat="1" applyFont="1" applyFill="1" applyBorder="1" applyAlignment="1">
      <alignment vertical="center" shrinkToFit="1"/>
    </xf>
    <xf numFmtId="0" fontId="5" fillId="2" borderId="46" xfId="1" applyFont="1" applyFill="1" applyBorder="1" applyAlignment="1">
      <alignment vertical="center" shrinkToFit="1"/>
    </xf>
    <xf numFmtId="0" fontId="5" fillId="2" borderId="47" xfId="1" applyFont="1" applyFill="1" applyBorder="1" applyAlignment="1">
      <alignment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42" xfId="1" applyFont="1" applyFill="1" applyBorder="1" applyAlignment="1">
      <alignment horizontal="center" vertical="center" shrinkToFit="1"/>
    </xf>
    <xf numFmtId="0" fontId="5" fillId="0" borderId="30" xfId="1" applyFont="1" applyFill="1" applyBorder="1" applyAlignment="1">
      <alignment horizontal="center" vertical="center" shrinkToFit="1"/>
    </xf>
    <xf numFmtId="0" fontId="5" fillId="0" borderId="44" xfId="1" applyFont="1" applyFill="1" applyBorder="1" applyAlignment="1">
      <alignment horizontal="center" vertical="center" shrinkToFit="1"/>
    </xf>
    <xf numFmtId="0" fontId="5" fillId="0" borderId="28" xfId="1" applyFont="1" applyFill="1" applyBorder="1" applyAlignment="1">
      <alignment horizontal="center" vertical="center" shrinkToFit="1"/>
    </xf>
    <xf numFmtId="0" fontId="5" fillId="0" borderId="45" xfId="1" applyFont="1" applyFill="1" applyBorder="1" applyAlignment="1">
      <alignment horizontal="center" vertical="center" shrinkToFit="1"/>
    </xf>
    <xf numFmtId="0" fontId="5" fillId="0" borderId="48" xfId="1" applyFont="1" applyFill="1" applyBorder="1" applyAlignment="1">
      <alignment horizontal="center" vertical="center" shrinkToFit="1"/>
    </xf>
    <xf numFmtId="0" fontId="5" fillId="0" borderId="49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176" fontId="5" fillId="0" borderId="9" xfId="1" applyNumberFormat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50" xfId="1" applyFont="1" applyFill="1" applyBorder="1" applyAlignment="1">
      <alignment horizontal="center" vertical="center" shrinkToFit="1"/>
    </xf>
    <xf numFmtId="0" fontId="5" fillId="0" borderId="51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 shrinkToFit="1"/>
    </xf>
    <xf numFmtId="176" fontId="5" fillId="0" borderId="50" xfId="1" applyNumberFormat="1" applyFont="1" applyFill="1" applyBorder="1" applyAlignment="1">
      <alignment horizontal="center" vertical="center" shrinkToFit="1"/>
    </xf>
    <xf numFmtId="0" fontId="5" fillId="0" borderId="52" xfId="1" applyFont="1" applyFill="1" applyBorder="1" applyAlignment="1">
      <alignment horizontal="center" vertical="center" shrinkToFit="1"/>
    </xf>
    <xf numFmtId="0" fontId="5" fillId="0" borderId="53" xfId="1" applyFont="1" applyFill="1" applyBorder="1" applyAlignment="1">
      <alignment horizontal="center" vertical="center" shrinkToFit="1"/>
    </xf>
    <xf numFmtId="0" fontId="5" fillId="0" borderId="54" xfId="1" applyFont="1" applyFill="1" applyBorder="1" applyAlignment="1">
      <alignment horizontal="center" vertical="center" shrinkToFit="1"/>
    </xf>
    <xf numFmtId="176" fontId="5" fillId="0" borderId="55" xfId="1" applyNumberFormat="1" applyFont="1" applyFill="1" applyBorder="1" applyAlignment="1">
      <alignment horizontal="center" vertical="center" shrinkToFit="1"/>
    </xf>
    <xf numFmtId="0" fontId="5" fillId="0" borderId="31" xfId="1" applyFont="1" applyFill="1" applyBorder="1" applyAlignment="1">
      <alignment horizontal="center" vertical="center" shrinkToFit="1"/>
    </xf>
    <xf numFmtId="0" fontId="5" fillId="0" borderId="56" xfId="1" applyFont="1" applyFill="1" applyBorder="1" applyAlignment="1">
      <alignment horizontal="center" vertical="center" shrinkToFit="1"/>
    </xf>
    <xf numFmtId="0" fontId="5" fillId="0" borderId="57" xfId="1" applyFont="1" applyFill="1" applyBorder="1" applyAlignment="1">
      <alignment horizontal="center" vertical="center" shrinkToFit="1"/>
    </xf>
    <xf numFmtId="0" fontId="5" fillId="0" borderId="58" xfId="1" applyFont="1" applyFill="1" applyBorder="1" applyAlignment="1">
      <alignment horizontal="center" vertical="center" shrinkToFit="1"/>
    </xf>
    <xf numFmtId="0" fontId="5" fillId="0" borderId="55" xfId="1" applyFont="1" applyFill="1" applyBorder="1" applyAlignment="1">
      <alignment horizontal="center" vertical="center" shrinkToFit="1"/>
    </xf>
    <xf numFmtId="0" fontId="5" fillId="0" borderId="59" xfId="1" applyFont="1" applyFill="1" applyBorder="1" applyAlignment="1">
      <alignment horizontal="center" vertical="center" shrinkToFit="1"/>
    </xf>
    <xf numFmtId="176" fontId="5" fillId="0" borderId="56" xfId="1" applyNumberFormat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vertical="center" shrinkToFit="1"/>
    </xf>
    <xf numFmtId="176" fontId="5" fillId="0" borderId="36" xfId="1" applyNumberFormat="1" applyFont="1" applyFill="1" applyBorder="1" applyAlignment="1">
      <alignment horizontal="center" vertical="center" shrinkToFit="1"/>
    </xf>
    <xf numFmtId="0" fontId="5" fillId="0" borderId="60" xfId="1" applyFont="1" applyFill="1" applyBorder="1" applyAlignment="1">
      <alignment horizontal="center" vertical="center" shrinkToFit="1"/>
    </xf>
    <xf numFmtId="0" fontId="5" fillId="0" borderId="61" xfId="1" applyFont="1" applyFill="1" applyBorder="1" applyAlignment="1">
      <alignment horizontal="center" vertical="center" shrinkToFit="1"/>
    </xf>
    <xf numFmtId="176" fontId="5" fillId="0" borderId="62" xfId="1" applyNumberFormat="1" applyFont="1" applyFill="1" applyBorder="1" applyAlignment="1">
      <alignment horizontal="center" vertical="center" shrinkToFit="1"/>
    </xf>
    <xf numFmtId="0" fontId="5" fillId="0" borderId="63" xfId="1" applyFont="1" applyFill="1" applyBorder="1" applyAlignment="1">
      <alignment horizontal="center" vertical="center" shrinkToFit="1"/>
    </xf>
    <xf numFmtId="0" fontId="5" fillId="0" borderId="62" xfId="1" applyFont="1" applyFill="1" applyBorder="1" applyAlignment="1">
      <alignment horizontal="center" vertical="center" shrinkToFit="1"/>
    </xf>
    <xf numFmtId="0" fontId="5" fillId="0" borderId="64" xfId="1" applyFont="1" applyFill="1" applyBorder="1" applyAlignment="1">
      <alignment horizontal="center" vertical="center" shrinkToFit="1"/>
    </xf>
    <xf numFmtId="0" fontId="5" fillId="0" borderId="65" xfId="1" applyFont="1" applyFill="1" applyBorder="1" applyAlignment="1">
      <alignment horizontal="center" vertical="center" shrinkToFit="1"/>
    </xf>
    <xf numFmtId="176" fontId="5" fillId="0" borderId="63" xfId="1" applyNumberFormat="1" applyFont="1" applyFill="1" applyBorder="1" applyAlignment="1">
      <alignment horizontal="center" vertical="center" shrinkToFit="1"/>
    </xf>
    <xf numFmtId="0" fontId="5" fillId="0" borderId="66" xfId="1" applyFont="1" applyFill="1" applyBorder="1" applyAlignment="1">
      <alignment horizontal="center" vertical="center" shrinkToFit="1"/>
    </xf>
    <xf numFmtId="0" fontId="5" fillId="2" borderId="14" xfId="1" applyFont="1" applyFill="1" applyBorder="1" applyAlignment="1">
      <alignment vertical="center" shrinkToFit="1"/>
    </xf>
    <xf numFmtId="0" fontId="5" fillId="0" borderId="67" xfId="1" applyFont="1" applyFill="1" applyBorder="1" applyAlignment="1">
      <alignment horizontal="center" vertical="center" shrinkToFit="1"/>
    </xf>
    <xf numFmtId="0" fontId="5" fillId="0" borderId="68" xfId="1" applyFont="1" applyFill="1" applyBorder="1" applyAlignment="1">
      <alignment horizontal="center" vertical="center" shrinkToFit="1"/>
    </xf>
    <xf numFmtId="176" fontId="5" fillId="0" borderId="69" xfId="1" applyNumberFormat="1" applyFont="1" applyFill="1" applyBorder="1" applyAlignment="1">
      <alignment horizontal="center" vertical="center" shrinkToFit="1"/>
    </xf>
    <xf numFmtId="0" fontId="5" fillId="0" borderId="70" xfId="1" applyFont="1" applyFill="1" applyBorder="1" applyAlignment="1">
      <alignment horizontal="center" vertical="center" shrinkToFit="1"/>
    </xf>
    <xf numFmtId="0" fontId="5" fillId="0" borderId="71" xfId="1" applyFont="1" applyFill="1" applyBorder="1" applyAlignment="1">
      <alignment horizontal="center" vertical="center" shrinkToFit="1"/>
    </xf>
    <xf numFmtId="0" fontId="5" fillId="0" borderId="69" xfId="1" applyFont="1" applyFill="1" applyBorder="1" applyAlignment="1">
      <alignment horizontal="center" vertical="center" shrinkToFit="1"/>
    </xf>
    <xf numFmtId="0" fontId="5" fillId="0" borderId="72" xfId="1" applyFont="1" applyFill="1" applyBorder="1" applyAlignment="1">
      <alignment horizontal="center" vertical="center" shrinkToFit="1"/>
    </xf>
    <xf numFmtId="176" fontId="5" fillId="0" borderId="70" xfId="1" applyNumberFormat="1" applyFont="1" applyFill="1" applyBorder="1" applyAlignment="1">
      <alignment horizontal="center" vertical="center" shrinkToFit="1"/>
    </xf>
    <xf numFmtId="0" fontId="5" fillId="2" borderId="26" xfId="1" applyFont="1" applyFill="1" applyBorder="1" applyAlignment="1">
      <alignment vertical="center" shrinkToFit="1"/>
    </xf>
    <xf numFmtId="176" fontId="5" fillId="2" borderId="20" xfId="1" applyNumberFormat="1" applyFont="1" applyFill="1" applyBorder="1" applyAlignment="1">
      <alignment vertical="center" shrinkToFit="1"/>
    </xf>
    <xf numFmtId="0" fontId="5" fillId="2" borderId="21" xfId="1" applyFont="1" applyFill="1" applyBorder="1" applyAlignment="1">
      <alignment vertical="center" shrinkToFit="1"/>
    </xf>
    <xf numFmtId="0" fontId="5" fillId="2" borderId="0" xfId="1" applyFont="1" applyFill="1" applyBorder="1" applyAlignment="1">
      <alignment vertical="center" shrinkToFit="1"/>
    </xf>
    <xf numFmtId="0" fontId="5" fillId="2" borderId="12" xfId="1" applyFont="1" applyFill="1" applyBorder="1" applyAlignment="1">
      <alignment vertical="center" shrinkToFit="1"/>
    </xf>
    <xf numFmtId="0" fontId="5" fillId="2" borderId="73" xfId="1" applyFont="1" applyFill="1" applyBorder="1" applyAlignment="1">
      <alignment vertical="center" shrinkToFit="1"/>
    </xf>
    <xf numFmtId="0" fontId="5" fillId="2" borderId="25" xfId="1" applyFont="1" applyFill="1" applyBorder="1" applyAlignment="1">
      <alignment vertical="center" shrinkToFit="1"/>
    </xf>
    <xf numFmtId="0" fontId="5" fillId="2" borderId="27" xfId="1" applyFont="1" applyFill="1" applyBorder="1" applyAlignment="1">
      <alignment vertical="center" shrinkToFit="1"/>
    </xf>
    <xf numFmtId="176" fontId="5" fillId="2" borderId="0" xfId="1" applyNumberFormat="1" applyFont="1" applyFill="1" applyBorder="1" applyAlignment="1">
      <alignment vertical="center" shrinkToFit="1"/>
    </xf>
    <xf numFmtId="0" fontId="5" fillId="2" borderId="74" xfId="1" applyFont="1" applyFill="1" applyBorder="1" applyAlignment="1">
      <alignment vertical="center" shrinkToFit="1"/>
    </xf>
    <xf numFmtId="0" fontId="5" fillId="2" borderId="11" xfId="1" applyFont="1" applyFill="1" applyBorder="1" applyAlignment="1">
      <alignment vertical="center" shrinkToFit="1"/>
    </xf>
    <xf numFmtId="0" fontId="5" fillId="2" borderId="75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vertical="center" shrinkToFit="1"/>
    </xf>
    <xf numFmtId="0" fontId="5" fillId="2" borderId="76" xfId="1" applyFont="1" applyFill="1" applyBorder="1" applyAlignment="1">
      <alignment vertical="center" shrinkToFit="1"/>
    </xf>
    <xf numFmtId="176" fontId="5" fillId="2" borderId="77" xfId="1" applyNumberFormat="1" applyFont="1" applyFill="1" applyBorder="1" applyAlignment="1">
      <alignment vertical="center" shrinkToFit="1"/>
    </xf>
    <xf numFmtId="0" fontId="5" fillId="2" borderId="78" xfId="1" applyFont="1" applyFill="1" applyBorder="1" applyAlignment="1">
      <alignment vertical="center" shrinkToFit="1"/>
    </xf>
    <xf numFmtId="0" fontId="5" fillId="2" borderId="79" xfId="1" applyFont="1" applyFill="1" applyBorder="1" applyAlignment="1">
      <alignment vertical="center" shrinkToFit="1"/>
    </xf>
    <xf numFmtId="0" fontId="5" fillId="2" borderId="80" xfId="1" applyFont="1" applyFill="1" applyBorder="1" applyAlignment="1">
      <alignment vertical="center" shrinkToFit="1"/>
    </xf>
    <xf numFmtId="0" fontId="5" fillId="2" borderId="81" xfId="1" applyFont="1" applyFill="1" applyBorder="1" applyAlignment="1">
      <alignment vertical="center" shrinkToFit="1"/>
    </xf>
    <xf numFmtId="0" fontId="5" fillId="2" borderId="82" xfId="1" applyFont="1" applyFill="1" applyBorder="1" applyAlignment="1">
      <alignment vertical="center" shrinkToFit="1"/>
    </xf>
    <xf numFmtId="176" fontId="5" fillId="2" borderId="79" xfId="1" applyNumberFormat="1" applyFont="1" applyFill="1" applyBorder="1" applyAlignment="1">
      <alignment vertical="center" shrinkToFit="1"/>
    </xf>
    <xf numFmtId="0" fontId="5" fillId="2" borderId="83" xfId="1" applyFont="1" applyFill="1" applyBorder="1" applyAlignment="1">
      <alignment vertical="center" shrinkToFit="1"/>
    </xf>
    <xf numFmtId="0" fontId="5" fillId="2" borderId="84" xfId="1" applyFont="1" applyFill="1" applyBorder="1" applyAlignment="1">
      <alignment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74" xfId="1" applyFont="1" applyFill="1" applyBorder="1" applyAlignment="1">
      <alignment horizontal="center" vertical="center" shrinkToFit="1"/>
    </xf>
    <xf numFmtId="176" fontId="5" fillId="0" borderId="10" xfId="1" applyNumberFormat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horizontal="center" vertical="center" shrinkToFit="1"/>
    </xf>
    <xf numFmtId="0" fontId="5" fillId="0" borderId="85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 shrinkToFit="1"/>
    </xf>
    <xf numFmtId="0" fontId="5" fillId="0" borderId="86" xfId="1" applyFont="1" applyFill="1" applyBorder="1" applyAlignment="1">
      <alignment horizontal="center" vertical="center" shrinkToFit="1"/>
    </xf>
    <xf numFmtId="176" fontId="5" fillId="0" borderId="6" xfId="1" applyNumberFormat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vertical="center" shrinkToFit="1"/>
    </xf>
    <xf numFmtId="176" fontId="5" fillId="2" borderId="10" xfId="1" applyNumberFormat="1" applyFont="1" applyFill="1" applyBorder="1" applyAlignment="1">
      <alignment vertical="center" shrinkToFit="1"/>
    </xf>
    <xf numFmtId="0" fontId="5" fillId="2" borderId="6" xfId="1" applyFont="1" applyFill="1" applyBorder="1" applyAlignment="1">
      <alignment vertical="center" shrinkToFit="1"/>
    </xf>
    <xf numFmtId="0" fontId="5" fillId="2" borderId="85" xfId="1" applyFont="1" applyFill="1" applyBorder="1" applyAlignment="1">
      <alignment vertical="center" shrinkToFit="1"/>
    </xf>
    <xf numFmtId="176" fontId="5" fillId="2" borderId="6" xfId="1" applyNumberFormat="1" applyFont="1" applyFill="1" applyBorder="1" applyAlignment="1">
      <alignment vertical="center" shrinkToFit="1"/>
    </xf>
    <xf numFmtId="0" fontId="5" fillId="2" borderId="3" xfId="1" quotePrefix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center" vertical="center" textRotation="255" shrinkToFit="1"/>
    </xf>
    <xf numFmtId="176" fontId="5" fillId="0" borderId="21" xfId="1" applyNumberFormat="1" applyFont="1" applyFill="1" applyBorder="1" applyAlignment="1">
      <alignment horizontal="center" vertical="center" shrinkToFit="1"/>
    </xf>
    <xf numFmtId="176" fontId="5" fillId="0" borderId="35" xfId="1" applyNumberFormat="1" applyFont="1" applyFill="1" applyBorder="1" applyAlignment="1">
      <alignment horizontal="center" vertical="center" shrinkToFit="1"/>
    </xf>
    <xf numFmtId="177" fontId="5" fillId="2" borderId="42" xfId="1" applyNumberFormat="1" applyFont="1" applyFill="1" applyBorder="1" applyAlignment="1">
      <alignment vertical="center" shrinkToFit="1"/>
    </xf>
    <xf numFmtId="176" fontId="5" fillId="0" borderId="42" xfId="1" applyNumberFormat="1" applyFont="1" applyFill="1" applyBorder="1" applyAlignment="1">
      <alignment horizontal="center" vertical="center" shrinkToFit="1"/>
    </xf>
    <xf numFmtId="176" fontId="5" fillId="0" borderId="7" xfId="1" applyNumberFormat="1" applyFont="1" applyFill="1" applyBorder="1" applyAlignment="1">
      <alignment horizontal="center" vertical="center" shrinkToFit="1"/>
    </xf>
    <xf numFmtId="176" fontId="5" fillId="0" borderId="31" xfId="1" applyNumberFormat="1" applyFont="1" applyFill="1" applyBorder="1" applyAlignment="1">
      <alignment horizontal="center" vertical="center" shrinkToFit="1"/>
    </xf>
    <xf numFmtId="176" fontId="5" fillId="0" borderId="40" xfId="1" applyNumberFormat="1" applyFont="1" applyFill="1" applyBorder="1" applyAlignment="1">
      <alignment horizontal="center" vertical="center" shrinkToFit="1"/>
    </xf>
    <xf numFmtId="176" fontId="5" fillId="0" borderId="22" xfId="1" applyNumberFormat="1" applyFont="1" applyFill="1" applyBorder="1" applyAlignment="1">
      <alignment horizontal="center" vertical="center" shrinkToFit="1"/>
    </xf>
    <xf numFmtId="177" fontId="5" fillId="2" borderId="21" xfId="1" applyNumberFormat="1" applyFont="1" applyFill="1" applyBorder="1" applyAlignment="1">
      <alignment vertical="center" shrinkToFit="1"/>
    </xf>
    <xf numFmtId="177" fontId="5" fillId="2" borderId="78" xfId="1" applyNumberFormat="1" applyFont="1" applyFill="1" applyBorder="1" applyAlignment="1">
      <alignment vertical="center" shrinkToFit="1"/>
    </xf>
    <xf numFmtId="177" fontId="5" fillId="2" borderId="12" xfId="1" applyNumberFormat="1" applyFont="1" applyFill="1" applyBorder="1" applyAlignment="1">
      <alignment vertical="center" shrinkToFit="1"/>
    </xf>
    <xf numFmtId="0" fontId="5" fillId="2" borderId="87" xfId="1" quotePrefix="1" applyFont="1" applyFill="1" applyBorder="1" applyAlignment="1">
      <alignment vertical="center" shrinkToFit="1"/>
    </xf>
    <xf numFmtId="0" fontId="1" fillId="0" borderId="74" xfId="1" applyFont="1" applyFill="1" applyBorder="1" applyAlignment="1">
      <alignment vertical="top" textRotation="255" shrinkToFit="1"/>
    </xf>
    <xf numFmtId="0" fontId="1" fillId="0" borderId="7" xfId="1" applyFont="1" applyFill="1" applyBorder="1" applyAlignment="1">
      <alignment vertical="top" textRotation="255" shrinkToFit="1"/>
    </xf>
    <xf numFmtId="0" fontId="1" fillId="0" borderId="73" xfId="1" applyFont="1" applyFill="1" applyBorder="1" applyAlignment="1">
      <alignment horizontal="center" vertical="top" textRotation="255" shrinkToFit="1"/>
    </xf>
    <xf numFmtId="0" fontId="4" fillId="0" borderId="0" xfId="1" quotePrefix="1" applyFont="1" applyFill="1" applyBorder="1" applyAlignment="1">
      <alignment horizontal="left" vertical="center"/>
    </xf>
    <xf numFmtId="0" fontId="1" fillId="0" borderId="0" xfId="1" applyFont="1" applyFill="1" applyAlignment="1">
      <alignment wrapText="1"/>
    </xf>
    <xf numFmtId="0" fontId="1" fillId="0" borderId="84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vertical="top" textRotation="255" shrinkToFit="1"/>
    </xf>
    <xf numFmtId="0" fontId="5" fillId="2" borderId="28" xfId="1" applyFont="1" applyFill="1" applyBorder="1" applyAlignment="1">
      <alignment vertical="center" shrinkToFit="1"/>
    </xf>
    <xf numFmtId="0" fontId="5" fillId="2" borderId="10" xfId="1" applyFont="1" applyFill="1" applyBorder="1" applyAlignment="1">
      <alignment vertical="center" shrinkToFit="1"/>
    </xf>
    <xf numFmtId="0" fontId="5" fillId="2" borderId="77" xfId="1" applyFont="1" applyFill="1" applyBorder="1" applyAlignment="1">
      <alignment vertical="center" shrinkToFit="1"/>
    </xf>
    <xf numFmtId="0" fontId="5" fillId="2" borderId="86" xfId="1" applyFont="1" applyFill="1" applyBorder="1" applyAlignment="1">
      <alignment vertical="center" shrinkToFit="1"/>
    </xf>
    <xf numFmtId="0" fontId="5" fillId="0" borderId="24" xfId="1" applyFont="1" applyFill="1" applyBorder="1" applyAlignment="1">
      <alignment horizontal="center" vertical="center" shrinkToFit="1"/>
    </xf>
    <xf numFmtId="176" fontId="10" fillId="0" borderId="34" xfId="1" applyNumberFormat="1" applyFont="1" applyFill="1" applyBorder="1" applyAlignment="1">
      <alignment horizontal="center" vertical="center" shrinkToFit="1"/>
    </xf>
    <xf numFmtId="0" fontId="1" fillId="0" borderId="12" xfId="1" applyFont="1" applyFill="1" applyBorder="1" applyAlignment="1">
      <alignment horizontal="center" vertical="center" textRotation="255" shrinkToFi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top" textRotation="255" shrinkToFit="1"/>
    </xf>
    <xf numFmtId="0" fontId="1" fillId="0" borderId="9" xfId="1" applyFont="1" applyFill="1" applyBorder="1" applyAlignment="1">
      <alignment horizontal="center" vertical="top" textRotation="255" shrinkToFit="1"/>
    </xf>
    <xf numFmtId="0" fontId="1" fillId="0" borderId="10" xfId="1" applyFont="1" applyFill="1" applyBorder="1" applyAlignment="1">
      <alignment horizontal="center" vertical="top" textRotation="255" shrinkToFi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top" textRotation="255" shrinkToFi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0" fontId="10" fillId="3" borderId="24" xfId="1" applyFont="1" applyFill="1" applyBorder="1" applyAlignment="1">
      <alignment horizontal="center" vertical="center" shrinkToFit="1"/>
    </xf>
    <xf numFmtId="176" fontId="10" fillId="3" borderId="34" xfId="1" applyNumberFormat="1" applyFont="1" applyFill="1" applyBorder="1" applyAlignment="1">
      <alignment horizontal="center" vertical="center" shrinkToFit="1"/>
    </xf>
    <xf numFmtId="0" fontId="10" fillId="3" borderId="19" xfId="1" applyFont="1" applyFill="1" applyBorder="1" applyAlignment="1">
      <alignment vertical="center" shrinkToFit="1"/>
    </xf>
    <xf numFmtId="176" fontId="10" fillId="3" borderId="28" xfId="1" applyNumberFormat="1" applyFont="1" applyFill="1" applyBorder="1" applyAlignment="1">
      <alignment vertical="center" shrinkToFit="1"/>
    </xf>
    <xf numFmtId="0" fontId="10" fillId="3" borderId="26" xfId="1" applyFont="1" applyFill="1" applyBorder="1" applyAlignment="1">
      <alignment vertical="center" shrinkToFit="1"/>
    </xf>
    <xf numFmtId="176" fontId="10" fillId="3" borderId="20" xfId="1" applyNumberFormat="1" applyFont="1" applyFill="1" applyBorder="1" applyAlignment="1">
      <alignment vertical="center" shrinkToFit="1"/>
    </xf>
    <xf numFmtId="0" fontId="10" fillId="3" borderId="76" xfId="1" applyFont="1" applyFill="1" applyBorder="1" applyAlignment="1">
      <alignment vertical="center" shrinkToFit="1"/>
    </xf>
    <xf numFmtId="176" fontId="10" fillId="3" borderId="77" xfId="1" applyNumberFormat="1" applyFont="1" applyFill="1" applyBorder="1" applyAlignment="1">
      <alignment vertical="center" shrinkToFit="1"/>
    </xf>
    <xf numFmtId="0" fontId="10" fillId="3" borderId="74" xfId="1" applyFont="1" applyFill="1" applyBorder="1" applyAlignment="1">
      <alignment vertical="center" shrinkToFit="1"/>
    </xf>
    <xf numFmtId="176" fontId="10" fillId="3" borderId="10" xfId="1" applyNumberFormat="1" applyFont="1" applyFill="1" applyBorder="1" applyAlignment="1">
      <alignment vertical="center" shrinkToFi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top" textRotation="255" shrinkToFit="1"/>
    </xf>
    <xf numFmtId="0" fontId="1" fillId="0" borderId="9" xfId="1" applyFont="1" applyFill="1" applyBorder="1" applyAlignment="1">
      <alignment horizontal="center" vertical="top" textRotation="255" shrinkToFit="1"/>
    </xf>
    <xf numFmtId="0" fontId="1" fillId="0" borderId="10" xfId="1" applyFont="1" applyFill="1" applyBorder="1" applyAlignment="1">
      <alignment horizontal="center" vertical="top" textRotation="255" shrinkToFit="1"/>
    </xf>
    <xf numFmtId="0" fontId="1" fillId="0" borderId="12" xfId="1" applyFont="1" applyFill="1" applyBorder="1" applyAlignment="1">
      <alignment horizontal="center" vertical="center" textRotation="255" shrinkToFit="1"/>
    </xf>
    <xf numFmtId="0" fontId="1" fillId="3" borderId="8" xfId="1" applyFont="1" applyFill="1" applyBorder="1" applyAlignment="1">
      <alignment horizontal="center" vertical="top" textRotation="255" shrinkToFit="1"/>
    </xf>
    <xf numFmtId="0" fontId="5" fillId="3" borderId="35" xfId="1" applyFont="1" applyFill="1" applyBorder="1" applyAlignment="1">
      <alignment horizontal="center" vertical="center" shrinkToFit="1"/>
    </xf>
    <xf numFmtId="0" fontId="5" fillId="3" borderId="37" xfId="1" applyFont="1" applyFill="1" applyBorder="1" applyAlignment="1">
      <alignment horizontal="center" vertical="center" shrinkToFit="1"/>
    </xf>
    <xf numFmtId="0" fontId="5" fillId="3" borderId="29" xfId="1" applyFont="1" applyFill="1" applyBorder="1" applyAlignment="1">
      <alignment horizontal="center" vertical="center" shrinkToFit="1"/>
    </xf>
    <xf numFmtId="0" fontId="5" fillId="3" borderId="38" xfId="1" applyFont="1" applyFill="1" applyBorder="1" applyAlignment="1">
      <alignment horizontal="center" vertical="center" shrinkToFit="1"/>
    </xf>
    <xf numFmtId="0" fontId="5" fillId="3" borderId="24" xfId="1" applyFont="1" applyFill="1" applyBorder="1" applyAlignment="1">
      <alignment horizontal="center" vertical="center" shrinkToFit="1"/>
    </xf>
    <xf numFmtId="0" fontId="5" fillId="3" borderId="8" xfId="1" applyFont="1" applyFill="1" applyBorder="1" applyAlignment="1">
      <alignment horizontal="center" vertical="center" shrinkToFit="1"/>
    </xf>
    <xf numFmtId="0" fontId="5" fillId="3" borderId="33" xfId="1" applyFont="1" applyFill="1" applyBorder="1" applyAlignment="1">
      <alignment horizontal="center" vertical="center" shrinkToFit="1"/>
    </xf>
    <xf numFmtId="0" fontId="10" fillId="3" borderId="5" xfId="1" applyFont="1" applyFill="1" applyBorder="1" applyAlignment="1">
      <alignment vertical="center" shrinkToFit="1"/>
    </xf>
    <xf numFmtId="0" fontId="5" fillId="4" borderId="19" xfId="1" applyFont="1" applyFill="1" applyBorder="1" applyAlignment="1">
      <alignment vertical="center" shrinkToFit="1"/>
    </xf>
    <xf numFmtId="176" fontId="5" fillId="4" borderId="28" xfId="1" applyNumberFormat="1" applyFont="1" applyFill="1" applyBorder="1" applyAlignment="1">
      <alignment vertical="center" shrinkToFit="1"/>
    </xf>
    <xf numFmtId="0" fontId="10" fillId="3" borderId="42" xfId="1" applyFont="1" applyFill="1" applyBorder="1" applyAlignment="1">
      <alignment vertical="center" shrinkToFit="1"/>
    </xf>
    <xf numFmtId="0" fontId="5" fillId="4" borderId="26" xfId="1" applyFont="1" applyFill="1" applyBorder="1" applyAlignment="1">
      <alignment vertical="center" shrinkToFit="1"/>
    </xf>
    <xf numFmtId="0" fontId="5" fillId="4" borderId="76" xfId="1" applyFont="1" applyFill="1" applyBorder="1" applyAlignment="1">
      <alignment vertical="center" shrinkToFit="1"/>
    </xf>
    <xf numFmtId="0" fontId="10" fillId="3" borderId="12" xfId="1" applyFont="1" applyFill="1" applyBorder="1" applyAlignment="1">
      <alignment vertical="center" shrinkToFit="1"/>
    </xf>
    <xf numFmtId="0" fontId="10" fillId="3" borderId="84" xfId="1" applyFont="1" applyFill="1" applyBorder="1" applyAlignment="1">
      <alignment vertical="center" shrinkToFit="1"/>
    </xf>
    <xf numFmtId="0" fontId="4" fillId="0" borderId="2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top" textRotation="255" shrinkToFit="1"/>
    </xf>
    <xf numFmtId="0" fontId="1" fillId="0" borderId="9" xfId="1" applyFont="1" applyFill="1" applyBorder="1" applyAlignment="1">
      <alignment horizontal="center" vertical="top" textRotation="255" shrinkToFit="1"/>
    </xf>
    <xf numFmtId="0" fontId="1" fillId="0" borderId="10" xfId="1" applyFont="1" applyFill="1" applyBorder="1" applyAlignment="1">
      <alignment horizontal="center" vertical="top" textRotation="255" shrinkToFi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0" fontId="1" fillId="0" borderId="12" xfId="1" applyFont="1" applyFill="1" applyBorder="1" applyAlignment="1">
      <alignment horizontal="center" vertical="center" textRotation="255" shrinkToFit="1"/>
    </xf>
    <xf numFmtId="0" fontId="5" fillId="4" borderId="74" xfId="1" applyFont="1" applyFill="1" applyBorder="1" applyAlignment="1">
      <alignment vertical="center" shrinkToFit="1"/>
    </xf>
    <xf numFmtId="0" fontId="5" fillId="4" borderId="87" xfId="1" quotePrefix="1" applyFont="1" applyFill="1" applyBorder="1" applyAlignment="1">
      <alignment vertical="center" shrinkToFit="1"/>
    </xf>
    <xf numFmtId="176" fontId="5" fillId="4" borderId="10" xfId="1" applyNumberFormat="1" applyFont="1" applyFill="1" applyBorder="1" applyAlignment="1">
      <alignment vertical="center" shrinkToFit="1"/>
    </xf>
    <xf numFmtId="0" fontId="5" fillId="4" borderId="12" xfId="1" applyFont="1" applyFill="1" applyBorder="1" applyAlignment="1">
      <alignment vertical="center" shrinkToFit="1"/>
    </xf>
    <xf numFmtId="0" fontId="5" fillId="4" borderId="81" xfId="1" applyFont="1" applyFill="1" applyBorder="1" applyAlignment="1">
      <alignment vertical="center" shrinkToFit="1"/>
    </xf>
    <xf numFmtId="0" fontId="5" fillId="4" borderId="78" xfId="1" applyFont="1" applyFill="1" applyBorder="1" applyAlignment="1">
      <alignment vertical="center" shrinkToFit="1"/>
    </xf>
    <xf numFmtId="0" fontId="5" fillId="4" borderId="82" xfId="1" applyFont="1" applyFill="1" applyBorder="1" applyAlignment="1">
      <alignment vertical="center" shrinkToFit="1"/>
    </xf>
    <xf numFmtId="0" fontId="5" fillId="4" borderId="77" xfId="1" applyFont="1" applyFill="1" applyBorder="1" applyAlignment="1">
      <alignment vertical="center" shrinkToFit="1"/>
    </xf>
    <xf numFmtId="0" fontId="5" fillId="4" borderId="80" xfId="1" applyFont="1" applyFill="1" applyBorder="1" applyAlignment="1">
      <alignment vertical="center" shrinkToFit="1"/>
    </xf>
    <xf numFmtId="0" fontId="5" fillId="4" borderId="6" xfId="1" applyFont="1" applyFill="1" applyBorder="1" applyAlignment="1">
      <alignment vertical="center" shrinkToFit="1"/>
    </xf>
    <xf numFmtId="0" fontId="5" fillId="4" borderId="85" xfId="1" applyFont="1" applyFill="1" applyBorder="1" applyAlignment="1">
      <alignment vertical="center" shrinkToFit="1"/>
    </xf>
    <xf numFmtId="176" fontId="5" fillId="4" borderId="6" xfId="1" applyNumberFormat="1" applyFont="1" applyFill="1" applyBorder="1" applyAlignment="1">
      <alignment vertical="center" shrinkToFit="1"/>
    </xf>
    <xf numFmtId="177" fontId="5" fillId="4" borderId="78" xfId="1" applyNumberFormat="1" applyFont="1" applyFill="1" applyBorder="1" applyAlignment="1">
      <alignment vertical="center" shrinkToFit="1"/>
    </xf>
    <xf numFmtId="0" fontId="5" fillId="4" borderId="83" xfId="1" applyFont="1" applyFill="1" applyBorder="1" applyAlignment="1">
      <alignment vertical="center" shrinkToFit="1"/>
    </xf>
    <xf numFmtId="0" fontId="5" fillId="4" borderId="84" xfId="1" applyFont="1" applyFill="1" applyBorder="1" applyAlignment="1">
      <alignment vertical="center" shrinkToFit="1"/>
    </xf>
    <xf numFmtId="0" fontId="5" fillId="4" borderId="4" xfId="1" applyFont="1" applyFill="1" applyBorder="1" applyAlignment="1">
      <alignment vertical="center" shrinkToFit="1"/>
    </xf>
    <xf numFmtId="0" fontId="5" fillId="4" borderId="10" xfId="1" applyFont="1" applyFill="1" applyBorder="1" applyAlignment="1">
      <alignment vertical="center" shrinkToFit="1"/>
    </xf>
    <xf numFmtId="0" fontId="5" fillId="4" borderId="73" xfId="1" applyFont="1" applyFill="1" applyBorder="1" applyAlignment="1">
      <alignment vertical="center" shrinkToFit="1"/>
    </xf>
    <xf numFmtId="0" fontId="5" fillId="4" borderId="79" xfId="1" applyFont="1" applyFill="1" applyBorder="1" applyAlignment="1">
      <alignment vertical="center" shrinkToFit="1"/>
    </xf>
    <xf numFmtId="176" fontId="5" fillId="4" borderId="77" xfId="1" applyNumberFormat="1" applyFont="1" applyFill="1" applyBorder="1" applyAlignment="1">
      <alignment vertical="center" shrinkToFit="1"/>
    </xf>
    <xf numFmtId="177" fontId="5" fillId="4" borderId="12" xfId="1" applyNumberFormat="1" applyFont="1" applyFill="1" applyBorder="1" applyAlignment="1">
      <alignment vertical="center" shrinkToFit="1"/>
    </xf>
    <xf numFmtId="0" fontId="5" fillId="4" borderId="21" xfId="1" applyFont="1" applyFill="1" applyBorder="1" applyAlignment="1">
      <alignment vertical="center" shrinkToFit="1"/>
    </xf>
    <xf numFmtId="0" fontId="5" fillId="4" borderId="27" xfId="1" applyFont="1" applyFill="1" applyBorder="1" applyAlignment="1">
      <alignment vertical="center" shrinkToFit="1"/>
    </xf>
    <xf numFmtId="0" fontId="5" fillId="4" borderId="0" xfId="1" applyFont="1" applyFill="1" applyBorder="1" applyAlignment="1">
      <alignment vertical="center" shrinkToFit="1"/>
    </xf>
    <xf numFmtId="176" fontId="5" fillId="4" borderId="20" xfId="1" applyNumberFormat="1" applyFont="1" applyFill="1" applyBorder="1" applyAlignment="1">
      <alignment vertical="center" shrinkToFit="1"/>
    </xf>
    <xf numFmtId="176" fontId="5" fillId="4" borderId="0" xfId="1" applyNumberFormat="1" applyFont="1" applyFill="1" applyBorder="1" applyAlignment="1">
      <alignment vertical="center" shrinkToFit="1"/>
    </xf>
    <xf numFmtId="177" fontId="5" fillId="4" borderId="21" xfId="1" applyNumberFormat="1" applyFont="1" applyFill="1" applyBorder="1" applyAlignment="1">
      <alignment vertical="center" shrinkToFit="1"/>
    </xf>
    <xf numFmtId="176" fontId="5" fillId="4" borderId="79" xfId="1" applyNumberFormat="1" applyFont="1" applyFill="1" applyBorder="1" applyAlignment="1">
      <alignment vertical="center" shrinkToFit="1"/>
    </xf>
    <xf numFmtId="0" fontId="12" fillId="4" borderId="19" xfId="1" applyFont="1" applyFill="1" applyBorder="1" applyAlignment="1">
      <alignment vertical="center" shrinkToFit="1"/>
    </xf>
    <xf numFmtId="176" fontId="12" fillId="4" borderId="28" xfId="1" applyNumberFormat="1" applyFont="1" applyFill="1" applyBorder="1" applyAlignment="1">
      <alignment vertical="center" shrinkToFit="1"/>
    </xf>
    <xf numFmtId="0" fontId="12" fillId="4" borderId="42" xfId="1" applyFont="1" applyFill="1" applyBorder="1" applyAlignment="1">
      <alignment vertical="center" shrinkToFit="1"/>
    </xf>
    <xf numFmtId="0" fontId="12" fillId="4" borderId="76" xfId="1" applyFont="1" applyFill="1" applyBorder="1" applyAlignment="1">
      <alignment vertical="center" shrinkToFit="1"/>
    </xf>
    <xf numFmtId="0" fontId="12" fillId="4" borderId="45" xfId="1" applyFont="1" applyFill="1" applyBorder="1" applyAlignment="1">
      <alignment vertical="center" shrinkToFit="1"/>
    </xf>
    <xf numFmtId="0" fontId="12" fillId="4" borderId="28" xfId="1" applyFont="1" applyFill="1" applyBorder="1" applyAlignment="1">
      <alignment vertical="center" shrinkToFit="1"/>
    </xf>
    <xf numFmtId="0" fontId="12" fillId="4" borderId="43" xfId="1" applyFont="1" applyFill="1" applyBorder="1" applyAlignment="1">
      <alignment vertical="center" shrinkToFit="1"/>
    </xf>
    <xf numFmtId="0" fontId="12" fillId="4" borderId="30" xfId="1" applyFont="1" applyFill="1" applyBorder="1" applyAlignment="1">
      <alignment vertical="center" shrinkToFit="1"/>
    </xf>
    <xf numFmtId="0" fontId="12" fillId="4" borderId="5" xfId="1" applyFont="1" applyFill="1" applyBorder="1" applyAlignment="1">
      <alignment vertical="center" shrinkToFit="1"/>
    </xf>
    <xf numFmtId="0" fontId="12" fillId="0" borderId="24" xfId="1" applyFont="1" applyFill="1" applyBorder="1" applyAlignment="1">
      <alignment horizontal="center" vertical="center" shrinkToFit="1"/>
    </xf>
    <xf numFmtId="176" fontId="12" fillId="0" borderId="34" xfId="1" applyNumberFormat="1" applyFont="1" applyFill="1" applyBorder="1" applyAlignment="1">
      <alignment horizontal="center" vertical="center" shrinkToFit="1"/>
    </xf>
    <xf numFmtId="176" fontId="12" fillId="4" borderId="20" xfId="1" applyNumberFormat="1" applyFont="1" applyFill="1" applyBorder="1" applyAlignment="1">
      <alignment vertical="center" shrinkToFit="1"/>
    </xf>
    <xf numFmtId="176" fontId="12" fillId="4" borderId="77" xfId="1" applyNumberFormat="1" applyFont="1" applyFill="1" applyBorder="1" applyAlignment="1">
      <alignment vertical="center" shrinkToFit="1"/>
    </xf>
    <xf numFmtId="0" fontId="12" fillId="4" borderId="74" xfId="1" applyFont="1" applyFill="1" applyBorder="1" applyAlignment="1">
      <alignment vertical="center" shrinkToFit="1"/>
    </xf>
    <xf numFmtId="0" fontId="12" fillId="4" borderId="12" xfId="1" applyFont="1" applyFill="1" applyBorder="1" applyAlignment="1">
      <alignment vertical="center" shrinkToFit="1"/>
    </xf>
    <xf numFmtId="0" fontId="12" fillId="4" borderId="86" xfId="1" applyFont="1" applyFill="1" applyBorder="1" applyAlignment="1">
      <alignment vertical="center" shrinkToFit="1"/>
    </xf>
    <xf numFmtId="0" fontId="12" fillId="4" borderId="10" xfId="1" applyFont="1" applyFill="1" applyBorder="1" applyAlignment="1">
      <alignment vertical="center" shrinkToFit="1"/>
    </xf>
    <xf numFmtId="0" fontId="12" fillId="4" borderId="73" xfId="1" applyFont="1" applyFill="1" applyBorder="1" applyAlignment="1">
      <alignment vertical="center" shrinkToFit="1"/>
    </xf>
    <xf numFmtId="0" fontId="12" fillId="4" borderId="6" xfId="1" applyFont="1" applyFill="1" applyBorder="1" applyAlignment="1">
      <alignment vertical="center" shrinkToFit="1"/>
    </xf>
    <xf numFmtId="0" fontId="12" fillId="4" borderId="78" xfId="1" applyFont="1" applyFill="1" applyBorder="1" applyAlignment="1">
      <alignment vertical="center" shrinkToFit="1"/>
    </xf>
    <xf numFmtId="0" fontId="12" fillId="4" borderId="79" xfId="1" applyFont="1" applyFill="1" applyBorder="1" applyAlignment="1">
      <alignment vertical="center" shrinkToFit="1"/>
    </xf>
    <xf numFmtId="0" fontId="12" fillId="4" borderId="82" xfId="1" applyFont="1" applyFill="1" applyBorder="1" applyAlignment="1">
      <alignment vertical="center" shrinkToFit="1"/>
    </xf>
    <xf numFmtId="176" fontId="12" fillId="4" borderId="10" xfId="1" applyNumberFormat="1" applyFont="1" applyFill="1" applyBorder="1" applyAlignment="1">
      <alignment vertical="center" shrinkToFit="1"/>
    </xf>
    <xf numFmtId="0" fontId="10" fillId="3" borderId="37" xfId="1" applyFont="1" applyFill="1" applyBorder="1" applyAlignment="1">
      <alignment horizontal="center" vertical="center" shrinkToFit="1"/>
    </xf>
    <xf numFmtId="0" fontId="10" fillId="3" borderId="35" xfId="1" applyFont="1" applyFill="1" applyBorder="1" applyAlignment="1">
      <alignment horizontal="center" vertical="center" shrinkToFit="1"/>
    </xf>
    <xf numFmtId="0" fontId="10" fillId="3" borderId="44" xfId="1" applyFont="1" applyFill="1" applyBorder="1" applyAlignment="1">
      <alignment vertical="center" shrinkToFit="1"/>
    </xf>
    <xf numFmtId="0" fontId="10" fillId="3" borderId="81" xfId="1" applyFont="1" applyFill="1" applyBorder="1" applyAlignment="1">
      <alignment vertical="center" shrinkToFit="1"/>
    </xf>
    <xf numFmtId="0" fontId="10" fillId="3" borderId="85" xfId="1" applyFont="1" applyFill="1" applyBorder="1" applyAlignment="1">
      <alignment vertical="center" shrinkToFit="1"/>
    </xf>
    <xf numFmtId="0" fontId="10" fillId="3" borderId="78" xfId="1" applyFont="1" applyFill="1" applyBorder="1" applyAlignment="1">
      <alignment vertical="center" shrinkToFit="1"/>
    </xf>
    <xf numFmtId="0" fontId="10" fillId="3" borderId="30" xfId="1" applyFont="1" applyFill="1" applyBorder="1" applyAlignment="1">
      <alignment vertical="center" shrinkToFit="1"/>
    </xf>
    <xf numFmtId="0" fontId="10" fillId="3" borderId="79" xfId="1" applyFont="1" applyFill="1" applyBorder="1" applyAlignment="1">
      <alignment vertical="center" shrinkToFit="1"/>
    </xf>
    <xf numFmtId="0" fontId="10" fillId="3" borderId="6" xfId="1" applyFont="1" applyFill="1" applyBorder="1" applyAlignment="1">
      <alignment vertical="center" shrinkToFit="1"/>
    </xf>
    <xf numFmtId="0" fontId="10" fillId="3" borderId="47" xfId="1" applyFont="1" applyFill="1" applyBorder="1" applyAlignment="1">
      <alignment vertical="center" shrinkToFit="1"/>
    </xf>
    <xf numFmtId="0" fontId="10" fillId="3" borderId="25" xfId="1" applyFont="1" applyFill="1" applyBorder="1" applyAlignment="1">
      <alignment vertical="center" shrinkToFit="1"/>
    </xf>
    <xf numFmtId="0" fontId="10" fillId="3" borderId="21" xfId="1" applyFont="1" applyFill="1" applyBorder="1" applyAlignment="1">
      <alignment vertical="center" shrinkToFit="1"/>
    </xf>
    <xf numFmtId="0" fontId="10" fillId="3" borderId="75" xfId="1" applyFont="1" applyFill="1" applyBorder="1" applyAlignment="1">
      <alignment vertical="center" shrinkToFit="1"/>
    </xf>
    <xf numFmtId="0" fontId="10" fillId="0" borderId="35" xfId="1" applyFont="1" applyFill="1" applyBorder="1" applyAlignment="1">
      <alignment horizontal="center" vertical="center" shrinkToFit="1"/>
    </xf>
    <xf numFmtId="0" fontId="10" fillId="4" borderId="21" xfId="1" applyFont="1" applyFill="1" applyBorder="1" applyAlignment="1">
      <alignment vertical="center" shrinkToFit="1"/>
    </xf>
    <xf numFmtId="0" fontId="10" fillId="4" borderId="78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center" vertical="center" textRotation="255" shrinkToFi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top" textRotation="255" shrinkToFit="1"/>
    </xf>
    <xf numFmtId="0" fontId="1" fillId="0" borderId="9" xfId="1" applyFont="1" applyFill="1" applyBorder="1" applyAlignment="1">
      <alignment horizontal="center" vertical="top" textRotation="255" shrinkToFit="1"/>
    </xf>
    <xf numFmtId="0" fontId="1" fillId="0" borderId="10" xfId="1" applyFont="1" applyFill="1" applyBorder="1" applyAlignment="1">
      <alignment horizontal="center" vertical="top" textRotation="255" shrinkToFit="1"/>
    </xf>
    <xf numFmtId="0" fontId="5" fillId="4" borderId="5" xfId="1" applyFont="1" applyFill="1" applyBorder="1" applyAlignment="1">
      <alignment vertical="center" shrinkToFit="1"/>
    </xf>
    <xf numFmtId="0" fontId="5" fillId="4" borderId="42" xfId="1" applyFont="1" applyFill="1" applyBorder="1" applyAlignment="1">
      <alignment vertical="center" shrinkToFit="1"/>
    </xf>
    <xf numFmtId="0" fontId="5" fillId="4" borderId="45" xfId="1" applyFont="1" applyFill="1" applyBorder="1" applyAlignment="1">
      <alignment vertical="center" shrinkToFit="1"/>
    </xf>
    <xf numFmtId="0" fontId="5" fillId="4" borderId="28" xfId="1" applyFont="1" applyFill="1" applyBorder="1" applyAlignment="1">
      <alignment vertical="center" shrinkToFit="1"/>
    </xf>
    <xf numFmtId="0" fontId="5" fillId="4" borderId="43" xfId="1" applyFont="1" applyFill="1" applyBorder="1" applyAlignment="1">
      <alignment vertical="center" shrinkToFit="1"/>
    </xf>
    <xf numFmtId="0" fontId="5" fillId="4" borderId="30" xfId="1" applyFont="1" applyFill="1" applyBorder="1" applyAlignment="1">
      <alignment vertical="center" shrinkToFi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shrinkToFit="1"/>
    </xf>
    <xf numFmtId="0" fontId="5" fillId="4" borderId="44" xfId="1" applyFont="1" applyFill="1" applyBorder="1" applyAlignment="1">
      <alignment vertical="center" shrinkToFit="1"/>
    </xf>
    <xf numFmtId="176" fontId="5" fillId="4" borderId="30" xfId="1" applyNumberFormat="1" applyFont="1" applyFill="1" applyBorder="1" applyAlignment="1">
      <alignment vertical="center" shrinkToFit="1"/>
    </xf>
    <xf numFmtId="177" fontId="5" fillId="4" borderId="42" xfId="1" applyNumberFormat="1" applyFont="1" applyFill="1" applyBorder="1" applyAlignment="1">
      <alignment vertical="center" shrinkToFit="1"/>
    </xf>
    <xf numFmtId="0" fontId="5" fillId="4" borderId="46" xfId="1" applyFont="1" applyFill="1" applyBorder="1" applyAlignment="1">
      <alignment vertical="center" shrinkToFit="1"/>
    </xf>
    <xf numFmtId="0" fontId="5" fillId="4" borderId="47" xfId="1" applyFont="1" applyFill="1" applyBorder="1" applyAlignment="1">
      <alignment vertical="center" shrinkToFit="1"/>
    </xf>
    <xf numFmtId="0" fontId="5" fillId="4" borderId="86" xfId="1" applyFont="1" applyFill="1" applyBorder="1" applyAlignment="1">
      <alignment vertical="center" shrinkToFit="1"/>
    </xf>
    <xf numFmtId="0" fontId="5" fillId="4" borderId="3" xfId="1" quotePrefix="1" applyFont="1" applyFill="1" applyBorder="1" applyAlignment="1">
      <alignment vertical="center" shrinkToFit="1"/>
    </xf>
    <xf numFmtId="0" fontId="5" fillId="4" borderId="25" xfId="1" applyFont="1" applyFill="1" applyBorder="1" applyAlignment="1">
      <alignment vertical="center" shrinkToFit="1"/>
    </xf>
    <xf numFmtId="0" fontId="5" fillId="4" borderId="11" xfId="1" applyFont="1" applyFill="1" applyBorder="1" applyAlignment="1">
      <alignment vertical="center" shrinkToFit="1"/>
    </xf>
    <xf numFmtId="0" fontId="5" fillId="4" borderId="75" xfId="1" applyFont="1" applyFill="1" applyBorder="1" applyAlignment="1">
      <alignment vertical="center" shrinkToFit="1"/>
    </xf>
    <xf numFmtId="0" fontId="5" fillId="4" borderId="2" xfId="1" applyFont="1" applyFill="1" applyBorder="1" applyAlignment="1">
      <alignment vertical="center" shrinkToFit="1"/>
    </xf>
    <xf numFmtId="0" fontId="4" fillId="0" borderId="2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top" textRotation="255" shrinkToFit="1"/>
    </xf>
    <xf numFmtId="0" fontId="1" fillId="0" borderId="9" xfId="1" applyFont="1" applyFill="1" applyBorder="1" applyAlignment="1">
      <alignment horizontal="center" vertical="top" textRotation="255" shrinkToFit="1"/>
    </xf>
    <xf numFmtId="0" fontId="1" fillId="0" borderId="10" xfId="1" applyFont="1" applyFill="1" applyBorder="1" applyAlignment="1">
      <alignment horizontal="center" vertical="top" textRotation="255" shrinkToFi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0" fontId="1" fillId="0" borderId="12" xfId="1" applyFont="1" applyFill="1" applyBorder="1" applyAlignment="1">
      <alignment horizontal="center" vertical="center" textRotation="255" shrinkToFi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0" fontId="5" fillId="0" borderId="95" xfId="1" applyFont="1" applyFill="1" applyBorder="1" applyAlignment="1">
      <alignment horizontal="center" vertical="center" shrinkToFit="1"/>
    </xf>
    <xf numFmtId="0" fontId="5" fillId="4" borderId="14" xfId="1" applyFont="1" applyFill="1" applyBorder="1" applyAlignment="1">
      <alignment vertical="center" shrinkToFit="1"/>
    </xf>
    <xf numFmtId="0" fontId="5" fillId="4" borderId="16" xfId="1" applyFont="1" applyFill="1" applyBorder="1" applyAlignment="1">
      <alignment vertical="center" shrinkToFit="1"/>
    </xf>
    <xf numFmtId="0" fontId="5" fillId="4" borderId="13" xfId="1" applyFont="1" applyFill="1" applyBorder="1" applyAlignment="1">
      <alignment vertical="center" shrinkToFit="1"/>
    </xf>
    <xf numFmtId="0" fontId="5" fillId="4" borderId="15" xfId="1" applyFont="1" applyFill="1" applyBorder="1" applyAlignment="1">
      <alignment vertical="center" shrinkToFit="1"/>
    </xf>
    <xf numFmtId="0" fontId="4" fillId="0" borderId="2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top" textRotation="255" shrinkToFit="1"/>
    </xf>
    <xf numFmtId="0" fontId="1" fillId="0" borderId="9" xfId="1" applyFont="1" applyFill="1" applyBorder="1" applyAlignment="1">
      <alignment horizontal="center" vertical="top" textRotation="255" shrinkToFit="1"/>
    </xf>
    <xf numFmtId="0" fontId="1" fillId="0" borderId="10" xfId="1" applyFont="1" applyFill="1" applyBorder="1" applyAlignment="1">
      <alignment horizontal="center" vertical="top" textRotation="255" shrinkToFit="1"/>
    </xf>
    <xf numFmtId="0" fontId="1" fillId="0" borderId="12" xfId="1" applyFont="1" applyFill="1" applyBorder="1" applyAlignment="1">
      <alignment horizontal="center" vertical="center" textRotation="255" shrinkToFi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0" fontId="5" fillId="4" borderId="3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 wrapText="1"/>
    </xf>
    <xf numFmtId="0" fontId="1" fillId="4" borderId="4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top" textRotation="255" shrinkToFit="1"/>
    </xf>
    <xf numFmtId="0" fontId="1" fillId="0" borderId="9" xfId="1" applyFont="1" applyFill="1" applyBorder="1" applyAlignment="1">
      <alignment horizontal="center" vertical="top" textRotation="255" shrinkToFit="1"/>
    </xf>
    <xf numFmtId="0" fontId="1" fillId="0" borderId="10" xfId="1" applyFont="1" applyFill="1" applyBorder="1" applyAlignment="1">
      <alignment horizontal="center" vertical="top" textRotation="255" shrinkToFit="1"/>
    </xf>
    <xf numFmtId="0" fontId="1" fillId="0" borderId="12" xfId="1" applyFont="1" applyFill="1" applyBorder="1" applyAlignment="1">
      <alignment horizontal="center" vertical="center" textRotation="255" shrinkToFi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0" fontId="12" fillId="0" borderId="21" xfId="1" applyFont="1" applyFill="1" applyBorder="1" applyAlignment="1">
      <alignment horizontal="center" vertical="center" shrinkToFit="1"/>
    </xf>
    <xf numFmtId="0" fontId="12" fillId="0" borderId="35" xfId="1" applyFont="1" applyFill="1" applyBorder="1" applyAlignment="1">
      <alignment horizontal="center" vertical="center" shrinkToFit="1"/>
    </xf>
    <xf numFmtId="0" fontId="12" fillId="0" borderId="7" xfId="1" applyFont="1" applyFill="1" applyBorder="1" applyAlignment="1">
      <alignment horizontal="center" vertical="center" shrinkToFit="1"/>
    </xf>
    <xf numFmtId="0" fontId="12" fillId="0" borderId="22" xfId="1" applyFont="1" applyFill="1" applyBorder="1" applyAlignment="1">
      <alignment horizontal="center" vertical="center" shrinkToFit="1"/>
    </xf>
    <xf numFmtId="0" fontId="12" fillId="0" borderId="60" xfId="1" applyFont="1" applyFill="1" applyBorder="1" applyAlignment="1">
      <alignment horizontal="center" vertical="center" shrinkToFit="1"/>
    </xf>
    <xf numFmtId="0" fontId="12" fillId="0" borderId="61" xfId="1" applyFont="1" applyFill="1" applyBorder="1" applyAlignment="1">
      <alignment horizontal="center" vertical="center" shrinkToFit="1"/>
    </xf>
    <xf numFmtId="176" fontId="12" fillId="0" borderId="62" xfId="1" applyNumberFormat="1" applyFont="1" applyFill="1" applyBorder="1" applyAlignment="1">
      <alignment horizontal="center" vertical="center" shrinkToFit="1"/>
    </xf>
    <xf numFmtId="0" fontId="12" fillId="0" borderId="40" xfId="1" applyFont="1" applyFill="1" applyBorder="1" applyAlignment="1">
      <alignment horizontal="center" vertical="center" shrinkToFit="1"/>
    </xf>
    <xf numFmtId="0" fontId="12" fillId="0" borderId="64" xfId="1" applyFont="1" applyFill="1" applyBorder="1" applyAlignment="1">
      <alignment horizontal="center" vertical="center" shrinkToFit="1"/>
    </xf>
    <xf numFmtId="0" fontId="12" fillId="0" borderId="63" xfId="1" applyFont="1" applyFill="1" applyBorder="1" applyAlignment="1">
      <alignment horizontal="center" vertical="center" shrinkToFit="1"/>
    </xf>
    <xf numFmtId="0" fontId="12" fillId="0" borderId="65" xfId="1" applyFont="1" applyFill="1" applyBorder="1" applyAlignment="1">
      <alignment horizontal="center" vertical="center" shrinkToFit="1"/>
    </xf>
    <xf numFmtId="0" fontId="12" fillId="0" borderId="62" xfId="1" applyFont="1" applyFill="1" applyBorder="1" applyAlignment="1">
      <alignment horizontal="center" vertical="center" shrinkToFit="1"/>
    </xf>
    <xf numFmtId="0" fontId="12" fillId="0" borderId="41" xfId="1" applyFont="1" applyFill="1" applyBorder="1" applyAlignment="1">
      <alignment horizontal="center" vertical="center" shrinkToFit="1"/>
    </xf>
    <xf numFmtId="176" fontId="12" fillId="0" borderId="63" xfId="1" applyNumberFormat="1" applyFont="1" applyFill="1" applyBorder="1" applyAlignment="1">
      <alignment horizontal="center" vertical="center" shrinkToFit="1"/>
    </xf>
    <xf numFmtId="176" fontId="12" fillId="0" borderId="40" xfId="1" applyNumberFormat="1" applyFont="1" applyFill="1" applyBorder="1" applyAlignment="1">
      <alignment horizontal="center" vertical="center" shrinkToFit="1"/>
    </xf>
    <xf numFmtId="0" fontId="12" fillId="0" borderId="66" xfId="1" applyFont="1" applyFill="1" applyBorder="1" applyAlignment="1">
      <alignment horizontal="center" vertical="center" shrinkToFit="1"/>
    </xf>
    <xf numFmtId="0" fontId="12" fillId="4" borderId="14" xfId="1" applyFont="1" applyFill="1" applyBorder="1" applyAlignment="1">
      <alignment vertical="center" shrinkToFit="1"/>
    </xf>
    <xf numFmtId="0" fontId="12" fillId="0" borderId="67" xfId="1" applyFont="1" applyFill="1" applyBorder="1" applyAlignment="1">
      <alignment horizontal="center" vertical="center" shrinkToFit="1"/>
    </xf>
    <xf numFmtId="0" fontId="12" fillId="0" borderId="68" xfId="1" applyFont="1" applyFill="1" applyBorder="1" applyAlignment="1">
      <alignment horizontal="center" vertical="center" shrinkToFit="1"/>
    </xf>
    <xf numFmtId="176" fontId="12" fillId="0" borderId="69" xfId="1" applyNumberFormat="1" applyFont="1" applyFill="1" applyBorder="1" applyAlignment="1">
      <alignment horizontal="center" vertical="center" shrinkToFit="1"/>
    </xf>
    <xf numFmtId="0" fontId="12" fillId="0" borderId="71" xfId="1" applyFont="1" applyFill="1" applyBorder="1" applyAlignment="1">
      <alignment horizontal="center" vertical="center" shrinkToFit="1"/>
    </xf>
    <xf numFmtId="0" fontId="12" fillId="0" borderId="70" xfId="1" applyFont="1" applyFill="1" applyBorder="1" applyAlignment="1">
      <alignment horizontal="center" vertical="center" shrinkToFit="1"/>
    </xf>
    <xf numFmtId="0" fontId="12" fillId="0" borderId="72" xfId="1" applyFont="1" applyFill="1" applyBorder="1" applyAlignment="1">
      <alignment horizontal="center" vertical="center" shrinkToFit="1"/>
    </xf>
    <xf numFmtId="0" fontId="12" fillId="0" borderId="69" xfId="1" applyFont="1" applyFill="1" applyBorder="1" applyAlignment="1">
      <alignment horizontal="center" vertical="center" shrinkToFit="1"/>
    </xf>
    <xf numFmtId="0" fontId="12" fillId="0" borderId="23" xfId="1" applyFont="1" applyFill="1" applyBorder="1" applyAlignment="1">
      <alignment horizontal="center" vertical="center" shrinkToFit="1"/>
    </xf>
    <xf numFmtId="176" fontId="12" fillId="0" borderId="70" xfId="1" applyNumberFormat="1" applyFont="1" applyFill="1" applyBorder="1" applyAlignment="1">
      <alignment horizontal="center" vertical="center" shrinkToFit="1"/>
    </xf>
    <xf numFmtId="176" fontId="12" fillId="0" borderId="22" xfId="1" applyNumberFormat="1" applyFont="1" applyFill="1" applyBorder="1" applyAlignment="1">
      <alignment horizontal="center" vertical="center" shrinkToFit="1"/>
    </xf>
    <xf numFmtId="0" fontId="12" fillId="0" borderId="48" xfId="1" applyFont="1" applyFill="1" applyBorder="1" applyAlignment="1">
      <alignment horizontal="center" vertical="center" shrinkToFit="1"/>
    </xf>
    <xf numFmtId="0" fontId="12" fillId="4" borderId="16" xfId="1" applyFont="1" applyFill="1" applyBorder="1" applyAlignment="1">
      <alignment vertical="center" shrinkToFit="1"/>
    </xf>
    <xf numFmtId="0" fontId="12" fillId="0" borderId="33" xfId="1" applyFont="1" applyFill="1" applyBorder="1" applyAlignment="1">
      <alignment horizontal="center" vertical="center" shrinkToFit="1"/>
    </xf>
    <xf numFmtId="0" fontId="12" fillId="0" borderId="37" xfId="1" applyFont="1" applyFill="1" applyBorder="1" applyAlignment="1">
      <alignment horizontal="center" vertical="center" shrinkToFit="1"/>
    </xf>
    <xf numFmtId="0" fontId="12" fillId="0" borderId="29" xfId="1" applyFont="1" applyFill="1" applyBorder="1" applyAlignment="1">
      <alignment horizontal="center" vertical="center" shrinkToFit="1"/>
    </xf>
    <xf numFmtId="0" fontId="12" fillId="0" borderId="38" xfId="1" applyFont="1" applyFill="1" applyBorder="1" applyAlignment="1">
      <alignment horizontal="center" vertical="center" shrinkToFit="1"/>
    </xf>
    <xf numFmtId="0" fontId="12" fillId="0" borderId="34" xfId="1" applyFont="1" applyFill="1" applyBorder="1" applyAlignment="1">
      <alignment horizontal="center" vertical="center" shrinkToFit="1"/>
    </xf>
    <xf numFmtId="0" fontId="12" fillId="0" borderId="36" xfId="1" applyFont="1" applyFill="1" applyBorder="1" applyAlignment="1">
      <alignment horizontal="center" vertical="center" shrinkToFit="1"/>
    </xf>
    <xf numFmtId="176" fontId="12" fillId="0" borderId="29" xfId="1" applyNumberFormat="1" applyFont="1" applyFill="1" applyBorder="1" applyAlignment="1">
      <alignment horizontal="center" vertical="center" shrinkToFit="1"/>
    </xf>
    <xf numFmtId="176" fontId="12" fillId="0" borderId="35" xfId="1" applyNumberFormat="1" applyFont="1" applyFill="1" applyBorder="1" applyAlignment="1">
      <alignment horizontal="center" vertical="center" shrinkToFit="1"/>
    </xf>
    <xf numFmtId="0" fontId="12" fillId="0" borderId="39" xfId="1" applyFont="1" applyFill="1" applyBorder="1" applyAlignment="1">
      <alignment horizontal="center" vertical="center" shrinkToFit="1"/>
    </xf>
    <xf numFmtId="0" fontId="12" fillId="0" borderId="49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 shrinkToFit="1"/>
    </xf>
    <xf numFmtId="176" fontId="12" fillId="0" borderId="9" xfId="1" applyNumberFormat="1" applyFont="1" applyFill="1" applyBorder="1" applyAlignment="1">
      <alignment horizontal="center" vertical="center" shrinkToFit="1"/>
    </xf>
    <xf numFmtId="0" fontId="12" fillId="0" borderId="17" xfId="1" applyFont="1" applyFill="1" applyBorder="1" applyAlignment="1">
      <alignment horizontal="center" vertical="center" shrinkToFit="1"/>
    </xf>
    <xf numFmtId="0" fontId="12" fillId="0" borderId="50" xfId="1" applyFont="1" applyFill="1" applyBorder="1" applyAlignment="1">
      <alignment horizontal="center" vertical="center" shrinkToFit="1"/>
    </xf>
    <xf numFmtId="0" fontId="12" fillId="0" borderId="18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 shrinkToFit="1"/>
    </xf>
    <xf numFmtId="0" fontId="12" fillId="0" borderId="51" xfId="1" applyFont="1" applyFill="1" applyBorder="1" applyAlignment="1">
      <alignment horizontal="center" vertical="center" shrinkToFit="1"/>
    </xf>
    <xf numFmtId="176" fontId="12" fillId="0" borderId="50" xfId="1" applyNumberFormat="1" applyFont="1" applyFill="1" applyBorder="1" applyAlignment="1">
      <alignment horizontal="center" vertical="center" shrinkToFit="1"/>
    </xf>
    <xf numFmtId="176" fontId="12" fillId="0" borderId="7" xfId="1" applyNumberFormat="1" applyFont="1" applyFill="1" applyBorder="1" applyAlignment="1">
      <alignment horizontal="center" vertical="center" shrinkToFit="1"/>
    </xf>
    <xf numFmtId="0" fontId="12" fillId="0" borderId="52" xfId="1" applyFont="1" applyFill="1" applyBorder="1" applyAlignment="1">
      <alignment horizontal="center" vertical="center" shrinkToFit="1"/>
    </xf>
    <xf numFmtId="0" fontId="12" fillId="4" borderId="13" xfId="1" applyFont="1" applyFill="1" applyBorder="1" applyAlignment="1">
      <alignment vertical="center" shrinkToFit="1"/>
    </xf>
    <xf numFmtId="0" fontId="12" fillId="0" borderId="53" xfId="1" applyFont="1" applyFill="1" applyBorder="1" applyAlignment="1">
      <alignment horizontal="center" vertical="center" shrinkToFit="1"/>
    </xf>
    <xf numFmtId="0" fontId="12" fillId="0" borderId="31" xfId="1" applyFont="1" applyFill="1" applyBorder="1" applyAlignment="1">
      <alignment horizontal="center" vertical="center" shrinkToFit="1"/>
    </xf>
    <xf numFmtId="0" fontId="12" fillId="0" borderId="54" xfId="1" applyFont="1" applyFill="1" applyBorder="1" applyAlignment="1">
      <alignment horizontal="center" vertical="center" shrinkToFit="1"/>
    </xf>
    <xf numFmtId="176" fontId="12" fillId="0" borderId="55" xfId="1" applyNumberFormat="1" applyFont="1" applyFill="1" applyBorder="1" applyAlignment="1">
      <alignment horizontal="center" vertical="center" shrinkToFit="1"/>
    </xf>
    <xf numFmtId="0" fontId="12" fillId="0" borderId="58" xfId="1" applyFont="1" applyFill="1" applyBorder="1" applyAlignment="1">
      <alignment horizontal="center" vertical="center" shrinkToFit="1"/>
    </xf>
    <xf numFmtId="0" fontId="12" fillId="0" borderId="56" xfId="1" applyFont="1" applyFill="1" applyBorder="1" applyAlignment="1">
      <alignment horizontal="center" vertical="center" shrinkToFit="1"/>
    </xf>
    <xf numFmtId="0" fontId="12" fillId="0" borderId="59" xfId="1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shrinkToFit="1"/>
    </xf>
    <xf numFmtId="0" fontId="12" fillId="0" borderId="57" xfId="1" applyFont="1" applyFill="1" applyBorder="1" applyAlignment="1">
      <alignment horizontal="center" vertical="center" shrinkToFit="1"/>
    </xf>
    <xf numFmtId="176" fontId="12" fillId="0" borderId="56" xfId="1" applyNumberFormat="1" applyFont="1" applyFill="1" applyBorder="1" applyAlignment="1">
      <alignment horizontal="center" vertical="center" shrinkToFit="1"/>
    </xf>
    <xf numFmtId="176" fontId="12" fillId="0" borderId="31" xfId="1" applyNumberFormat="1" applyFont="1" applyFill="1" applyBorder="1" applyAlignment="1">
      <alignment horizontal="center" vertical="center" shrinkToFit="1"/>
    </xf>
    <xf numFmtId="0" fontId="12" fillId="0" borderId="32" xfId="1" applyFont="1" applyFill="1" applyBorder="1" applyAlignment="1">
      <alignment horizontal="center" vertical="center" shrinkToFit="1"/>
    </xf>
    <xf numFmtId="0" fontId="12" fillId="4" borderId="15" xfId="1" applyFont="1" applyFill="1" applyBorder="1" applyAlignment="1">
      <alignment vertical="center" shrinkToFit="1"/>
    </xf>
    <xf numFmtId="0" fontId="12" fillId="4" borderId="3" xfId="1" quotePrefix="1" applyFont="1" applyFill="1" applyBorder="1" applyAlignment="1">
      <alignment vertical="center" shrinkToFit="1"/>
    </xf>
    <xf numFmtId="0" fontId="12" fillId="4" borderId="26" xfId="1" applyFont="1" applyFill="1" applyBorder="1" applyAlignment="1">
      <alignment vertical="center" shrinkToFit="1"/>
    </xf>
    <xf numFmtId="0" fontId="12" fillId="4" borderId="21" xfId="1" applyFont="1" applyFill="1" applyBorder="1" applyAlignment="1">
      <alignment vertical="center" shrinkToFit="1"/>
    </xf>
    <xf numFmtId="0" fontId="12" fillId="4" borderId="25" xfId="1" applyFont="1" applyFill="1" applyBorder="1" applyAlignment="1">
      <alignment vertical="center" shrinkToFit="1"/>
    </xf>
    <xf numFmtId="0" fontId="12" fillId="4" borderId="27" xfId="1" applyFont="1" applyFill="1" applyBorder="1" applyAlignment="1">
      <alignment vertical="center" shrinkToFit="1"/>
    </xf>
    <xf numFmtId="0" fontId="12" fillId="4" borderId="0" xfId="1" applyFont="1" applyFill="1" applyBorder="1" applyAlignment="1">
      <alignment vertical="center" shrinkToFit="1"/>
    </xf>
    <xf numFmtId="176" fontId="12" fillId="4" borderId="0" xfId="1" applyNumberFormat="1" applyFont="1" applyFill="1" applyBorder="1" applyAlignment="1">
      <alignment vertical="center" shrinkToFit="1"/>
    </xf>
    <xf numFmtId="177" fontId="12" fillId="4" borderId="21" xfId="1" applyNumberFormat="1" applyFont="1" applyFill="1" applyBorder="1" applyAlignment="1">
      <alignment vertical="center" shrinkToFit="1"/>
    </xf>
    <xf numFmtId="0" fontId="12" fillId="4" borderId="11" xfId="1" applyFont="1" applyFill="1" applyBorder="1" applyAlignment="1">
      <alignment vertical="center" shrinkToFit="1"/>
    </xf>
    <xf numFmtId="0" fontId="12" fillId="4" borderId="75" xfId="1" applyFont="1" applyFill="1" applyBorder="1" applyAlignment="1">
      <alignment vertical="center" shrinkToFit="1"/>
    </xf>
    <xf numFmtId="0" fontId="12" fillId="4" borderId="2" xfId="1" applyFont="1" applyFill="1" applyBorder="1" applyAlignment="1">
      <alignment vertical="center" shrinkToFit="1"/>
    </xf>
    <xf numFmtId="0" fontId="12" fillId="4" borderId="81" xfId="1" applyFont="1" applyFill="1" applyBorder="1" applyAlignment="1">
      <alignment vertical="center" shrinkToFit="1"/>
    </xf>
    <xf numFmtId="0" fontId="12" fillId="4" borderId="77" xfId="1" applyFont="1" applyFill="1" applyBorder="1" applyAlignment="1">
      <alignment vertical="center" shrinkToFit="1"/>
    </xf>
    <xf numFmtId="0" fontId="12" fillId="4" borderId="80" xfId="1" applyFont="1" applyFill="1" applyBorder="1" applyAlignment="1">
      <alignment vertical="center" shrinkToFit="1"/>
    </xf>
    <xf numFmtId="176" fontId="12" fillId="4" borderId="79" xfId="1" applyNumberFormat="1" applyFont="1" applyFill="1" applyBorder="1" applyAlignment="1">
      <alignment vertical="center" shrinkToFit="1"/>
    </xf>
    <xf numFmtId="177" fontId="12" fillId="4" borderId="78" xfId="1" applyNumberFormat="1" applyFont="1" applyFill="1" applyBorder="1" applyAlignment="1">
      <alignment vertical="center" shrinkToFit="1"/>
    </xf>
    <xf numFmtId="0" fontId="12" fillId="4" borderId="83" xfId="1" applyFont="1" applyFill="1" applyBorder="1" applyAlignment="1">
      <alignment vertical="center" shrinkToFit="1"/>
    </xf>
    <xf numFmtId="0" fontId="12" fillId="4" borderId="84" xfId="1" applyFont="1" applyFill="1" applyBorder="1" applyAlignment="1">
      <alignment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12" fillId="0" borderId="26" xfId="1" applyFont="1" applyFill="1" applyBorder="1" applyAlignment="1">
      <alignment horizontal="center" vertical="center" shrinkToFit="1"/>
    </xf>
    <xf numFmtId="176" fontId="12" fillId="0" borderId="20" xfId="1" applyNumberFormat="1" applyFont="1" applyFill="1" applyBorder="1" applyAlignment="1">
      <alignment horizontal="center" vertical="center" shrinkToFit="1"/>
    </xf>
    <xf numFmtId="0" fontId="12" fillId="0" borderId="25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27" xfId="1" applyFont="1" applyFill="1" applyBorder="1" applyAlignment="1">
      <alignment horizontal="center" vertical="center" shrinkToFit="1"/>
    </xf>
    <xf numFmtId="0" fontId="12" fillId="0" borderId="20" xfId="1" applyFont="1" applyFill="1" applyBorder="1" applyAlignment="1">
      <alignment horizontal="center" vertical="center" shrinkToFit="1"/>
    </xf>
    <xf numFmtId="176" fontId="12" fillId="0" borderId="0" xfId="1" applyNumberFormat="1" applyFont="1" applyFill="1" applyBorder="1" applyAlignment="1">
      <alignment horizontal="center" vertical="center" shrinkToFit="1"/>
    </xf>
    <xf numFmtId="176" fontId="12" fillId="0" borderId="21" xfId="1" applyNumberFormat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shrinkToFit="1"/>
    </xf>
    <xf numFmtId="0" fontId="12" fillId="0" borderId="12" xfId="1" applyFont="1" applyFill="1" applyBorder="1" applyAlignment="1">
      <alignment horizontal="center" vertical="center" shrinkToFit="1"/>
    </xf>
    <xf numFmtId="0" fontId="12" fillId="0" borderId="74" xfId="1" applyFont="1" applyFill="1" applyBorder="1" applyAlignment="1">
      <alignment horizontal="center" vertical="center" shrinkToFit="1"/>
    </xf>
    <xf numFmtId="176" fontId="12" fillId="0" borderId="10" xfId="1" applyNumberFormat="1" applyFont="1" applyFill="1" applyBorder="1" applyAlignment="1">
      <alignment horizontal="center" vertical="center" shrinkToFit="1"/>
    </xf>
    <xf numFmtId="0" fontId="12" fillId="0" borderId="6" xfId="1" applyFont="1" applyFill="1" applyBorder="1" applyAlignment="1">
      <alignment horizontal="center" vertical="center" shrinkToFit="1"/>
    </xf>
    <xf numFmtId="0" fontId="12" fillId="0" borderId="85" xfId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86" xfId="1" applyFont="1" applyFill="1" applyBorder="1" applyAlignment="1">
      <alignment horizontal="center" vertical="center" shrinkToFit="1"/>
    </xf>
    <xf numFmtId="176" fontId="12" fillId="0" borderId="6" xfId="1" applyNumberFormat="1" applyFont="1" applyFill="1" applyBorder="1" applyAlignment="1">
      <alignment horizontal="center" vertical="center" shrinkToFit="1"/>
    </xf>
    <xf numFmtId="0" fontId="12" fillId="4" borderId="2" xfId="1" quotePrefix="1" applyFont="1" applyFill="1" applyBorder="1" applyAlignment="1">
      <alignment vertical="center" shrinkToFit="1"/>
    </xf>
    <xf numFmtId="0" fontId="12" fillId="4" borderId="85" xfId="1" applyFont="1" applyFill="1" applyBorder="1" applyAlignment="1">
      <alignment vertical="center" shrinkToFit="1"/>
    </xf>
    <xf numFmtId="176" fontId="12" fillId="4" borderId="6" xfId="1" applyNumberFormat="1" applyFont="1" applyFill="1" applyBorder="1" applyAlignment="1">
      <alignment vertical="center" shrinkToFit="1"/>
    </xf>
    <xf numFmtId="0" fontId="12" fillId="4" borderId="4" xfId="1" applyFont="1" applyFill="1" applyBorder="1" applyAlignment="1">
      <alignment vertical="center" shrinkToFit="1"/>
    </xf>
    <xf numFmtId="177" fontId="12" fillId="4" borderId="12" xfId="1" applyNumberFormat="1" applyFont="1" applyFill="1" applyBorder="1" applyAlignment="1">
      <alignment vertical="center" shrinkToFit="1"/>
    </xf>
    <xf numFmtId="0" fontId="12" fillId="4" borderId="6" xfId="1" quotePrefix="1" applyFont="1" applyFill="1" applyBorder="1" applyAlignment="1">
      <alignment vertical="center" shrinkToFit="1"/>
    </xf>
    <xf numFmtId="0" fontId="16" fillId="0" borderId="0" xfId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left" vertical="center"/>
    </xf>
    <xf numFmtId="0" fontId="16" fillId="0" borderId="0" xfId="1" applyFont="1" applyFill="1"/>
    <xf numFmtId="0" fontId="5" fillId="0" borderId="29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0" fontId="3" fillId="0" borderId="0" xfId="1" applyFont="1" applyFill="1" applyAlignment="1">
      <alignment vertical="center"/>
    </xf>
    <xf numFmtId="0" fontId="5" fillId="0" borderId="6" xfId="1" applyFont="1" applyFill="1" applyBorder="1" applyAlignment="1">
      <alignment horizontal="right"/>
    </xf>
    <xf numFmtId="0" fontId="4" fillId="0" borderId="2" xfId="1" applyFont="1" applyFill="1" applyBorder="1" applyAlignment="1">
      <alignment horizontal="center" vertical="center"/>
    </xf>
    <xf numFmtId="0" fontId="4" fillId="0" borderId="79" xfId="1" applyFont="1" applyFill="1" applyBorder="1" applyAlignment="1">
      <alignment horizontal="center" vertical="center"/>
    </xf>
    <xf numFmtId="0" fontId="4" fillId="0" borderId="80" xfId="1" applyFont="1" applyFill="1" applyBorder="1" applyAlignment="1">
      <alignment horizontal="center" vertical="center"/>
    </xf>
    <xf numFmtId="0" fontId="4" fillId="2" borderId="47" xfId="1" applyFont="1" applyFill="1" applyBorder="1" applyAlignment="1">
      <alignment horizontal="center" vertical="center" textRotation="255"/>
    </xf>
    <xf numFmtId="0" fontId="7" fillId="2" borderId="88" xfId="0" applyFont="1" applyFill="1" applyBorder="1" applyAlignment="1">
      <alignment horizontal="center" vertical="center" textRotation="255"/>
    </xf>
    <xf numFmtId="0" fontId="1" fillId="0" borderId="89" xfId="1" applyFont="1" applyFill="1" applyBorder="1" applyAlignment="1">
      <alignment horizontal="center" vertical="center" textRotation="255" shrinkToFit="1"/>
    </xf>
    <xf numFmtId="0" fontId="1" fillId="0" borderId="90" xfId="1" applyFont="1" applyFill="1" applyBorder="1" applyAlignment="1">
      <alignment vertical="center" textRotation="255" shrinkToFit="1"/>
    </xf>
    <xf numFmtId="0" fontId="1" fillId="0" borderId="19" xfId="1" applyFont="1" applyFill="1" applyBorder="1" applyAlignment="1">
      <alignment horizontal="center" vertical="center" textRotation="255" shrinkToFit="1"/>
    </xf>
    <xf numFmtId="0" fontId="1" fillId="0" borderId="28" xfId="1" applyFont="1" applyFill="1" applyBorder="1" applyAlignment="1">
      <alignment horizontal="center" vertical="center" textRotation="255" shrinkToFit="1"/>
    </xf>
    <xf numFmtId="0" fontId="1" fillId="0" borderId="74" xfId="1" applyFont="1" applyFill="1" applyBorder="1" applyAlignment="1">
      <alignment horizontal="center" vertical="center" textRotation="255" shrinkToFit="1"/>
    </xf>
    <xf numFmtId="0" fontId="1" fillId="0" borderId="10" xfId="1" applyFont="1" applyFill="1" applyBorder="1" applyAlignment="1">
      <alignment horizontal="center" vertical="center" textRotation="255" shrinkToFit="1"/>
    </xf>
    <xf numFmtId="0" fontId="1" fillId="0" borderId="42" xfId="1" applyFont="1" applyFill="1" applyBorder="1" applyAlignment="1">
      <alignment horizontal="center" vertical="center" textRotation="255" shrinkToFit="1"/>
    </xf>
    <xf numFmtId="0" fontId="1" fillId="0" borderId="12" xfId="1" applyFont="1" applyFill="1" applyBorder="1" applyAlignment="1">
      <alignment vertical="center" textRotation="255" shrinkToFit="1"/>
    </xf>
    <xf numFmtId="0" fontId="1" fillId="0" borderId="68" xfId="1" applyFont="1" applyFill="1" applyBorder="1" applyAlignment="1">
      <alignment horizontal="center" vertical="center"/>
    </xf>
    <xf numFmtId="0" fontId="1" fillId="0" borderId="70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top" textRotation="255" shrinkToFit="1"/>
    </xf>
    <xf numFmtId="0" fontId="1" fillId="0" borderId="9" xfId="1" applyFont="1" applyFill="1" applyBorder="1" applyAlignment="1">
      <alignment horizontal="center" vertical="top" textRotation="255" shrinkToFit="1"/>
    </xf>
    <xf numFmtId="0" fontId="1" fillId="0" borderId="74" xfId="1" applyFont="1" applyFill="1" applyBorder="1" applyAlignment="1">
      <alignment horizontal="center" vertical="top" textRotation="255" shrinkToFit="1"/>
    </xf>
    <xf numFmtId="0" fontId="1" fillId="0" borderId="10" xfId="1" applyFont="1" applyFill="1" applyBorder="1" applyAlignment="1">
      <alignment horizontal="center" vertical="top" textRotation="255" shrinkToFit="1"/>
    </xf>
    <xf numFmtId="0" fontId="1" fillId="0" borderId="94" xfId="1" applyFont="1" applyFill="1" applyBorder="1" applyAlignment="1">
      <alignment horizontal="center" vertical="center" shrinkToFit="1"/>
    </xf>
    <xf numFmtId="0" fontId="1" fillId="0" borderId="70" xfId="1" applyFont="1" applyFill="1" applyBorder="1" applyAlignment="1">
      <alignment horizontal="center" vertical="center" shrinkToFit="1"/>
    </xf>
    <xf numFmtId="0" fontId="1" fillId="0" borderId="93" xfId="1" applyFont="1" applyFill="1" applyBorder="1" applyAlignment="1">
      <alignment horizontal="center" vertical="center" shrinkToFit="1"/>
    </xf>
    <xf numFmtId="0" fontId="15" fillId="0" borderId="42" xfId="1" applyFont="1" applyFill="1" applyBorder="1" applyAlignment="1">
      <alignment horizontal="center" vertical="center" textRotation="255" shrinkToFit="1"/>
    </xf>
    <xf numFmtId="0" fontId="15" fillId="0" borderId="12" xfId="1" applyFont="1" applyFill="1" applyBorder="1" applyAlignment="1">
      <alignment horizontal="center" vertical="center" textRotation="255" shrinkToFit="1"/>
    </xf>
    <xf numFmtId="0" fontId="1" fillId="0" borderId="21" xfId="1" applyFont="1" applyFill="1" applyBorder="1" applyAlignment="1">
      <alignment horizontal="center" vertical="center" textRotation="255" shrinkToFit="1"/>
    </xf>
    <xf numFmtId="0" fontId="1" fillId="0" borderId="12" xfId="1" applyFont="1" applyFill="1" applyBorder="1" applyAlignment="1">
      <alignment horizontal="center" vertical="center" textRotation="255" shrinkToFit="1"/>
    </xf>
    <xf numFmtId="0" fontId="1" fillId="0" borderId="54" xfId="1" applyFont="1" applyFill="1" applyBorder="1" applyAlignment="1">
      <alignment horizontal="center"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horizontal="center" vertical="center" shrinkToFit="1"/>
    </xf>
    <xf numFmtId="0" fontId="1" fillId="0" borderId="20" xfId="1" applyFont="1" applyFill="1" applyBorder="1" applyAlignment="1">
      <alignment horizontal="center" vertical="center" shrinkToFit="1"/>
    </xf>
    <xf numFmtId="0" fontId="1" fillId="0" borderId="6" xfId="1" applyFont="1" applyFill="1" applyBorder="1" applyAlignment="1">
      <alignment horizontal="center" vertical="center" textRotation="255" shrinkToFit="1"/>
    </xf>
    <xf numFmtId="0" fontId="1" fillId="0" borderId="90" xfId="1" applyFont="1" applyFill="1" applyBorder="1" applyAlignment="1">
      <alignment horizontal="center" vertical="center" textRotation="255" shrinkToFit="1"/>
    </xf>
    <xf numFmtId="0" fontId="1" fillId="0" borderId="91" xfId="1" applyFont="1" applyFill="1" applyBorder="1" applyAlignment="1">
      <alignment horizontal="center" vertical="center" shrinkToFit="1"/>
    </xf>
    <xf numFmtId="0" fontId="1" fillId="0" borderId="30" xfId="1" applyFont="1" applyFill="1" applyBorder="1" applyAlignment="1">
      <alignment horizontal="center" vertical="center" shrinkToFit="1"/>
    </xf>
    <xf numFmtId="0" fontId="1" fillId="0" borderId="92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horizontal="center" vertical="center" textRotation="255" shrinkToFit="1"/>
    </xf>
    <xf numFmtId="0" fontId="1" fillId="0" borderId="20" xfId="1" applyFont="1" applyFill="1" applyBorder="1" applyAlignment="1">
      <alignment horizontal="center" vertical="center" textRotation="255" shrinkToFit="1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</cellXfs>
  <cellStyles count="2">
    <cellStyle name="標準" xfId="0" builtinId="0"/>
    <cellStyle name="標準_Book1" xfId="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8</xdr:row>
      <xdr:rowOff>352425</xdr:rowOff>
    </xdr:from>
    <xdr:to>
      <xdr:col>4</xdr:col>
      <xdr:colOff>66675</xdr:colOff>
      <xdr:row>9</xdr:row>
      <xdr:rowOff>219075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485900" y="3486150"/>
          <a:ext cx="257175" cy="228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★</a:t>
          </a:r>
        </a:p>
      </xdr:txBody>
    </xdr:sp>
    <xdr:clientData/>
  </xdr:twoCellAnchor>
  <xdr:twoCellAnchor>
    <xdr:from>
      <xdr:col>37</xdr:col>
      <xdr:colOff>108857</xdr:colOff>
      <xdr:row>7</xdr:row>
      <xdr:rowOff>326572</xdr:rowOff>
    </xdr:from>
    <xdr:to>
      <xdr:col>38</xdr:col>
      <xdr:colOff>61233</xdr:colOff>
      <xdr:row>8</xdr:row>
      <xdr:rowOff>193222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3081907" y="3098347"/>
          <a:ext cx="257176" cy="228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★</a:t>
          </a:r>
        </a:p>
      </xdr:txBody>
    </xdr:sp>
    <xdr:clientData/>
  </xdr:twoCellAnchor>
  <xdr:twoCellAnchor>
    <xdr:from>
      <xdr:col>3</xdr:col>
      <xdr:colOff>114300</xdr:colOff>
      <xdr:row>8</xdr:row>
      <xdr:rowOff>352425</xdr:rowOff>
    </xdr:from>
    <xdr:to>
      <xdr:col>4</xdr:col>
      <xdr:colOff>66675</xdr:colOff>
      <xdr:row>9</xdr:row>
      <xdr:rowOff>219075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>
          <a:off x="1762125" y="3486150"/>
          <a:ext cx="257175" cy="228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★</a:t>
          </a:r>
        </a:p>
      </xdr:txBody>
    </xdr:sp>
    <xdr:clientData/>
  </xdr:twoCellAnchor>
  <xdr:twoCellAnchor>
    <xdr:from>
      <xdr:col>37</xdr:col>
      <xdr:colOff>108857</xdr:colOff>
      <xdr:row>7</xdr:row>
      <xdr:rowOff>326572</xdr:rowOff>
    </xdr:from>
    <xdr:to>
      <xdr:col>38</xdr:col>
      <xdr:colOff>61233</xdr:colOff>
      <xdr:row>8</xdr:row>
      <xdr:rowOff>193222</xdr:rowOff>
    </xdr:to>
    <xdr:sp macro="" textlink="">
      <xdr:nvSpPr>
        <xdr:cNvPr id="7" name="Rectangle 3"/>
        <xdr:cNvSpPr>
          <a:spLocks noChangeArrowheads="1"/>
        </xdr:cNvSpPr>
      </xdr:nvSpPr>
      <xdr:spPr bwMode="auto">
        <a:xfrm>
          <a:off x="13358132" y="3098347"/>
          <a:ext cx="257176" cy="228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8</xdr:row>
      <xdr:rowOff>352425</xdr:rowOff>
    </xdr:from>
    <xdr:to>
      <xdr:col>3</xdr:col>
      <xdr:colOff>66675</xdr:colOff>
      <xdr:row>9</xdr:row>
      <xdr:rowOff>219075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485900" y="3486150"/>
          <a:ext cx="257175" cy="228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★</a:t>
          </a:r>
        </a:p>
      </xdr:txBody>
    </xdr:sp>
    <xdr:clientData/>
  </xdr:twoCellAnchor>
  <xdr:twoCellAnchor>
    <xdr:from>
      <xdr:col>36</xdr:col>
      <xdr:colOff>108857</xdr:colOff>
      <xdr:row>7</xdr:row>
      <xdr:rowOff>326572</xdr:rowOff>
    </xdr:from>
    <xdr:to>
      <xdr:col>37</xdr:col>
      <xdr:colOff>61233</xdr:colOff>
      <xdr:row>8</xdr:row>
      <xdr:rowOff>193222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3076464" y="3102429"/>
          <a:ext cx="251733" cy="234043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★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8</xdr:row>
      <xdr:rowOff>352425</xdr:rowOff>
    </xdr:from>
    <xdr:to>
      <xdr:col>3</xdr:col>
      <xdr:colOff>66675</xdr:colOff>
      <xdr:row>9</xdr:row>
      <xdr:rowOff>219075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485900" y="3486150"/>
          <a:ext cx="257175" cy="228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★</a:t>
          </a:r>
        </a:p>
      </xdr:txBody>
    </xdr:sp>
    <xdr:clientData/>
  </xdr:twoCellAnchor>
  <xdr:twoCellAnchor>
    <xdr:from>
      <xdr:col>36</xdr:col>
      <xdr:colOff>108857</xdr:colOff>
      <xdr:row>7</xdr:row>
      <xdr:rowOff>340178</xdr:rowOff>
    </xdr:from>
    <xdr:to>
      <xdr:col>37</xdr:col>
      <xdr:colOff>61233</xdr:colOff>
      <xdr:row>8</xdr:row>
      <xdr:rowOff>206828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3076464" y="3116035"/>
          <a:ext cx="251733" cy="234043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明朝"/>
              <a:ea typeface="ＭＳ 明朝"/>
            </a:rPr>
            <a:t>★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8</xdr:row>
      <xdr:rowOff>352425</xdr:rowOff>
    </xdr:from>
    <xdr:to>
      <xdr:col>3</xdr:col>
      <xdr:colOff>66675</xdr:colOff>
      <xdr:row>9</xdr:row>
      <xdr:rowOff>219075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485900" y="3486150"/>
          <a:ext cx="257175" cy="228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★</a:t>
          </a:r>
        </a:p>
      </xdr:txBody>
    </xdr:sp>
    <xdr:clientData/>
  </xdr:twoCellAnchor>
  <xdr:twoCellAnchor>
    <xdr:from>
      <xdr:col>36</xdr:col>
      <xdr:colOff>133350</xdr:colOff>
      <xdr:row>7</xdr:row>
      <xdr:rowOff>314325</xdr:rowOff>
    </xdr:from>
    <xdr:to>
      <xdr:col>37</xdr:col>
      <xdr:colOff>85725</xdr:colOff>
      <xdr:row>8</xdr:row>
      <xdr:rowOff>180975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13106400" y="3086100"/>
          <a:ext cx="257175" cy="228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8</xdr:row>
      <xdr:rowOff>352425</xdr:rowOff>
    </xdr:from>
    <xdr:to>
      <xdr:col>3</xdr:col>
      <xdr:colOff>66675</xdr:colOff>
      <xdr:row>9</xdr:row>
      <xdr:rowOff>219075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488621" y="3495675"/>
          <a:ext cx="251733" cy="234043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★</a:t>
          </a:r>
        </a:p>
      </xdr:txBody>
    </xdr:sp>
    <xdr:clientData/>
  </xdr:twoCellAnchor>
  <xdr:twoCellAnchor>
    <xdr:from>
      <xdr:col>36</xdr:col>
      <xdr:colOff>133350</xdr:colOff>
      <xdr:row>7</xdr:row>
      <xdr:rowOff>314325</xdr:rowOff>
    </xdr:from>
    <xdr:to>
      <xdr:col>37</xdr:col>
      <xdr:colOff>85725</xdr:colOff>
      <xdr:row>8</xdr:row>
      <xdr:rowOff>180975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13106400" y="3086100"/>
          <a:ext cx="257175" cy="228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8</xdr:row>
      <xdr:rowOff>352425</xdr:rowOff>
    </xdr:from>
    <xdr:to>
      <xdr:col>3</xdr:col>
      <xdr:colOff>66675</xdr:colOff>
      <xdr:row>9</xdr:row>
      <xdr:rowOff>219075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485900" y="3486150"/>
          <a:ext cx="257175" cy="228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★</a:t>
          </a:r>
        </a:p>
      </xdr:txBody>
    </xdr:sp>
    <xdr:clientData/>
  </xdr:twoCellAnchor>
  <xdr:twoCellAnchor>
    <xdr:from>
      <xdr:col>36</xdr:col>
      <xdr:colOff>133350</xdr:colOff>
      <xdr:row>7</xdr:row>
      <xdr:rowOff>314325</xdr:rowOff>
    </xdr:from>
    <xdr:to>
      <xdr:col>37</xdr:col>
      <xdr:colOff>85725</xdr:colOff>
      <xdr:row>8</xdr:row>
      <xdr:rowOff>180975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13100957" y="3090182"/>
          <a:ext cx="251732" cy="234043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8</xdr:row>
      <xdr:rowOff>352425</xdr:rowOff>
    </xdr:from>
    <xdr:to>
      <xdr:col>3</xdr:col>
      <xdr:colOff>66675</xdr:colOff>
      <xdr:row>9</xdr:row>
      <xdr:rowOff>219075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485900" y="3486150"/>
          <a:ext cx="257175" cy="228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★</a:t>
          </a:r>
        </a:p>
      </xdr:txBody>
    </xdr:sp>
    <xdr:clientData/>
  </xdr:twoCellAnchor>
  <xdr:twoCellAnchor>
    <xdr:from>
      <xdr:col>35</xdr:col>
      <xdr:colOff>133350</xdr:colOff>
      <xdr:row>7</xdr:row>
      <xdr:rowOff>314325</xdr:rowOff>
    </xdr:from>
    <xdr:to>
      <xdr:col>36</xdr:col>
      <xdr:colOff>85725</xdr:colOff>
      <xdr:row>8</xdr:row>
      <xdr:rowOff>180975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12753975" y="3086100"/>
          <a:ext cx="257175" cy="228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★</a:t>
          </a:r>
        </a:p>
      </xdr:txBody>
    </xdr:sp>
    <xdr:clientData/>
  </xdr:twoCellAnchor>
  <xdr:twoCellAnchor>
    <xdr:from>
      <xdr:col>35</xdr:col>
      <xdr:colOff>133350</xdr:colOff>
      <xdr:row>7</xdr:row>
      <xdr:rowOff>314325</xdr:rowOff>
    </xdr:from>
    <xdr:to>
      <xdr:col>36</xdr:col>
      <xdr:colOff>85725</xdr:colOff>
      <xdr:row>8</xdr:row>
      <xdr:rowOff>180975</xdr:rowOff>
    </xdr:to>
    <xdr:sp macro="" textlink="">
      <xdr:nvSpPr>
        <xdr:cNvPr id="4" name="Rectangle 6"/>
        <xdr:cNvSpPr>
          <a:spLocks noChangeArrowheads="1"/>
        </xdr:cNvSpPr>
      </xdr:nvSpPr>
      <xdr:spPr bwMode="auto">
        <a:xfrm>
          <a:off x="12753975" y="3086100"/>
          <a:ext cx="257175" cy="228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5"/>
  <sheetViews>
    <sheetView tabSelected="1" view="pageBreakPreview" zoomScale="77" zoomScaleNormal="75" zoomScaleSheetLayoutView="77" workbookViewId="0">
      <pane xSplit="1" ySplit="6" topLeftCell="B10" activePane="bottomRight" state="frozen"/>
      <selection pane="topRight" activeCell="C1" sqref="C1"/>
      <selection pane="bottomLeft" activeCell="A6" sqref="A6"/>
      <selection pane="bottomRight" activeCell="A2" sqref="A2:AS2"/>
    </sheetView>
  </sheetViews>
  <sheetFormatPr defaultColWidth="7" defaultRowHeight="27" customHeight="1" x14ac:dyDescent="0.2"/>
  <cols>
    <col min="1" max="1" width="13.3984375" style="2" customWidth="1"/>
    <col min="2" max="3" width="4.59765625" style="1" customWidth="1"/>
    <col min="4" max="5" width="4" style="1" customWidth="1"/>
    <col min="6" max="30" width="4.59765625" style="1" customWidth="1"/>
    <col min="31" max="32" width="4" style="1" customWidth="1"/>
    <col min="33" max="33" width="4.59765625" style="1" customWidth="1"/>
    <col min="34" max="41" width="4" style="1" customWidth="1"/>
    <col min="42" max="44" width="4.59765625" style="1" customWidth="1"/>
    <col min="45" max="45" width="5.5" style="20" customWidth="1"/>
    <col min="46" max="46" width="7" style="21" customWidth="1"/>
    <col min="47" max="47" width="39.09765625" style="1" customWidth="1"/>
    <col min="48" max="16384" width="7" style="1"/>
  </cols>
  <sheetData>
    <row r="1" spans="1:47" ht="19.5" customHeight="1" x14ac:dyDescent="0.2">
      <c r="A1" s="370"/>
    </row>
    <row r="2" spans="1:47" ht="27" customHeight="1" x14ac:dyDescent="0.2">
      <c r="A2" s="488" t="s">
        <v>143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488"/>
      <c r="AO2" s="488"/>
      <c r="AP2" s="488"/>
      <c r="AQ2" s="488"/>
      <c r="AR2" s="488"/>
      <c r="AS2" s="488"/>
    </row>
    <row r="3" spans="1:47" ht="27" customHeight="1" x14ac:dyDescent="0.2">
      <c r="AN3" s="489" t="s">
        <v>148</v>
      </c>
      <c r="AO3" s="489"/>
      <c r="AP3" s="489"/>
      <c r="AQ3" s="489"/>
      <c r="AR3" s="489"/>
      <c r="AS3" s="489"/>
    </row>
    <row r="4" spans="1:47" ht="27" customHeight="1" x14ac:dyDescent="0.2">
      <c r="A4" s="3"/>
      <c r="B4" s="490" t="s">
        <v>3</v>
      </c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371"/>
      <c r="T4" s="491" t="s">
        <v>25</v>
      </c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2"/>
      <c r="AS4" s="493" t="s">
        <v>80</v>
      </c>
    </row>
    <row r="5" spans="1:47" ht="18" customHeight="1" x14ac:dyDescent="0.2">
      <c r="A5" s="5"/>
      <c r="B5" s="495" t="s">
        <v>4</v>
      </c>
      <c r="C5" s="513" t="s">
        <v>145</v>
      </c>
      <c r="D5" s="497" t="s">
        <v>5</v>
      </c>
      <c r="E5" s="498"/>
      <c r="F5" s="501" t="s">
        <v>6</v>
      </c>
      <c r="G5" s="501" t="s">
        <v>7</v>
      </c>
      <c r="H5" s="497" t="s">
        <v>8</v>
      </c>
      <c r="I5" s="510" t="s">
        <v>82</v>
      </c>
      <c r="J5" s="511"/>
      <c r="K5" s="511"/>
      <c r="L5" s="511"/>
      <c r="M5" s="511"/>
      <c r="N5" s="511"/>
      <c r="O5" s="512"/>
      <c r="P5" s="504" t="s">
        <v>26</v>
      </c>
      <c r="Q5" s="504"/>
      <c r="R5" s="505"/>
      <c r="S5" s="495" t="s">
        <v>27</v>
      </c>
      <c r="T5" s="13" t="s">
        <v>70</v>
      </c>
      <c r="U5" s="497" t="s">
        <v>0</v>
      </c>
      <c r="V5" s="524" t="s">
        <v>71</v>
      </c>
      <c r="W5" s="525"/>
      <c r="X5" s="525"/>
      <c r="Y5" s="525"/>
      <c r="Z5" s="525"/>
      <c r="AA5" s="525"/>
      <c r="AB5" s="525"/>
      <c r="AC5" s="525"/>
      <c r="AD5" s="526"/>
      <c r="AE5" s="527" t="s">
        <v>9</v>
      </c>
      <c r="AF5" s="528"/>
      <c r="AG5" s="515" t="s">
        <v>1</v>
      </c>
      <c r="AH5" s="517" t="s">
        <v>10</v>
      </c>
      <c r="AI5" s="518"/>
      <c r="AJ5" s="518"/>
      <c r="AK5" s="519"/>
      <c r="AL5" s="520" t="s">
        <v>11</v>
      </c>
      <c r="AM5" s="521"/>
      <c r="AN5" s="497" t="s">
        <v>28</v>
      </c>
      <c r="AO5" s="498"/>
      <c r="AP5" s="503" t="s">
        <v>26</v>
      </c>
      <c r="AQ5" s="504"/>
      <c r="AR5" s="505"/>
      <c r="AS5" s="494"/>
    </row>
    <row r="6" spans="1:47" ht="71.25" customHeight="1" x14ac:dyDescent="0.2">
      <c r="A6" s="6"/>
      <c r="B6" s="496"/>
      <c r="C6" s="514"/>
      <c r="D6" s="499"/>
      <c r="E6" s="500"/>
      <c r="F6" s="502"/>
      <c r="G6" s="502"/>
      <c r="H6" s="502"/>
      <c r="I6" s="34" t="s">
        <v>13</v>
      </c>
      <c r="J6" s="187" t="s">
        <v>83</v>
      </c>
      <c r="K6" s="188" t="s">
        <v>81</v>
      </c>
      <c r="L6" s="15" t="s">
        <v>30</v>
      </c>
      <c r="M6" s="372" t="s">
        <v>88</v>
      </c>
      <c r="N6" s="372" t="s">
        <v>32</v>
      </c>
      <c r="O6" s="35" t="s">
        <v>33</v>
      </c>
      <c r="P6" s="193" t="s">
        <v>29</v>
      </c>
      <c r="Q6" s="373" t="s">
        <v>72</v>
      </c>
      <c r="R6" s="189" t="s">
        <v>35</v>
      </c>
      <c r="S6" s="523"/>
      <c r="T6" s="14" t="s">
        <v>12</v>
      </c>
      <c r="U6" s="499"/>
      <c r="V6" s="34" t="s">
        <v>13</v>
      </c>
      <c r="W6" s="15" t="s">
        <v>14</v>
      </c>
      <c r="X6" s="15" t="s">
        <v>15</v>
      </c>
      <c r="Y6" s="372" t="s">
        <v>16</v>
      </c>
      <c r="Z6" s="15" t="s">
        <v>30</v>
      </c>
      <c r="AA6" s="373" t="s">
        <v>88</v>
      </c>
      <c r="AB6" s="372" t="s">
        <v>32</v>
      </c>
      <c r="AC6" s="15" t="s">
        <v>33</v>
      </c>
      <c r="AD6" s="35" t="s">
        <v>34</v>
      </c>
      <c r="AE6" s="522"/>
      <c r="AF6" s="500"/>
      <c r="AG6" s="516"/>
      <c r="AH6" s="506" t="s">
        <v>17</v>
      </c>
      <c r="AI6" s="507"/>
      <c r="AJ6" s="506" t="s">
        <v>2</v>
      </c>
      <c r="AK6" s="507"/>
      <c r="AL6" s="508" t="s">
        <v>2</v>
      </c>
      <c r="AM6" s="509"/>
      <c r="AN6" s="499"/>
      <c r="AO6" s="522"/>
      <c r="AP6" s="375" t="s">
        <v>29</v>
      </c>
      <c r="AQ6" s="374" t="s">
        <v>72</v>
      </c>
      <c r="AR6" s="19" t="s">
        <v>35</v>
      </c>
      <c r="AS6" s="494"/>
      <c r="AU6" s="191"/>
    </row>
    <row r="7" spans="1:47" ht="28.5" customHeight="1" x14ac:dyDescent="0.2">
      <c r="A7" s="11" t="s">
        <v>37</v>
      </c>
      <c r="B7" s="41" t="s">
        <v>69</v>
      </c>
      <c r="C7" s="45"/>
      <c r="D7" s="42" t="s">
        <v>18</v>
      </c>
      <c r="E7" s="43">
        <v>1</v>
      </c>
      <c r="F7" s="44"/>
      <c r="G7" s="44"/>
      <c r="H7" s="42"/>
      <c r="I7" s="90" t="s">
        <v>69</v>
      </c>
      <c r="J7" s="45" t="s">
        <v>69</v>
      </c>
      <c r="K7" s="44"/>
      <c r="L7" s="44"/>
      <c r="M7" s="44"/>
      <c r="N7" s="44"/>
      <c r="O7" s="52"/>
      <c r="P7" s="133"/>
      <c r="Q7" s="133"/>
      <c r="R7" s="47"/>
      <c r="S7" s="44"/>
      <c r="T7" s="45"/>
      <c r="U7" s="198"/>
      <c r="V7" s="49"/>
      <c r="W7" s="45"/>
      <c r="X7" s="44"/>
      <c r="Y7" s="45" t="s">
        <v>18</v>
      </c>
      <c r="Z7" s="44"/>
      <c r="AA7" s="50"/>
      <c r="AB7" s="44"/>
      <c r="AC7" s="51"/>
      <c r="AD7" s="52"/>
      <c r="AE7" s="45" t="s">
        <v>18</v>
      </c>
      <c r="AF7" s="43">
        <v>1</v>
      </c>
      <c r="AG7" s="44"/>
      <c r="AH7" s="51"/>
      <c r="AI7" s="43"/>
      <c r="AJ7" s="51"/>
      <c r="AK7" s="53"/>
      <c r="AL7" s="51"/>
      <c r="AM7" s="53"/>
      <c r="AN7" s="376" t="s">
        <v>18</v>
      </c>
      <c r="AO7" s="55">
        <v>6</v>
      </c>
      <c r="AP7" s="175"/>
      <c r="AQ7" s="56"/>
      <c r="AR7" s="57"/>
      <c r="AS7" s="58">
        <f>COUNTIF(A7:AR7,"○")+COUNTIF(A7:AR7,"◎")</f>
        <v>7</v>
      </c>
      <c r="AT7" s="22"/>
    </row>
    <row r="8" spans="1:47" ht="28.5" customHeight="1" x14ac:dyDescent="0.2">
      <c r="A8" s="12" t="s">
        <v>38</v>
      </c>
      <c r="B8" s="59" t="s">
        <v>18</v>
      </c>
      <c r="C8" s="376"/>
      <c r="D8" s="198" t="s">
        <v>18</v>
      </c>
      <c r="E8" s="60">
        <v>1</v>
      </c>
      <c r="F8" s="61"/>
      <c r="G8" s="61"/>
      <c r="H8" s="198"/>
      <c r="I8" s="63" t="s">
        <v>86</v>
      </c>
      <c r="J8" s="376"/>
      <c r="K8" s="61" t="s">
        <v>69</v>
      </c>
      <c r="L8" s="61"/>
      <c r="M8" s="61"/>
      <c r="N8" s="61"/>
      <c r="O8" s="65"/>
      <c r="P8" s="377"/>
      <c r="Q8" s="377"/>
      <c r="R8" s="62"/>
      <c r="S8" s="61"/>
      <c r="T8" s="376"/>
      <c r="U8" s="198"/>
      <c r="V8" s="63"/>
      <c r="W8" s="376"/>
      <c r="X8" s="61"/>
      <c r="Y8" s="376"/>
      <c r="Z8" s="61"/>
      <c r="AA8" s="377"/>
      <c r="AB8" s="61"/>
      <c r="AC8" s="198"/>
      <c r="AD8" s="65"/>
      <c r="AE8" s="376" t="s">
        <v>18</v>
      </c>
      <c r="AF8" s="60">
        <v>1</v>
      </c>
      <c r="AG8" s="61" t="s">
        <v>18</v>
      </c>
      <c r="AH8" s="198"/>
      <c r="AI8" s="60"/>
      <c r="AJ8" s="198"/>
      <c r="AK8" s="60"/>
      <c r="AL8" s="198"/>
      <c r="AM8" s="60"/>
      <c r="AN8" s="376"/>
      <c r="AO8" s="66"/>
      <c r="AP8" s="176"/>
      <c r="AQ8" s="67"/>
      <c r="AR8" s="68"/>
      <c r="AS8" s="326">
        <f t="shared" ref="AS8:AS19" si="0">COUNTIF(A8:AR8,"○")+COUNTIF(A8:AR8,"◎")</f>
        <v>6</v>
      </c>
      <c r="AT8" s="22"/>
    </row>
    <row r="9" spans="1:47" ht="28.5" customHeight="1" x14ac:dyDescent="0.2">
      <c r="A9" s="12" t="s">
        <v>39</v>
      </c>
      <c r="B9" s="59" t="s">
        <v>18</v>
      </c>
      <c r="C9" s="376"/>
      <c r="D9" s="198" t="s">
        <v>18</v>
      </c>
      <c r="E9" s="60">
        <v>2</v>
      </c>
      <c r="F9" s="61"/>
      <c r="G9" s="61"/>
      <c r="H9" s="198"/>
      <c r="I9" s="63" t="s">
        <v>86</v>
      </c>
      <c r="J9" s="376" t="s">
        <v>86</v>
      </c>
      <c r="K9" s="61" t="s">
        <v>69</v>
      </c>
      <c r="L9" s="376" t="s">
        <v>18</v>
      </c>
      <c r="M9" s="61"/>
      <c r="N9" s="61" t="s">
        <v>18</v>
      </c>
      <c r="O9" s="65" t="s">
        <v>18</v>
      </c>
      <c r="P9" s="377"/>
      <c r="Q9" s="377"/>
      <c r="R9" s="62"/>
      <c r="S9" s="61"/>
      <c r="T9" s="376"/>
      <c r="U9" s="198"/>
      <c r="V9" s="63"/>
      <c r="W9" s="376"/>
      <c r="X9" s="61"/>
      <c r="Y9" s="376"/>
      <c r="Z9" s="61"/>
      <c r="AA9" s="377"/>
      <c r="AB9" s="61"/>
      <c r="AC9" s="61"/>
      <c r="AD9" s="65"/>
      <c r="AE9" s="376"/>
      <c r="AF9" s="60"/>
      <c r="AG9" s="61"/>
      <c r="AH9" s="198"/>
      <c r="AI9" s="60"/>
      <c r="AJ9" s="198"/>
      <c r="AK9" s="60"/>
      <c r="AL9" s="198" t="s">
        <v>18</v>
      </c>
      <c r="AM9" s="60">
        <v>1</v>
      </c>
      <c r="AN9" s="376"/>
      <c r="AO9" s="66"/>
      <c r="AP9" s="176"/>
      <c r="AQ9" s="67"/>
      <c r="AR9" s="68"/>
      <c r="AS9" s="326">
        <f t="shared" si="0"/>
        <v>9</v>
      </c>
      <c r="AT9" s="22"/>
    </row>
    <row r="10" spans="1:47" ht="28.5" customHeight="1" x14ac:dyDescent="0.2">
      <c r="A10" s="12" t="s">
        <v>40</v>
      </c>
      <c r="B10" s="59" t="s">
        <v>18</v>
      </c>
      <c r="C10" s="376"/>
      <c r="D10" s="198" t="s">
        <v>18</v>
      </c>
      <c r="E10" s="60">
        <v>1</v>
      </c>
      <c r="F10" s="61"/>
      <c r="G10" s="61"/>
      <c r="H10" s="198"/>
      <c r="I10" s="63" t="s">
        <v>86</v>
      </c>
      <c r="J10" s="376" t="s">
        <v>86</v>
      </c>
      <c r="K10" s="61" t="s">
        <v>69</v>
      </c>
      <c r="L10" s="61"/>
      <c r="M10" s="61" t="s">
        <v>86</v>
      </c>
      <c r="N10" s="61" t="s">
        <v>86</v>
      </c>
      <c r="O10" s="65" t="s">
        <v>86</v>
      </c>
      <c r="P10" s="377"/>
      <c r="Q10" s="377"/>
      <c r="R10" s="62"/>
      <c r="S10" s="61" t="s">
        <v>86</v>
      </c>
      <c r="T10" s="376" t="s">
        <v>18</v>
      </c>
      <c r="U10" s="198"/>
      <c r="V10" s="63"/>
      <c r="W10" s="376"/>
      <c r="X10" s="61"/>
      <c r="Y10" s="376"/>
      <c r="Z10" s="61"/>
      <c r="AA10" s="377"/>
      <c r="AB10" s="61"/>
      <c r="AC10" s="61"/>
      <c r="AD10" s="65"/>
      <c r="AE10" s="376"/>
      <c r="AF10" s="60"/>
      <c r="AG10" s="61"/>
      <c r="AH10" s="198"/>
      <c r="AI10" s="60"/>
      <c r="AJ10" s="198"/>
      <c r="AK10" s="60"/>
      <c r="AL10" s="198"/>
      <c r="AM10" s="60"/>
      <c r="AN10" s="376"/>
      <c r="AO10" s="66"/>
      <c r="AP10" s="176"/>
      <c r="AQ10" s="198"/>
      <c r="AR10" s="68"/>
      <c r="AS10" s="326">
        <f t="shared" si="0"/>
        <v>10</v>
      </c>
      <c r="AT10" s="22"/>
    </row>
    <row r="11" spans="1:47" ht="28.5" customHeight="1" x14ac:dyDescent="0.2">
      <c r="A11" s="12" t="s">
        <v>41</v>
      </c>
      <c r="B11" s="59" t="s">
        <v>18</v>
      </c>
      <c r="C11" s="376"/>
      <c r="D11" s="198"/>
      <c r="E11" s="60"/>
      <c r="F11" s="61"/>
      <c r="G11" s="61"/>
      <c r="H11" s="198"/>
      <c r="I11" s="63" t="s">
        <v>86</v>
      </c>
      <c r="J11" s="376"/>
      <c r="K11" s="61" t="s">
        <v>69</v>
      </c>
      <c r="L11" s="61"/>
      <c r="M11" s="61"/>
      <c r="N11" s="61"/>
      <c r="O11" s="65"/>
      <c r="P11" s="377"/>
      <c r="Q11" s="377"/>
      <c r="R11" s="62"/>
      <c r="S11" s="61"/>
      <c r="T11" s="376"/>
      <c r="U11" s="198"/>
      <c r="V11" s="63"/>
      <c r="W11" s="376"/>
      <c r="X11" s="61"/>
      <c r="Y11" s="376"/>
      <c r="Z11" s="61"/>
      <c r="AA11" s="377"/>
      <c r="AB11" s="61"/>
      <c r="AC11" s="198"/>
      <c r="AD11" s="65"/>
      <c r="AE11" s="376"/>
      <c r="AF11" s="60"/>
      <c r="AG11" s="61"/>
      <c r="AH11" s="198"/>
      <c r="AI11" s="60"/>
      <c r="AJ11" s="198"/>
      <c r="AK11" s="60"/>
      <c r="AL11" s="198"/>
      <c r="AM11" s="60"/>
      <c r="AN11" s="376"/>
      <c r="AO11" s="66"/>
      <c r="AP11" s="176"/>
      <c r="AQ11" s="67"/>
      <c r="AR11" s="68"/>
      <c r="AS11" s="326">
        <f>COUNTIF(A11:AR11,"○")+COUNTIF(A11:AR11,"◎")</f>
        <v>3</v>
      </c>
      <c r="AT11" s="22"/>
    </row>
    <row r="12" spans="1:47" ht="28.5" customHeight="1" x14ac:dyDescent="0.2">
      <c r="A12" s="12" t="s">
        <v>42</v>
      </c>
      <c r="B12" s="59" t="s">
        <v>18</v>
      </c>
      <c r="C12" s="376"/>
      <c r="D12" s="198" t="s">
        <v>18</v>
      </c>
      <c r="E12" s="60">
        <v>1</v>
      </c>
      <c r="F12" s="61"/>
      <c r="G12" s="61"/>
      <c r="H12" s="198"/>
      <c r="I12" s="63" t="s">
        <v>86</v>
      </c>
      <c r="J12" s="61" t="s">
        <v>69</v>
      </c>
      <c r="K12" s="61"/>
      <c r="L12" s="61"/>
      <c r="M12" s="61"/>
      <c r="N12" s="61"/>
      <c r="O12" s="65" t="s">
        <v>86</v>
      </c>
      <c r="P12" s="377"/>
      <c r="Q12" s="377"/>
      <c r="R12" s="62"/>
      <c r="S12" s="61"/>
      <c r="T12" s="376"/>
      <c r="U12" s="198"/>
      <c r="V12" s="63"/>
      <c r="W12" s="376"/>
      <c r="X12" s="61"/>
      <c r="Y12" s="376"/>
      <c r="Z12" s="61"/>
      <c r="AA12" s="377"/>
      <c r="AB12" s="61"/>
      <c r="AC12" s="198"/>
      <c r="AD12" s="65"/>
      <c r="AE12" s="376"/>
      <c r="AF12" s="60"/>
      <c r="AG12" s="61"/>
      <c r="AH12" s="198"/>
      <c r="AI12" s="60"/>
      <c r="AJ12" s="198"/>
      <c r="AK12" s="60"/>
      <c r="AL12" s="198"/>
      <c r="AM12" s="60"/>
      <c r="AN12" s="70"/>
      <c r="AO12" s="66"/>
      <c r="AP12" s="176"/>
      <c r="AQ12" s="67"/>
      <c r="AR12" s="68"/>
      <c r="AS12" s="326">
        <f>COUNTIF(A12:AR12,"○")+COUNTIF(A12:AR12,"◎")</f>
        <v>5</v>
      </c>
      <c r="AT12" s="22"/>
    </row>
    <row r="13" spans="1:47" ht="28.5" customHeight="1" x14ac:dyDescent="0.2">
      <c r="A13" s="12" t="s">
        <v>43</v>
      </c>
      <c r="B13" s="59" t="s">
        <v>18</v>
      </c>
      <c r="C13" s="376"/>
      <c r="D13" s="198"/>
      <c r="E13" s="60"/>
      <c r="F13" s="61"/>
      <c r="G13" s="61"/>
      <c r="H13" s="198"/>
      <c r="I13" s="63" t="s">
        <v>86</v>
      </c>
      <c r="J13" s="376"/>
      <c r="K13" s="61"/>
      <c r="L13" s="61"/>
      <c r="M13" s="61"/>
      <c r="N13" s="61"/>
      <c r="O13" s="65"/>
      <c r="P13" s="377"/>
      <c r="Q13" s="377"/>
      <c r="R13" s="62"/>
      <c r="S13" s="61"/>
      <c r="T13" s="376"/>
      <c r="U13" s="198"/>
      <c r="V13" s="63"/>
      <c r="W13" s="376"/>
      <c r="X13" s="61"/>
      <c r="Y13" s="376" t="s">
        <v>18</v>
      </c>
      <c r="Z13" s="61"/>
      <c r="AA13" s="377"/>
      <c r="AB13" s="61"/>
      <c r="AC13" s="376" t="s">
        <v>18</v>
      </c>
      <c r="AD13" s="65"/>
      <c r="AE13" s="376"/>
      <c r="AF13" s="60"/>
      <c r="AG13" s="61"/>
      <c r="AH13" s="198"/>
      <c r="AI13" s="60"/>
      <c r="AJ13" s="198"/>
      <c r="AK13" s="60"/>
      <c r="AL13" s="198" t="s">
        <v>86</v>
      </c>
      <c r="AM13" s="60">
        <v>1</v>
      </c>
      <c r="AN13" s="376"/>
      <c r="AO13" s="66"/>
      <c r="AP13" s="176"/>
      <c r="AQ13" s="67"/>
      <c r="AR13" s="68"/>
      <c r="AS13" s="326">
        <f>COUNTIF(A13:AR13,"○")+COUNTIF(A13:AR13,"◎")</f>
        <v>5</v>
      </c>
      <c r="AT13" s="22"/>
    </row>
    <row r="14" spans="1:47" ht="28.5" customHeight="1" x14ac:dyDescent="0.2">
      <c r="A14" s="12" t="s">
        <v>44</v>
      </c>
      <c r="B14" s="59" t="s">
        <v>18</v>
      </c>
      <c r="C14" s="376"/>
      <c r="D14" s="198"/>
      <c r="E14" s="60"/>
      <c r="F14" s="61"/>
      <c r="G14" s="61"/>
      <c r="H14" s="198"/>
      <c r="I14" s="63" t="s">
        <v>86</v>
      </c>
      <c r="J14" s="61" t="s">
        <v>69</v>
      </c>
      <c r="K14" s="61" t="s">
        <v>69</v>
      </c>
      <c r="L14" s="61"/>
      <c r="M14" s="61"/>
      <c r="N14" s="61"/>
      <c r="O14" s="65"/>
      <c r="P14" s="377"/>
      <c r="Q14" s="377"/>
      <c r="R14" s="62"/>
      <c r="S14" s="61"/>
      <c r="T14" s="376"/>
      <c r="U14" s="198"/>
      <c r="V14" s="63"/>
      <c r="W14" s="376"/>
      <c r="X14" s="61"/>
      <c r="Y14" s="376"/>
      <c r="Z14" s="61"/>
      <c r="AA14" s="377"/>
      <c r="AB14" s="61"/>
      <c r="AC14" s="198"/>
      <c r="AD14" s="65"/>
      <c r="AE14" s="376"/>
      <c r="AF14" s="60"/>
      <c r="AG14" s="61"/>
      <c r="AH14" s="198"/>
      <c r="AI14" s="60"/>
      <c r="AJ14" s="198"/>
      <c r="AK14" s="60"/>
      <c r="AL14" s="198"/>
      <c r="AM14" s="60"/>
      <c r="AN14" s="376"/>
      <c r="AO14" s="66"/>
      <c r="AP14" s="176"/>
      <c r="AQ14" s="61"/>
      <c r="AR14" s="71"/>
      <c r="AS14" s="326">
        <f>COUNTIF(A14:AR14,"○")+COUNTIF(A14:AR14,"◎")</f>
        <v>4</v>
      </c>
      <c r="AT14" s="22"/>
    </row>
    <row r="15" spans="1:47" ht="28.5" customHeight="1" x14ac:dyDescent="0.2">
      <c r="A15" s="12" t="s">
        <v>45</v>
      </c>
      <c r="B15" s="59" t="s">
        <v>18</v>
      </c>
      <c r="C15" s="376"/>
      <c r="D15" s="198"/>
      <c r="E15" s="60"/>
      <c r="F15" s="61"/>
      <c r="G15" s="61"/>
      <c r="H15" s="198"/>
      <c r="I15" s="63" t="s">
        <v>86</v>
      </c>
      <c r="J15" s="61" t="s">
        <v>69</v>
      </c>
      <c r="K15" s="61" t="s">
        <v>69</v>
      </c>
      <c r="L15" s="61"/>
      <c r="M15" s="61"/>
      <c r="N15" s="61"/>
      <c r="O15" s="65" t="s">
        <v>86</v>
      </c>
      <c r="P15" s="377"/>
      <c r="Q15" s="377"/>
      <c r="R15" s="62"/>
      <c r="S15" s="61"/>
      <c r="T15" s="376"/>
      <c r="U15" s="198"/>
      <c r="V15" s="63"/>
      <c r="W15" s="376"/>
      <c r="X15" s="61"/>
      <c r="Y15" s="376"/>
      <c r="Z15" s="61"/>
      <c r="AA15" s="377"/>
      <c r="AB15" s="61"/>
      <c r="AC15" s="376"/>
      <c r="AD15" s="65"/>
      <c r="AE15" s="376"/>
      <c r="AF15" s="60"/>
      <c r="AG15" s="61"/>
      <c r="AH15" s="198"/>
      <c r="AI15" s="60"/>
      <c r="AJ15" s="198"/>
      <c r="AK15" s="60"/>
      <c r="AL15" s="198" t="s">
        <v>18</v>
      </c>
      <c r="AM15" s="60">
        <v>1</v>
      </c>
      <c r="AN15" s="376"/>
      <c r="AO15" s="66"/>
      <c r="AP15" s="176"/>
      <c r="AQ15" s="61"/>
      <c r="AR15" s="71" t="s">
        <v>18</v>
      </c>
      <c r="AS15" s="69">
        <f t="shared" si="0"/>
        <v>7</v>
      </c>
      <c r="AT15" s="22"/>
    </row>
    <row r="16" spans="1:47" ht="28.5" customHeight="1" x14ac:dyDescent="0.2">
      <c r="A16" s="12" t="s">
        <v>46</v>
      </c>
      <c r="B16" s="59" t="s">
        <v>18</v>
      </c>
      <c r="C16" s="376"/>
      <c r="D16" s="198" t="s">
        <v>18</v>
      </c>
      <c r="E16" s="60">
        <v>1</v>
      </c>
      <c r="F16" s="61"/>
      <c r="G16" s="61"/>
      <c r="H16" s="198"/>
      <c r="I16" s="63" t="s">
        <v>69</v>
      </c>
      <c r="J16" s="376" t="s">
        <v>69</v>
      </c>
      <c r="K16" s="61"/>
      <c r="L16" s="61"/>
      <c r="M16" s="61"/>
      <c r="N16" s="61"/>
      <c r="O16" s="65"/>
      <c r="P16" s="377"/>
      <c r="Q16" s="377"/>
      <c r="R16" s="62"/>
      <c r="S16" s="61"/>
      <c r="T16" s="376"/>
      <c r="U16" s="198"/>
      <c r="V16" s="63"/>
      <c r="W16" s="376"/>
      <c r="X16" s="61"/>
      <c r="Y16" s="376"/>
      <c r="Z16" s="61"/>
      <c r="AA16" s="377"/>
      <c r="AB16" s="61"/>
      <c r="AC16" s="198"/>
      <c r="AD16" s="65"/>
      <c r="AE16" s="376"/>
      <c r="AF16" s="60"/>
      <c r="AG16" s="61"/>
      <c r="AH16" s="198"/>
      <c r="AI16" s="60"/>
      <c r="AJ16" s="198"/>
      <c r="AK16" s="60"/>
      <c r="AL16" s="198" t="s">
        <v>69</v>
      </c>
      <c r="AM16" s="60">
        <v>2</v>
      </c>
      <c r="AN16" s="376"/>
      <c r="AO16" s="66"/>
      <c r="AP16" s="176"/>
      <c r="AQ16" s="61"/>
      <c r="AR16" s="71"/>
      <c r="AS16" s="69">
        <f>COUNTIF(A16:AR16,"○")+COUNTIF(A16:AR16,"◎")</f>
        <v>5</v>
      </c>
      <c r="AT16" s="22"/>
    </row>
    <row r="17" spans="1:46" ht="28.5" customHeight="1" x14ac:dyDescent="0.2">
      <c r="A17" s="12" t="s">
        <v>47</v>
      </c>
      <c r="B17" s="59" t="s">
        <v>18</v>
      </c>
      <c r="C17" s="376"/>
      <c r="D17" s="198"/>
      <c r="E17" s="60"/>
      <c r="F17" s="61"/>
      <c r="G17" s="61"/>
      <c r="H17" s="198" t="s">
        <v>18</v>
      </c>
      <c r="I17" s="63" t="s">
        <v>86</v>
      </c>
      <c r="J17" s="376"/>
      <c r="K17" s="61"/>
      <c r="L17" s="61"/>
      <c r="M17" s="61"/>
      <c r="N17" s="61"/>
      <c r="O17" s="65"/>
      <c r="P17" s="377"/>
      <c r="Q17" s="377"/>
      <c r="R17" s="62"/>
      <c r="S17" s="61"/>
      <c r="T17" s="376"/>
      <c r="U17" s="198"/>
      <c r="V17" s="63"/>
      <c r="W17" s="376"/>
      <c r="X17" s="61"/>
      <c r="Y17" s="376"/>
      <c r="Z17" s="61"/>
      <c r="AA17" s="377"/>
      <c r="AB17" s="61"/>
      <c r="AC17" s="198"/>
      <c r="AD17" s="65"/>
      <c r="AE17" s="376"/>
      <c r="AF17" s="60"/>
      <c r="AG17" s="61"/>
      <c r="AH17" s="198"/>
      <c r="AI17" s="60"/>
      <c r="AJ17" s="198"/>
      <c r="AK17" s="60"/>
      <c r="AL17" s="198"/>
      <c r="AM17" s="60"/>
      <c r="AN17" s="376"/>
      <c r="AO17" s="66"/>
      <c r="AP17" s="176"/>
      <c r="AQ17" s="61"/>
      <c r="AR17" s="71"/>
      <c r="AS17" s="69">
        <f t="shared" si="0"/>
        <v>3</v>
      </c>
      <c r="AT17" s="22"/>
    </row>
    <row r="18" spans="1:46" ht="28.5" customHeight="1" x14ac:dyDescent="0.2">
      <c r="A18" s="12" t="s">
        <v>19</v>
      </c>
      <c r="B18" s="59"/>
      <c r="C18" s="376"/>
      <c r="D18" s="198"/>
      <c r="E18" s="60"/>
      <c r="F18" s="61"/>
      <c r="G18" s="61"/>
      <c r="H18" s="198"/>
      <c r="I18" s="63"/>
      <c r="J18" s="376"/>
      <c r="K18" s="61"/>
      <c r="L18" s="61"/>
      <c r="M18" s="61"/>
      <c r="N18" s="61"/>
      <c r="O18" s="65"/>
      <c r="P18" s="377"/>
      <c r="Q18" s="377"/>
      <c r="R18" s="62"/>
      <c r="S18" s="61"/>
      <c r="T18" s="376"/>
      <c r="U18" s="198" t="s">
        <v>18</v>
      </c>
      <c r="V18" s="63"/>
      <c r="W18" s="376"/>
      <c r="X18" s="61"/>
      <c r="Y18" s="376" t="s">
        <v>69</v>
      </c>
      <c r="Z18" s="61"/>
      <c r="AA18" s="377"/>
      <c r="AB18" s="61"/>
      <c r="AC18" s="198"/>
      <c r="AD18" s="65"/>
      <c r="AE18" s="376"/>
      <c r="AF18" s="60"/>
      <c r="AG18" s="61"/>
      <c r="AH18" s="198"/>
      <c r="AI18" s="60"/>
      <c r="AJ18" s="198"/>
      <c r="AK18" s="60"/>
      <c r="AL18" s="198"/>
      <c r="AM18" s="60"/>
      <c r="AN18" s="376"/>
      <c r="AO18" s="66"/>
      <c r="AP18" s="176"/>
      <c r="AQ18" s="61"/>
      <c r="AR18" s="71"/>
      <c r="AS18" s="69">
        <f t="shared" si="0"/>
        <v>2</v>
      </c>
      <c r="AT18" s="22"/>
    </row>
    <row r="19" spans="1:46" ht="28.5" customHeight="1" x14ac:dyDescent="0.2">
      <c r="A19" s="11" t="s">
        <v>48</v>
      </c>
      <c r="B19" s="41" t="s">
        <v>18</v>
      </c>
      <c r="C19" s="45"/>
      <c r="D19" s="198"/>
      <c r="E19" s="43"/>
      <c r="F19" s="44"/>
      <c r="G19" s="44"/>
      <c r="H19" s="51"/>
      <c r="I19" s="49" t="s">
        <v>69</v>
      </c>
      <c r="J19" s="45"/>
      <c r="K19" s="44" t="s">
        <v>69</v>
      </c>
      <c r="L19" s="44"/>
      <c r="M19" s="44"/>
      <c r="N19" s="44"/>
      <c r="O19" s="52"/>
      <c r="P19" s="122"/>
      <c r="Q19" s="122"/>
      <c r="R19" s="73"/>
      <c r="S19" s="44"/>
      <c r="T19" s="45"/>
      <c r="U19" s="51"/>
      <c r="V19" s="49"/>
      <c r="W19" s="45"/>
      <c r="X19" s="44"/>
      <c r="Y19" s="45"/>
      <c r="Z19" s="44"/>
      <c r="AA19" s="50"/>
      <c r="AB19" s="44"/>
      <c r="AC19" s="51"/>
      <c r="AD19" s="52"/>
      <c r="AE19" s="45"/>
      <c r="AF19" s="43"/>
      <c r="AG19" s="44"/>
      <c r="AH19" s="51"/>
      <c r="AI19" s="43"/>
      <c r="AJ19" s="51"/>
      <c r="AK19" s="43"/>
      <c r="AL19" s="51"/>
      <c r="AM19" s="43"/>
      <c r="AN19" s="45"/>
      <c r="AO19" s="74"/>
      <c r="AP19" s="175"/>
      <c r="AQ19" s="61"/>
      <c r="AR19" s="71"/>
      <c r="AS19" s="75">
        <f t="shared" si="0"/>
        <v>3</v>
      </c>
      <c r="AT19" s="22"/>
    </row>
    <row r="20" spans="1:46" s="30" customFormat="1" ht="28.5" customHeight="1" x14ac:dyDescent="0.2">
      <c r="A20" s="332" t="s">
        <v>20</v>
      </c>
      <c r="B20" s="333">
        <f>COUNTIF(B7:B19,"○")+COUNTIF(B7:B19,"◎")</f>
        <v>12</v>
      </c>
      <c r="C20" s="331">
        <f>COUNTIF(C7:C19,"○")+COUNTIF(C7:C19,"◎")</f>
        <v>0</v>
      </c>
      <c r="D20" s="238">
        <f>COUNTIF(D7:D19,"○")+COUNTIF(D7:D19,"◎")</f>
        <v>6</v>
      </c>
      <c r="E20" s="239">
        <f>SUM(E7:E19)</f>
        <v>7</v>
      </c>
      <c r="F20" s="327">
        <f t="shared" ref="F20:AE20" si="1">COUNTIF(F7:F19,"○")+COUNTIF(F7:F19,"◎")</f>
        <v>0</v>
      </c>
      <c r="G20" s="327">
        <f t="shared" si="1"/>
        <v>0</v>
      </c>
      <c r="H20" s="242">
        <f t="shared" si="1"/>
        <v>1</v>
      </c>
      <c r="I20" s="334">
        <f t="shared" si="1"/>
        <v>12</v>
      </c>
      <c r="J20" s="238">
        <f t="shared" si="1"/>
        <v>7</v>
      </c>
      <c r="K20" s="327">
        <f>COUNTIF(K7:K19,"○")+COUNTIF(K7:K19,"◎")</f>
        <v>7</v>
      </c>
      <c r="L20" s="327">
        <f>COUNTIF(L7:L19,"○")+COUNTIF(L7:L19,"◎")</f>
        <v>1</v>
      </c>
      <c r="M20" s="327">
        <f>COUNTIF(M7:M19,"○")+COUNTIF(M7:M19,"◎")</f>
        <v>1</v>
      </c>
      <c r="N20" s="327">
        <f>COUNTIF(N7:N19,"○")+COUNTIF(N7:N19,"◎")</f>
        <v>2</v>
      </c>
      <c r="O20" s="328">
        <f t="shared" si="1"/>
        <v>4</v>
      </c>
      <c r="P20" s="329">
        <f t="shared" si="1"/>
        <v>0</v>
      </c>
      <c r="Q20" s="327">
        <f t="shared" si="1"/>
        <v>0</v>
      </c>
      <c r="R20" s="330">
        <f t="shared" si="1"/>
        <v>0</v>
      </c>
      <c r="S20" s="327">
        <f t="shared" si="1"/>
        <v>1</v>
      </c>
      <c r="T20" s="331">
        <f t="shared" si="1"/>
        <v>1</v>
      </c>
      <c r="U20" s="238">
        <f t="shared" si="1"/>
        <v>1</v>
      </c>
      <c r="V20" s="334">
        <f t="shared" si="1"/>
        <v>0</v>
      </c>
      <c r="W20" s="331">
        <f t="shared" si="1"/>
        <v>0</v>
      </c>
      <c r="X20" s="327">
        <f t="shared" si="1"/>
        <v>0</v>
      </c>
      <c r="Y20" s="238">
        <f t="shared" si="1"/>
        <v>3</v>
      </c>
      <c r="Z20" s="327">
        <f t="shared" si="1"/>
        <v>0</v>
      </c>
      <c r="AA20" s="331">
        <f t="shared" si="1"/>
        <v>0</v>
      </c>
      <c r="AB20" s="327">
        <f t="shared" si="1"/>
        <v>0</v>
      </c>
      <c r="AC20" s="327">
        <f t="shared" si="1"/>
        <v>1</v>
      </c>
      <c r="AD20" s="328">
        <f t="shared" si="1"/>
        <v>0</v>
      </c>
      <c r="AE20" s="331">
        <f t="shared" si="1"/>
        <v>2</v>
      </c>
      <c r="AF20" s="239">
        <f>SUM(AF7:AF19)</f>
        <v>2</v>
      </c>
      <c r="AG20" s="327">
        <f>COUNTIF(AG7:AG19,"○")+COUNTIF(AG7:AG19,"◎")</f>
        <v>1</v>
      </c>
      <c r="AH20" s="238">
        <f>COUNTIF(AH7:AH19,"○")+COUNTIF(AH7:AH19,"◎")</f>
        <v>0</v>
      </c>
      <c r="AI20" s="239">
        <f>SUM(AI7:AI19)</f>
        <v>0</v>
      </c>
      <c r="AJ20" s="238">
        <f>COUNTIF(AJ7:AJ19,"○")+COUNTIF(AJ7:AJ19,"◎")</f>
        <v>0</v>
      </c>
      <c r="AK20" s="239">
        <f>COUNTA(AK7:AK19)</f>
        <v>0</v>
      </c>
      <c r="AL20" s="238">
        <f>COUNTIF(AL7:AL19,"○")+COUNTIF(AL7:AL19,"◎")</f>
        <v>4</v>
      </c>
      <c r="AM20" s="239">
        <f>SUM(AM7:AM19)</f>
        <v>5</v>
      </c>
      <c r="AN20" s="331">
        <f>COUNTIF(AN7:AN19,"○")+COUNTIF(AN7:AN19,"◎")</f>
        <v>1</v>
      </c>
      <c r="AO20" s="335">
        <f>SUM(AO7:AO19)</f>
        <v>6</v>
      </c>
      <c r="AP20" s="336">
        <f>COUNTIF(AP7:AP19,"○")+COUNTIF(AP7:AP19,"◎")</f>
        <v>0</v>
      </c>
      <c r="AQ20" s="238">
        <f>COUNTIF(AQ7:AQ19,"○")+COUNTIF(AQ7:AQ19,"◎")</f>
        <v>0</v>
      </c>
      <c r="AR20" s="337">
        <f>COUNTIF(AR7:AR19,"○")+COUNTIF(AR7:AR19,"◎")</f>
        <v>1</v>
      </c>
      <c r="AS20" s="338">
        <f>SUM(AS7:AS19)</f>
        <v>69</v>
      </c>
      <c r="AT20" s="29"/>
    </row>
    <row r="21" spans="1:46" ht="28.5" customHeight="1" x14ac:dyDescent="0.2">
      <c r="A21" s="25" t="s">
        <v>49</v>
      </c>
      <c r="B21" s="128"/>
      <c r="C21" s="89" t="s">
        <v>146</v>
      </c>
      <c r="D21" s="42"/>
      <c r="E21" s="53"/>
      <c r="F21" s="88"/>
      <c r="G21" s="88"/>
      <c r="H21" s="42"/>
      <c r="I21" s="132" t="s">
        <v>86</v>
      </c>
      <c r="J21" s="89"/>
      <c r="K21" s="88"/>
      <c r="L21" s="88"/>
      <c r="M21" s="88"/>
      <c r="N21" s="88"/>
      <c r="O21" s="92"/>
      <c r="P21" s="133"/>
      <c r="Q21" s="133"/>
      <c r="R21" s="47"/>
      <c r="S21" s="88"/>
      <c r="T21" s="89"/>
      <c r="U21" s="134"/>
      <c r="V21" s="90"/>
      <c r="W21" s="89"/>
      <c r="X21" s="88"/>
      <c r="Y21" s="89"/>
      <c r="Z21" s="88"/>
      <c r="AA21" s="91"/>
      <c r="AB21" s="88"/>
      <c r="AC21" s="42"/>
      <c r="AD21" s="92"/>
      <c r="AE21" s="89"/>
      <c r="AF21" s="53"/>
      <c r="AG21" s="88"/>
      <c r="AH21" s="42"/>
      <c r="AI21" s="53"/>
      <c r="AJ21" s="42"/>
      <c r="AK21" s="53"/>
      <c r="AL21" s="42"/>
      <c r="AM21" s="53"/>
      <c r="AN21" s="89"/>
      <c r="AO21" s="55"/>
      <c r="AP21" s="178"/>
      <c r="AQ21" s="46"/>
      <c r="AR21" s="93"/>
      <c r="AS21" s="58">
        <f t="shared" ref="AS21:AS42" si="2">COUNTIF(A21:AR21,"○")+COUNTIF(A21:AR21,"◎")</f>
        <v>2</v>
      </c>
      <c r="AT21" s="22"/>
    </row>
    <row r="22" spans="1:46" ht="28.5" customHeight="1" x14ac:dyDescent="0.2">
      <c r="A22" s="12" t="s">
        <v>50</v>
      </c>
      <c r="B22" s="59"/>
      <c r="C22" s="376"/>
      <c r="D22" s="198"/>
      <c r="E22" s="60"/>
      <c r="F22" s="61"/>
      <c r="G22" s="61"/>
      <c r="H22" s="198"/>
      <c r="I22" s="63"/>
      <c r="J22" s="376"/>
      <c r="K22" s="61"/>
      <c r="L22" s="61"/>
      <c r="M22" s="61"/>
      <c r="N22" s="61"/>
      <c r="O22" s="65"/>
      <c r="P22" s="377"/>
      <c r="Q22" s="377"/>
      <c r="R22" s="62"/>
      <c r="S22" s="61"/>
      <c r="T22" s="376"/>
      <c r="U22" s="198"/>
      <c r="V22" s="63" t="s">
        <v>18</v>
      </c>
      <c r="W22" s="376"/>
      <c r="X22" s="61"/>
      <c r="Y22" s="376" t="s">
        <v>18</v>
      </c>
      <c r="Z22" s="61"/>
      <c r="AA22" s="377"/>
      <c r="AB22" s="61"/>
      <c r="AC22" s="198"/>
      <c r="AD22" s="65"/>
      <c r="AE22" s="376"/>
      <c r="AF22" s="60"/>
      <c r="AG22" s="61"/>
      <c r="AH22" s="198"/>
      <c r="AI22" s="60"/>
      <c r="AJ22" s="198"/>
      <c r="AK22" s="60"/>
      <c r="AL22" s="198"/>
      <c r="AM22" s="60"/>
      <c r="AN22" s="376"/>
      <c r="AO22" s="66"/>
      <c r="AP22" s="176"/>
      <c r="AQ22" s="61"/>
      <c r="AR22" s="71"/>
      <c r="AS22" s="69">
        <f t="shared" si="2"/>
        <v>2</v>
      </c>
      <c r="AT22" s="22"/>
    </row>
    <row r="23" spans="1:46" ht="28.5" customHeight="1" x14ac:dyDescent="0.2">
      <c r="A23" s="12" t="s">
        <v>51</v>
      </c>
      <c r="B23" s="59" t="s">
        <v>18</v>
      </c>
      <c r="C23" s="376"/>
      <c r="D23" s="198"/>
      <c r="E23" s="60"/>
      <c r="F23" s="61"/>
      <c r="G23" s="61"/>
      <c r="H23" s="198"/>
      <c r="I23" s="63"/>
      <c r="J23" s="376"/>
      <c r="K23" s="61"/>
      <c r="L23" s="61"/>
      <c r="M23" s="61"/>
      <c r="N23" s="61"/>
      <c r="O23" s="65"/>
      <c r="P23" s="377"/>
      <c r="Q23" s="377"/>
      <c r="R23" s="62"/>
      <c r="S23" s="61"/>
      <c r="T23" s="376"/>
      <c r="U23" s="198"/>
      <c r="V23" s="63" t="s">
        <v>18</v>
      </c>
      <c r="W23" s="376"/>
      <c r="X23" s="61"/>
      <c r="Y23" s="376" t="s">
        <v>18</v>
      </c>
      <c r="Z23" s="61"/>
      <c r="AA23" s="377"/>
      <c r="AB23" s="61"/>
      <c r="AC23" s="198"/>
      <c r="AD23" s="65"/>
      <c r="AE23" s="376"/>
      <c r="AF23" s="60"/>
      <c r="AG23" s="61"/>
      <c r="AH23" s="198"/>
      <c r="AI23" s="60"/>
      <c r="AJ23" s="198"/>
      <c r="AK23" s="60"/>
      <c r="AL23" s="198"/>
      <c r="AM23" s="60"/>
      <c r="AN23" s="376"/>
      <c r="AO23" s="66"/>
      <c r="AP23" s="176"/>
      <c r="AQ23" s="61"/>
      <c r="AR23" s="71"/>
      <c r="AS23" s="69">
        <f t="shared" si="2"/>
        <v>3</v>
      </c>
      <c r="AT23" s="22"/>
    </row>
    <row r="24" spans="1:46" ht="28.5" customHeight="1" x14ac:dyDescent="0.2">
      <c r="A24" s="12" t="s">
        <v>52</v>
      </c>
      <c r="B24" s="59" t="s">
        <v>18</v>
      </c>
      <c r="C24" s="376"/>
      <c r="D24" s="198" t="s">
        <v>18</v>
      </c>
      <c r="E24" s="60">
        <v>1</v>
      </c>
      <c r="F24" s="61"/>
      <c r="G24" s="61"/>
      <c r="H24" s="198"/>
      <c r="I24" s="63"/>
      <c r="J24" s="376"/>
      <c r="K24" s="61"/>
      <c r="L24" s="61"/>
      <c r="M24" s="61"/>
      <c r="N24" s="61"/>
      <c r="O24" s="65"/>
      <c r="P24" s="377"/>
      <c r="Q24" s="377"/>
      <c r="R24" s="62"/>
      <c r="S24" s="61"/>
      <c r="T24" s="376"/>
      <c r="U24" s="198"/>
      <c r="V24" s="63" t="s">
        <v>18</v>
      </c>
      <c r="W24" s="376"/>
      <c r="X24" s="61"/>
      <c r="Y24" s="376" t="s">
        <v>18</v>
      </c>
      <c r="Z24" s="61"/>
      <c r="AA24" s="377" t="s">
        <v>69</v>
      </c>
      <c r="AB24" s="61"/>
      <c r="AC24" s="198"/>
      <c r="AD24" s="65"/>
      <c r="AE24" s="376"/>
      <c r="AF24" s="60"/>
      <c r="AG24" s="61"/>
      <c r="AH24" s="198"/>
      <c r="AI24" s="60"/>
      <c r="AJ24" s="198"/>
      <c r="AK24" s="60"/>
      <c r="AL24" s="376" t="s">
        <v>18</v>
      </c>
      <c r="AM24" s="60">
        <v>1</v>
      </c>
      <c r="AN24" s="376"/>
      <c r="AO24" s="66"/>
      <c r="AP24" s="176"/>
      <c r="AQ24" s="61"/>
      <c r="AR24" s="71"/>
      <c r="AS24" s="69">
        <f>COUNTIF(A24:AR24,"○")+COUNTIF(A24:AR24,"◎")</f>
        <v>6</v>
      </c>
      <c r="AT24" s="22"/>
    </row>
    <row r="25" spans="1:46" ht="28.5" customHeight="1" x14ac:dyDescent="0.2">
      <c r="A25" s="12" t="s">
        <v>53</v>
      </c>
      <c r="B25" s="59" t="s">
        <v>18</v>
      </c>
      <c r="C25" s="376"/>
      <c r="D25" s="198" t="s">
        <v>18</v>
      </c>
      <c r="E25" s="60">
        <v>1</v>
      </c>
      <c r="F25" s="61"/>
      <c r="G25" s="61"/>
      <c r="H25" s="198"/>
      <c r="I25" s="63"/>
      <c r="J25" s="376"/>
      <c r="K25" s="61"/>
      <c r="L25" s="61"/>
      <c r="M25" s="61"/>
      <c r="N25" s="61"/>
      <c r="O25" s="65"/>
      <c r="P25" s="377"/>
      <c r="Q25" s="377"/>
      <c r="R25" s="62"/>
      <c r="S25" s="61"/>
      <c r="T25" s="376"/>
      <c r="U25" s="198"/>
      <c r="V25" s="63"/>
      <c r="W25" s="376"/>
      <c r="X25" s="61"/>
      <c r="Y25" s="376" t="s">
        <v>18</v>
      </c>
      <c r="Z25" s="61"/>
      <c r="AA25" s="377"/>
      <c r="AB25" s="61"/>
      <c r="AC25" s="198"/>
      <c r="AD25" s="65"/>
      <c r="AE25" s="376"/>
      <c r="AF25" s="60"/>
      <c r="AG25" s="61"/>
      <c r="AH25" s="198"/>
      <c r="AI25" s="60"/>
      <c r="AJ25" s="198"/>
      <c r="AK25" s="60"/>
      <c r="AL25" s="198"/>
      <c r="AM25" s="60"/>
      <c r="AN25" s="376"/>
      <c r="AO25" s="66"/>
      <c r="AP25" s="176"/>
      <c r="AQ25" s="61"/>
      <c r="AR25" s="71"/>
      <c r="AS25" s="69">
        <f t="shared" si="2"/>
        <v>3</v>
      </c>
      <c r="AT25" s="22"/>
    </row>
    <row r="26" spans="1:46" ht="28.5" customHeight="1" x14ac:dyDescent="0.2">
      <c r="A26" s="12" t="s">
        <v>54</v>
      </c>
      <c r="B26" s="59" t="s">
        <v>18</v>
      </c>
      <c r="C26" s="376"/>
      <c r="D26" s="198"/>
      <c r="E26" s="60"/>
      <c r="F26" s="61"/>
      <c r="G26" s="61"/>
      <c r="H26" s="198"/>
      <c r="I26" s="63"/>
      <c r="J26" s="376"/>
      <c r="K26" s="61"/>
      <c r="L26" s="61"/>
      <c r="M26" s="61"/>
      <c r="N26" s="61"/>
      <c r="O26" s="65"/>
      <c r="P26" s="377"/>
      <c r="Q26" s="377"/>
      <c r="R26" s="62"/>
      <c r="S26" s="61"/>
      <c r="T26" s="376"/>
      <c r="U26" s="198"/>
      <c r="V26" s="63" t="s">
        <v>18</v>
      </c>
      <c r="W26" s="376"/>
      <c r="X26" s="61"/>
      <c r="Y26" s="376" t="s">
        <v>18</v>
      </c>
      <c r="Z26" s="61"/>
      <c r="AA26" s="377"/>
      <c r="AB26" s="61"/>
      <c r="AC26" s="198"/>
      <c r="AD26" s="65"/>
      <c r="AE26" s="376"/>
      <c r="AF26" s="60"/>
      <c r="AG26" s="61"/>
      <c r="AH26" s="198"/>
      <c r="AI26" s="60"/>
      <c r="AJ26" s="198"/>
      <c r="AK26" s="60"/>
      <c r="AL26" s="198" t="s">
        <v>18</v>
      </c>
      <c r="AM26" s="290">
        <v>2</v>
      </c>
      <c r="AN26" s="376"/>
      <c r="AO26" s="66"/>
      <c r="AP26" s="176"/>
      <c r="AQ26" s="61"/>
      <c r="AR26" s="71"/>
      <c r="AS26" s="69">
        <f>COUNTIF(A26:AR26,"○")+COUNTIF(A26:AR26,"◎")</f>
        <v>4</v>
      </c>
      <c r="AT26" s="22"/>
    </row>
    <row r="27" spans="1:46" ht="28.5" customHeight="1" x14ac:dyDescent="0.2">
      <c r="A27" s="23" t="s">
        <v>55</v>
      </c>
      <c r="B27" s="94"/>
      <c r="C27" s="98"/>
      <c r="D27" s="95"/>
      <c r="E27" s="96"/>
      <c r="F27" s="97"/>
      <c r="G27" s="97"/>
      <c r="H27" s="95"/>
      <c r="I27" s="100"/>
      <c r="J27" s="98"/>
      <c r="K27" s="97"/>
      <c r="L27" s="97"/>
      <c r="M27" s="97"/>
      <c r="N27" s="97"/>
      <c r="O27" s="102"/>
      <c r="P27" s="101"/>
      <c r="Q27" s="101"/>
      <c r="R27" s="99"/>
      <c r="S27" s="97"/>
      <c r="T27" s="98"/>
      <c r="U27" s="95" t="s">
        <v>18</v>
      </c>
      <c r="V27" s="100"/>
      <c r="W27" s="98"/>
      <c r="X27" s="97"/>
      <c r="Y27" s="98" t="s">
        <v>18</v>
      </c>
      <c r="Z27" s="97"/>
      <c r="AA27" s="101"/>
      <c r="AB27" s="97"/>
      <c r="AC27" s="95"/>
      <c r="AD27" s="102"/>
      <c r="AE27" s="98"/>
      <c r="AF27" s="96"/>
      <c r="AG27" s="97"/>
      <c r="AH27" s="95"/>
      <c r="AI27" s="96"/>
      <c r="AJ27" s="95"/>
      <c r="AK27" s="96"/>
      <c r="AL27" s="95"/>
      <c r="AM27" s="96"/>
      <c r="AN27" s="98"/>
      <c r="AO27" s="103"/>
      <c r="AP27" s="179"/>
      <c r="AQ27" s="97"/>
      <c r="AR27" s="104"/>
      <c r="AS27" s="75">
        <f t="shared" si="2"/>
        <v>2</v>
      </c>
      <c r="AT27" s="22"/>
    </row>
    <row r="28" spans="1:46" ht="28.5" customHeight="1" x14ac:dyDescent="0.2">
      <c r="A28" s="26" t="s">
        <v>56</v>
      </c>
      <c r="B28" s="105" t="s">
        <v>18</v>
      </c>
      <c r="C28" s="109"/>
      <c r="D28" s="106"/>
      <c r="E28" s="107"/>
      <c r="F28" s="108"/>
      <c r="G28" s="108"/>
      <c r="H28" s="106"/>
      <c r="I28" s="111"/>
      <c r="J28" s="109"/>
      <c r="K28" s="108"/>
      <c r="L28" s="108"/>
      <c r="M28" s="108"/>
      <c r="N28" s="108"/>
      <c r="O28" s="113"/>
      <c r="P28" s="112"/>
      <c r="Q28" s="112"/>
      <c r="R28" s="110"/>
      <c r="S28" s="108"/>
      <c r="T28" s="109"/>
      <c r="U28" s="106"/>
      <c r="V28" s="111" t="s">
        <v>18</v>
      </c>
      <c r="W28" s="109"/>
      <c r="X28" s="108"/>
      <c r="Y28" s="109" t="s">
        <v>18</v>
      </c>
      <c r="Z28" s="108"/>
      <c r="AA28" s="112"/>
      <c r="AB28" s="108"/>
      <c r="AC28" s="106"/>
      <c r="AD28" s="113"/>
      <c r="AE28" s="109"/>
      <c r="AF28" s="107"/>
      <c r="AG28" s="108"/>
      <c r="AH28" s="106"/>
      <c r="AI28" s="107"/>
      <c r="AJ28" s="106"/>
      <c r="AK28" s="107"/>
      <c r="AL28" s="106"/>
      <c r="AM28" s="107"/>
      <c r="AN28" s="109"/>
      <c r="AO28" s="114"/>
      <c r="AP28" s="180"/>
      <c r="AQ28" s="108"/>
      <c r="AR28" s="115"/>
      <c r="AS28" s="116">
        <f t="shared" si="2"/>
        <v>3</v>
      </c>
      <c r="AT28" s="22"/>
    </row>
    <row r="29" spans="1:46" ht="28.5" customHeight="1" x14ac:dyDescent="0.2">
      <c r="A29" s="12" t="s">
        <v>57</v>
      </c>
      <c r="B29" s="59" t="s">
        <v>18</v>
      </c>
      <c r="C29" s="376"/>
      <c r="D29" s="198" t="s">
        <v>18</v>
      </c>
      <c r="E29" s="60">
        <v>1</v>
      </c>
      <c r="F29" s="61"/>
      <c r="G29" s="61"/>
      <c r="H29" s="198"/>
      <c r="I29" s="63"/>
      <c r="J29" s="376"/>
      <c r="K29" s="61"/>
      <c r="L29" s="61"/>
      <c r="M29" s="61"/>
      <c r="N29" s="61"/>
      <c r="O29" s="65"/>
      <c r="P29" s="486" t="s">
        <v>18</v>
      </c>
      <c r="Q29" s="487"/>
      <c r="R29" s="117"/>
      <c r="S29" s="61"/>
      <c r="T29" s="376"/>
      <c r="U29" s="198"/>
      <c r="V29" s="63" t="s">
        <v>18</v>
      </c>
      <c r="W29" s="376"/>
      <c r="X29" s="61"/>
      <c r="Y29" s="376" t="s">
        <v>18</v>
      </c>
      <c r="Z29" s="61"/>
      <c r="AA29" s="377"/>
      <c r="AB29" s="61"/>
      <c r="AC29" s="198" t="s">
        <v>69</v>
      </c>
      <c r="AD29" s="65"/>
      <c r="AE29" s="376"/>
      <c r="AF29" s="60"/>
      <c r="AG29" s="61"/>
      <c r="AH29" s="198"/>
      <c r="AI29" s="60"/>
      <c r="AJ29" s="198" t="s">
        <v>18</v>
      </c>
      <c r="AK29" s="60">
        <v>1</v>
      </c>
      <c r="AL29" s="198"/>
      <c r="AM29" s="60"/>
      <c r="AN29" s="376"/>
      <c r="AO29" s="66"/>
      <c r="AP29" s="176"/>
      <c r="AQ29" s="61"/>
      <c r="AR29" s="71"/>
      <c r="AS29" s="69">
        <f t="shared" si="2"/>
        <v>7</v>
      </c>
      <c r="AT29" s="22"/>
    </row>
    <row r="30" spans="1:46" ht="28.5" customHeight="1" x14ac:dyDescent="0.2">
      <c r="A30" s="12" t="s">
        <v>58</v>
      </c>
      <c r="B30" s="59" t="s">
        <v>69</v>
      </c>
      <c r="C30" s="376"/>
      <c r="D30" s="198"/>
      <c r="E30" s="60"/>
      <c r="F30" s="61"/>
      <c r="G30" s="61"/>
      <c r="H30" s="198"/>
      <c r="I30" s="63"/>
      <c r="J30" s="376"/>
      <c r="K30" s="61"/>
      <c r="L30" s="61"/>
      <c r="M30" s="61"/>
      <c r="N30" s="61"/>
      <c r="O30" s="65"/>
      <c r="P30" s="377"/>
      <c r="Q30" s="377"/>
      <c r="R30" s="62"/>
      <c r="S30" s="61"/>
      <c r="T30" s="376"/>
      <c r="U30" s="198"/>
      <c r="V30" s="63"/>
      <c r="W30" s="376"/>
      <c r="X30" s="61" t="s">
        <v>18</v>
      </c>
      <c r="Y30" s="376" t="s">
        <v>18</v>
      </c>
      <c r="Z30" s="61"/>
      <c r="AA30" s="377"/>
      <c r="AB30" s="61"/>
      <c r="AC30" s="198"/>
      <c r="AD30" s="65"/>
      <c r="AE30" s="376"/>
      <c r="AF30" s="60"/>
      <c r="AG30" s="61"/>
      <c r="AH30" s="198"/>
      <c r="AI30" s="60"/>
      <c r="AJ30" s="198"/>
      <c r="AK30" s="60"/>
      <c r="AL30" s="198"/>
      <c r="AM30" s="60"/>
      <c r="AN30" s="376"/>
      <c r="AO30" s="66"/>
      <c r="AP30" s="176"/>
      <c r="AQ30" s="61"/>
      <c r="AR30" s="71"/>
      <c r="AS30" s="69">
        <f t="shared" si="2"/>
        <v>3</v>
      </c>
      <c r="AT30" s="22"/>
    </row>
    <row r="31" spans="1:46" ht="28.5" customHeight="1" x14ac:dyDescent="0.2">
      <c r="A31" s="12" t="s">
        <v>21</v>
      </c>
      <c r="B31" s="59" t="s">
        <v>18</v>
      </c>
      <c r="C31" s="376"/>
      <c r="D31" s="198" t="s">
        <v>18</v>
      </c>
      <c r="E31" s="60">
        <v>1</v>
      </c>
      <c r="F31" s="61"/>
      <c r="G31" s="61"/>
      <c r="H31" s="198"/>
      <c r="I31" s="63"/>
      <c r="J31" s="376"/>
      <c r="K31" s="61"/>
      <c r="L31" s="61"/>
      <c r="M31" s="61"/>
      <c r="N31" s="61"/>
      <c r="O31" s="65"/>
      <c r="P31" s="377"/>
      <c r="Q31" s="377"/>
      <c r="R31" s="62"/>
      <c r="S31" s="61"/>
      <c r="T31" s="376"/>
      <c r="U31" s="198"/>
      <c r="V31" s="63" t="s">
        <v>69</v>
      </c>
      <c r="W31" s="376"/>
      <c r="X31" s="61"/>
      <c r="Y31" s="376"/>
      <c r="Z31" s="61"/>
      <c r="AA31" s="377"/>
      <c r="AB31" s="61"/>
      <c r="AC31" s="198"/>
      <c r="AD31" s="65"/>
      <c r="AE31" s="376"/>
      <c r="AF31" s="60"/>
      <c r="AG31" s="61"/>
      <c r="AH31" s="198" t="s">
        <v>69</v>
      </c>
      <c r="AI31" s="60">
        <v>1</v>
      </c>
      <c r="AJ31" s="198"/>
      <c r="AK31" s="60"/>
      <c r="AL31" s="198"/>
      <c r="AM31" s="60"/>
      <c r="AN31" s="376"/>
      <c r="AO31" s="66"/>
      <c r="AP31" s="176"/>
      <c r="AQ31" s="61"/>
      <c r="AR31" s="71"/>
      <c r="AS31" s="69">
        <f t="shared" si="2"/>
        <v>4</v>
      </c>
      <c r="AT31" s="22"/>
    </row>
    <row r="32" spans="1:46" ht="28.5" customHeight="1" x14ac:dyDescent="0.2">
      <c r="A32" s="12" t="s">
        <v>59</v>
      </c>
      <c r="B32" s="59"/>
      <c r="C32" s="376"/>
      <c r="D32" s="198"/>
      <c r="E32" s="60"/>
      <c r="F32" s="61"/>
      <c r="G32" s="61"/>
      <c r="H32" s="198"/>
      <c r="I32" s="63"/>
      <c r="J32" s="376"/>
      <c r="K32" s="61"/>
      <c r="L32" s="61"/>
      <c r="M32" s="61"/>
      <c r="N32" s="61"/>
      <c r="O32" s="65"/>
      <c r="P32" s="377"/>
      <c r="Q32" s="377"/>
      <c r="R32" s="62"/>
      <c r="S32" s="61"/>
      <c r="T32" s="376"/>
      <c r="U32" s="198" t="s">
        <v>18</v>
      </c>
      <c r="V32" s="63"/>
      <c r="W32" s="376"/>
      <c r="X32" s="61" t="s">
        <v>18</v>
      </c>
      <c r="Y32" s="376"/>
      <c r="Z32" s="61"/>
      <c r="AA32" s="377"/>
      <c r="AB32" s="61"/>
      <c r="AC32" s="61" t="s">
        <v>69</v>
      </c>
      <c r="AD32" s="65"/>
      <c r="AE32" s="376"/>
      <c r="AF32" s="60"/>
      <c r="AG32" s="61"/>
      <c r="AH32" s="198"/>
      <c r="AI32" s="60"/>
      <c r="AJ32" s="198"/>
      <c r="AK32" s="60"/>
      <c r="AL32" s="198"/>
      <c r="AM32" s="60"/>
      <c r="AN32" s="376"/>
      <c r="AO32" s="66"/>
      <c r="AP32" s="176"/>
      <c r="AQ32" s="61"/>
      <c r="AR32" s="71"/>
      <c r="AS32" s="326">
        <f t="shared" si="2"/>
        <v>3</v>
      </c>
      <c r="AT32" s="22"/>
    </row>
    <row r="33" spans="1:46" ht="28.5" customHeight="1" x14ac:dyDescent="0.2">
      <c r="A33" s="12" t="s">
        <v>60</v>
      </c>
      <c r="B33" s="59"/>
      <c r="C33" s="376"/>
      <c r="D33" s="198"/>
      <c r="E33" s="60"/>
      <c r="F33" s="61"/>
      <c r="G33" s="61"/>
      <c r="H33" s="198"/>
      <c r="I33" s="63"/>
      <c r="J33" s="376"/>
      <c r="K33" s="61"/>
      <c r="L33" s="61"/>
      <c r="M33" s="61"/>
      <c r="N33" s="61"/>
      <c r="O33" s="65"/>
      <c r="P33" s="377"/>
      <c r="Q33" s="377"/>
      <c r="R33" s="62"/>
      <c r="S33" s="61"/>
      <c r="T33" s="377"/>
      <c r="U33" s="376" t="s">
        <v>18</v>
      </c>
      <c r="V33" s="63"/>
      <c r="W33" s="376"/>
      <c r="X33" s="61"/>
      <c r="Y33" s="376" t="s">
        <v>18</v>
      </c>
      <c r="Z33" s="61"/>
      <c r="AA33" s="377"/>
      <c r="AB33" s="61" t="s">
        <v>69</v>
      </c>
      <c r="AC33" s="198"/>
      <c r="AD33" s="65"/>
      <c r="AE33" s="376"/>
      <c r="AF33" s="60"/>
      <c r="AG33" s="61"/>
      <c r="AH33" s="198"/>
      <c r="AI33" s="60"/>
      <c r="AJ33" s="198"/>
      <c r="AK33" s="60"/>
      <c r="AL33" s="198"/>
      <c r="AM33" s="60"/>
      <c r="AN33" s="376"/>
      <c r="AO33" s="66"/>
      <c r="AP33" s="176"/>
      <c r="AQ33" s="61"/>
      <c r="AR33" s="71"/>
      <c r="AS33" s="326">
        <f t="shared" si="2"/>
        <v>3</v>
      </c>
      <c r="AT33" s="22"/>
    </row>
    <row r="34" spans="1:46" ht="28.5" customHeight="1" x14ac:dyDescent="0.2">
      <c r="A34" s="24" t="s">
        <v>61</v>
      </c>
      <c r="B34" s="382"/>
      <c r="C34" s="387" t="s">
        <v>146</v>
      </c>
      <c r="D34" s="383"/>
      <c r="E34" s="384"/>
      <c r="F34" s="385"/>
      <c r="G34" s="385"/>
      <c r="H34" s="383"/>
      <c r="I34" s="386"/>
      <c r="J34" s="387" t="s">
        <v>86</v>
      </c>
      <c r="K34" s="385" t="s">
        <v>86</v>
      </c>
      <c r="L34" s="385"/>
      <c r="M34" s="385"/>
      <c r="N34" s="385"/>
      <c r="O34" s="388"/>
      <c r="P34" s="389"/>
      <c r="Q34" s="389"/>
      <c r="R34" s="390"/>
      <c r="S34" s="385"/>
      <c r="T34" s="389"/>
      <c r="U34" s="383"/>
      <c r="V34" s="386"/>
      <c r="W34" s="387"/>
      <c r="X34" s="385"/>
      <c r="Y34" s="387"/>
      <c r="Z34" s="385"/>
      <c r="AA34" s="389"/>
      <c r="AB34" s="385"/>
      <c r="AC34" s="383"/>
      <c r="AD34" s="388"/>
      <c r="AE34" s="387"/>
      <c r="AF34" s="384"/>
      <c r="AG34" s="385"/>
      <c r="AH34" s="383"/>
      <c r="AI34" s="384"/>
      <c r="AJ34" s="383"/>
      <c r="AK34" s="384"/>
      <c r="AL34" s="383"/>
      <c r="AM34" s="384"/>
      <c r="AN34" s="387"/>
      <c r="AO34" s="391"/>
      <c r="AP34" s="392"/>
      <c r="AQ34" s="385"/>
      <c r="AR34" s="393"/>
      <c r="AS34" s="394">
        <f t="shared" si="2"/>
        <v>3</v>
      </c>
      <c r="AT34" s="22"/>
    </row>
    <row r="35" spans="1:46" ht="28.5" customHeight="1" x14ac:dyDescent="0.2">
      <c r="A35" s="27" t="s">
        <v>62</v>
      </c>
      <c r="B35" s="395" t="s">
        <v>18</v>
      </c>
      <c r="C35" s="399"/>
      <c r="D35" s="396" t="s">
        <v>18</v>
      </c>
      <c r="E35" s="397">
        <v>1</v>
      </c>
      <c r="F35" s="381"/>
      <c r="G35" s="381"/>
      <c r="H35" s="396"/>
      <c r="I35" s="398"/>
      <c r="J35" s="399"/>
      <c r="K35" s="381"/>
      <c r="L35" s="381"/>
      <c r="M35" s="381"/>
      <c r="N35" s="381"/>
      <c r="O35" s="400"/>
      <c r="P35" s="401"/>
      <c r="Q35" s="401"/>
      <c r="R35" s="402"/>
      <c r="S35" s="381"/>
      <c r="T35" s="399"/>
      <c r="U35" s="396"/>
      <c r="V35" s="398" t="s">
        <v>18</v>
      </c>
      <c r="W35" s="399"/>
      <c r="X35" s="381" t="s">
        <v>18</v>
      </c>
      <c r="Y35" s="399" t="s">
        <v>18</v>
      </c>
      <c r="Z35" s="381"/>
      <c r="AA35" s="401"/>
      <c r="AB35" s="381"/>
      <c r="AC35" s="396" t="s">
        <v>69</v>
      </c>
      <c r="AD35" s="400"/>
      <c r="AE35" s="399"/>
      <c r="AF35" s="397"/>
      <c r="AG35" s="381"/>
      <c r="AH35" s="396"/>
      <c r="AI35" s="397"/>
      <c r="AJ35" s="396"/>
      <c r="AK35" s="397"/>
      <c r="AL35" s="396" t="s">
        <v>18</v>
      </c>
      <c r="AM35" s="397">
        <v>1</v>
      </c>
      <c r="AN35" s="399"/>
      <c r="AO35" s="403"/>
      <c r="AP35" s="404"/>
      <c r="AQ35" s="381"/>
      <c r="AR35" s="405" t="s">
        <v>18</v>
      </c>
      <c r="AS35" s="406">
        <f t="shared" si="2"/>
        <v>8</v>
      </c>
      <c r="AT35" s="22"/>
    </row>
    <row r="36" spans="1:46" ht="28.5" customHeight="1" x14ac:dyDescent="0.2">
      <c r="A36" s="12" t="s">
        <v>63</v>
      </c>
      <c r="B36" s="407" t="s">
        <v>18</v>
      </c>
      <c r="C36" s="409"/>
      <c r="D36" s="289"/>
      <c r="E36" s="290"/>
      <c r="F36" s="379"/>
      <c r="G36" s="379"/>
      <c r="H36" s="289"/>
      <c r="I36" s="408"/>
      <c r="J36" s="409"/>
      <c r="K36" s="379"/>
      <c r="L36" s="379"/>
      <c r="M36" s="379"/>
      <c r="N36" s="379"/>
      <c r="O36" s="410"/>
      <c r="P36" s="411"/>
      <c r="Q36" s="411"/>
      <c r="R36" s="412"/>
      <c r="S36" s="379"/>
      <c r="T36" s="409"/>
      <c r="U36" s="289"/>
      <c r="V36" s="408" t="s">
        <v>18</v>
      </c>
      <c r="W36" s="409"/>
      <c r="X36" s="379" t="s">
        <v>18</v>
      </c>
      <c r="Y36" s="409" t="s">
        <v>18</v>
      </c>
      <c r="Z36" s="379"/>
      <c r="AA36" s="411"/>
      <c r="AB36" s="379"/>
      <c r="AC36" s="289"/>
      <c r="AD36" s="410"/>
      <c r="AE36" s="409"/>
      <c r="AF36" s="290"/>
      <c r="AG36" s="379"/>
      <c r="AH36" s="289"/>
      <c r="AI36" s="290"/>
      <c r="AJ36" s="289"/>
      <c r="AK36" s="290"/>
      <c r="AL36" s="289"/>
      <c r="AM36" s="290"/>
      <c r="AN36" s="409"/>
      <c r="AO36" s="413"/>
      <c r="AP36" s="414"/>
      <c r="AQ36" s="379"/>
      <c r="AR36" s="415"/>
      <c r="AS36" s="288">
        <f t="shared" si="2"/>
        <v>4</v>
      </c>
      <c r="AT36" s="22"/>
    </row>
    <row r="37" spans="1:46" ht="28.5" customHeight="1" x14ac:dyDescent="0.2">
      <c r="A37" s="12" t="s">
        <v>64</v>
      </c>
      <c r="B37" s="407" t="s">
        <v>86</v>
      </c>
      <c r="C37" s="409" t="s">
        <v>146</v>
      </c>
      <c r="D37" s="289" t="s">
        <v>18</v>
      </c>
      <c r="E37" s="290">
        <v>1</v>
      </c>
      <c r="F37" s="379"/>
      <c r="G37" s="379"/>
      <c r="H37" s="289" t="s">
        <v>18</v>
      </c>
      <c r="I37" s="408" t="s">
        <v>86</v>
      </c>
      <c r="J37" s="409"/>
      <c r="K37" s="379"/>
      <c r="L37" s="379"/>
      <c r="M37" s="379"/>
      <c r="N37" s="379"/>
      <c r="O37" s="410"/>
      <c r="P37" s="411" t="s">
        <v>18</v>
      </c>
      <c r="Q37" s="411"/>
      <c r="R37" s="412"/>
      <c r="S37" s="379"/>
      <c r="T37" s="409"/>
      <c r="U37" s="383"/>
      <c r="V37" s="408"/>
      <c r="W37" s="409"/>
      <c r="X37" s="379"/>
      <c r="Y37" s="409"/>
      <c r="Z37" s="379"/>
      <c r="AA37" s="411"/>
      <c r="AB37" s="379"/>
      <c r="AC37" s="289"/>
      <c r="AD37" s="410"/>
      <c r="AE37" s="409"/>
      <c r="AF37" s="290"/>
      <c r="AG37" s="379"/>
      <c r="AH37" s="289"/>
      <c r="AI37" s="290"/>
      <c r="AJ37" s="289"/>
      <c r="AK37" s="290"/>
      <c r="AL37" s="289"/>
      <c r="AM37" s="290"/>
      <c r="AN37" s="409"/>
      <c r="AO37" s="413"/>
      <c r="AP37" s="414"/>
      <c r="AQ37" s="379"/>
      <c r="AR37" s="415" t="s">
        <v>18</v>
      </c>
      <c r="AS37" s="288">
        <f>COUNTIF(A37:AR37,"○")+COUNTIF(A37:AR37,"◎")</f>
        <v>7</v>
      </c>
      <c r="AT37" s="22"/>
    </row>
    <row r="38" spans="1:46" ht="28.5" customHeight="1" x14ac:dyDescent="0.2">
      <c r="A38" s="12" t="s">
        <v>65</v>
      </c>
      <c r="B38" s="407" t="s">
        <v>18</v>
      </c>
      <c r="C38" s="409"/>
      <c r="D38" s="289" t="s">
        <v>18</v>
      </c>
      <c r="E38" s="290">
        <v>1</v>
      </c>
      <c r="F38" s="379"/>
      <c r="G38" s="379"/>
      <c r="H38" s="289"/>
      <c r="I38" s="408"/>
      <c r="J38" s="409"/>
      <c r="K38" s="379"/>
      <c r="L38" s="379"/>
      <c r="M38" s="379"/>
      <c r="N38" s="379"/>
      <c r="O38" s="410"/>
      <c r="P38" s="411"/>
      <c r="Q38" s="411"/>
      <c r="R38" s="412"/>
      <c r="S38" s="379"/>
      <c r="T38" s="409"/>
      <c r="U38" s="289"/>
      <c r="V38" s="408" t="s">
        <v>18</v>
      </c>
      <c r="W38" s="409"/>
      <c r="X38" s="379" t="s">
        <v>18</v>
      </c>
      <c r="Y38" s="409" t="s">
        <v>18</v>
      </c>
      <c r="Z38" s="379"/>
      <c r="AA38" s="411"/>
      <c r="AB38" s="379" t="s">
        <v>69</v>
      </c>
      <c r="AC38" s="289" t="s">
        <v>69</v>
      </c>
      <c r="AD38" s="410"/>
      <c r="AE38" s="409"/>
      <c r="AF38" s="290"/>
      <c r="AG38" s="379"/>
      <c r="AH38" s="289"/>
      <c r="AI38" s="290"/>
      <c r="AJ38" s="289"/>
      <c r="AK38" s="290"/>
      <c r="AL38" s="289"/>
      <c r="AM38" s="290"/>
      <c r="AN38" s="409"/>
      <c r="AO38" s="413"/>
      <c r="AP38" s="414"/>
      <c r="AQ38" s="379"/>
      <c r="AR38" s="415"/>
      <c r="AS38" s="288">
        <f>COUNTIF(A38:AR38,"○")+COUNTIF(A38:AR38,"◎")</f>
        <v>7</v>
      </c>
      <c r="AT38" s="22"/>
    </row>
    <row r="39" spans="1:46" ht="28.5" customHeight="1" x14ac:dyDescent="0.2">
      <c r="A39" s="23" t="s">
        <v>66</v>
      </c>
      <c r="B39" s="416" t="s">
        <v>18</v>
      </c>
      <c r="C39" s="420"/>
      <c r="D39" s="417"/>
      <c r="E39" s="418"/>
      <c r="F39" s="380"/>
      <c r="G39" s="380"/>
      <c r="H39" s="417"/>
      <c r="I39" s="419"/>
      <c r="J39" s="420"/>
      <c r="K39" s="380"/>
      <c r="L39" s="380"/>
      <c r="M39" s="380"/>
      <c r="N39" s="380"/>
      <c r="O39" s="421"/>
      <c r="P39" s="422"/>
      <c r="Q39" s="422"/>
      <c r="R39" s="423"/>
      <c r="S39" s="380"/>
      <c r="T39" s="420"/>
      <c r="U39" s="417"/>
      <c r="V39" s="419"/>
      <c r="W39" s="420"/>
      <c r="X39" s="380"/>
      <c r="Y39" s="420" t="s">
        <v>18</v>
      </c>
      <c r="Z39" s="380"/>
      <c r="AA39" s="422"/>
      <c r="AB39" s="380"/>
      <c r="AC39" s="420" t="s">
        <v>18</v>
      </c>
      <c r="AD39" s="421"/>
      <c r="AE39" s="420"/>
      <c r="AF39" s="418"/>
      <c r="AG39" s="380"/>
      <c r="AH39" s="417"/>
      <c r="AI39" s="418"/>
      <c r="AJ39" s="417"/>
      <c r="AK39" s="418"/>
      <c r="AL39" s="417"/>
      <c r="AM39" s="418"/>
      <c r="AN39" s="420"/>
      <c r="AO39" s="424"/>
      <c r="AP39" s="425" t="s">
        <v>69</v>
      </c>
      <c r="AQ39" s="380"/>
      <c r="AR39" s="426" t="s">
        <v>18</v>
      </c>
      <c r="AS39" s="427">
        <f t="shared" si="2"/>
        <v>5</v>
      </c>
      <c r="AT39" s="22"/>
    </row>
    <row r="40" spans="1:46" ht="28.5" customHeight="1" x14ac:dyDescent="0.2">
      <c r="A40" s="26" t="s">
        <v>67</v>
      </c>
      <c r="B40" s="428"/>
      <c r="C40" s="433"/>
      <c r="D40" s="430"/>
      <c r="E40" s="431"/>
      <c r="F40" s="429"/>
      <c r="G40" s="429"/>
      <c r="H40" s="430"/>
      <c r="I40" s="432"/>
      <c r="J40" s="433"/>
      <c r="K40" s="429"/>
      <c r="L40" s="429"/>
      <c r="M40" s="429"/>
      <c r="N40" s="429"/>
      <c r="O40" s="434"/>
      <c r="P40" s="435"/>
      <c r="Q40" s="435"/>
      <c r="R40" s="436"/>
      <c r="S40" s="429"/>
      <c r="T40" s="433"/>
      <c r="U40" s="430"/>
      <c r="V40" s="432"/>
      <c r="W40" s="433"/>
      <c r="X40" s="429" t="s">
        <v>18</v>
      </c>
      <c r="Y40" s="433" t="s">
        <v>18</v>
      </c>
      <c r="Z40" s="429"/>
      <c r="AA40" s="435"/>
      <c r="AB40" s="429"/>
      <c r="AC40" s="430"/>
      <c r="AD40" s="434" t="s">
        <v>69</v>
      </c>
      <c r="AE40" s="433"/>
      <c r="AF40" s="431"/>
      <c r="AG40" s="429"/>
      <c r="AH40" s="430"/>
      <c r="AI40" s="431"/>
      <c r="AJ40" s="430"/>
      <c r="AK40" s="431"/>
      <c r="AL40" s="430"/>
      <c r="AM40" s="431"/>
      <c r="AN40" s="433"/>
      <c r="AO40" s="437"/>
      <c r="AP40" s="438"/>
      <c r="AQ40" s="429"/>
      <c r="AR40" s="439"/>
      <c r="AS40" s="440">
        <f t="shared" si="2"/>
        <v>3</v>
      </c>
      <c r="AT40" s="22"/>
    </row>
    <row r="41" spans="1:46" ht="28.5" customHeight="1" x14ac:dyDescent="0.2">
      <c r="A41" s="12" t="s">
        <v>75</v>
      </c>
      <c r="B41" s="407" t="s">
        <v>18</v>
      </c>
      <c r="C41" s="409"/>
      <c r="D41" s="289"/>
      <c r="E41" s="290"/>
      <c r="F41" s="379" t="s">
        <v>18</v>
      </c>
      <c r="G41" s="379"/>
      <c r="H41" s="289"/>
      <c r="I41" s="408" t="s">
        <v>86</v>
      </c>
      <c r="J41" s="379" t="s">
        <v>69</v>
      </c>
      <c r="K41" s="379" t="s">
        <v>69</v>
      </c>
      <c r="L41" s="379"/>
      <c r="M41" s="379"/>
      <c r="N41" s="379"/>
      <c r="O41" s="410"/>
      <c r="P41" s="411"/>
      <c r="Q41" s="411"/>
      <c r="R41" s="412"/>
      <c r="S41" s="379" t="s">
        <v>18</v>
      </c>
      <c r="T41" s="409"/>
      <c r="U41" s="289"/>
      <c r="V41" s="408"/>
      <c r="W41" s="409"/>
      <c r="X41" s="379"/>
      <c r="Y41" s="409"/>
      <c r="Z41" s="379"/>
      <c r="AA41" s="411"/>
      <c r="AB41" s="379"/>
      <c r="AC41" s="289"/>
      <c r="AD41" s="410"/>
      <c r="AE41" s="409"/>
      <c r="AF41" s="290"/>
      <c r="AG41" s="379"/>
      <c r="AH41" s="289"/>
      <c r="AI41" s="290"/>
      <c r="AJ41" s="289"/>
      <c r="AK41" s="290"/>
      <c r="AL41" s="289"/>
      <c r="AM41" s="290"/>
      <c r="AN41" s="409"/>
      <c r="AO41" s="413"/>
      <c r="AP41" s="414"/>
      <c r="AQ41" s="379"/>
      <c r="AR41" s="415"/>
      <c r="AS41" s="288">
        <f t="shared" si="2"/>
        <v>6</v>
      </c>
      <c r="AT41" s="22"/>
    </row>
    <row r="42" spans="1:46" ht="28.5" customHeight="1" x14ac:dyDescent="0.2">
      <c r="A42" s="23" t="s">
        <v>68</v>
      </c>
      <c r="B42" s="416" t="s">
        <v>18</v>
      </c>
      <c r="C42" s="420"/>
      <c r="D42" s="417"/>
      <c r="E42" s="418"/>
      <c r="F42" s="380"/>
      <c r="G42" s="380"/>
      <c r="H42" s="417"/>
      <c r="I42" s="419"/>
      <c r="J42" s="420"/>
      <c r="K42" s="380"/>
      <c r="L42" s="380"/>
      <c r="M42" s="380"/>
      <c r="N42" s="380"/>
      <c r="O42" s="421"/>
      <c r="P42" s="422"/>
      <c r="Q42" s="422"/>
      <c r="R42" s="423"/>
      <c r="S42" s="380"/>
      <c r="T42" s="420"/>
      <c r="U42" s="417"/>
      <c r="V42" s="419" t="s">
        <v>18</v>
      </c>
      <c r="W42" s="420"/>
      <c r="X42" s="380" t="s">
        <v>18</v>
      </c>
      <c r="Y42" s="420" t="s">
        <v>18</v>
      </c>
      <c r="Z42" s="380"/>
      <c r="AA42" s="422" t="s">
        <v>69</v>
      </c>
      <c r="AB42" s="380"/>
      <c r="AC42" s="417"/>
      <c r="AD42" s="421"/>
      <c r="AE42" s="420"/>
      <c r="AF42" s="418"/>
      <c r="AG42" s="380"/>
      <c r="AH42" s="417"/>
      <c r="AI42" s="418"/>
      <c r="AJ42" s="417"/>
      <c r="AK42" s="418"/>
      <c r="AL42" s="417"/>
      <c r="AM42" s="418"/>
      <c r="AN42" s="420"/>
      <c r="AO42" s="424"/>
      <c r="AP42" s="425"/>
      <c r="AQ42" s="380"/>
      <c r="AR42" s="426"/>
      <c r="AS42" s="427">
        <f t="shared" si="2"/>
        <v>5</v>
      </c>
      <c r="AT42" s="22"/>
    </row>
    <row r="43" spans="1:46" s="30" customFormat="1" ht="28.5" customHeight="1" x14ac:dyDescent="0.2">
      <c r="A43" s="28" t="s">
        <v>22</v>
      </c>
      <c r="B43" s="441">
        <f>COUNTIF(B21:B42,"◎")+COUNTIF(B21:B42,"○")</f>
        <v>15</v>
      </c>
      <c r="C43" s="331">
        <f>COUNTIF(C21:C42,"○")+COUNTIF(C21:C42,"◎")</f>
        <v>3</v>
      </c>
      <c r="D43" s="442">
        <f>COUNTIF(D21:D42,"◎")+COUNTIF(D21:D42,"○")</f>
        <v>7</v>
      </c>
      <c r="E43" s="291">
        <f>SUM(E21:E42)</f>
        <v>7</v>
      </c>
      <c r="F43" s="443">
        <f t="shared" ref="F43:AE43" si="3">COUNTIF(F21:F42,"◎")+COUNTIF(F21:F42,"○")</f>
        <v>1</v>
      </c>
      <c r="G43" s="443">
        <f t="shared" si="3"/>
        <v>0</v>
      </c>
      <c r="H43" s="442">
        <f t="shared" si="3"/>
        <v>1</v>
      </c>
      <c r="I43" s="444">
        <f t="shared" si="3"/>
        <v>3</v>
      </c>
      <c r="J43" s="442">
        <f t="shared" si="3"/>
        <v>2</v>
      </c>
      <c r="K43" s="443">
        <f>COUNTIF(K21:K42,"◎")+COUNTIF(K21:K42,"○")</f>
        <v>2</v>
      </c>
      <c r="L43" s="443">
        <f>COUNTIF(L21:L42,"◎")+COUNTIF(L21:L42,"○")</f>
        <v>0</v>
      </c>
      <c r="M43" s="443">
        <f>COUNTIF(M21:M42,"◎")+COUNTIF(M21:M42,"○")</f>
        <v>0</v>
      </c>
      <c r="N43" s="443">
        <f>COUNTIF(N21:N42,"◎")+COUNTIF(N21:N42,"○")</f>
        <v>0</v>
      </c>
      <c r="O43" s="445">
        <f t="shared" si="3"/>
        <v>0</v>
      </c>
      <c r="P43" s="296">
        <f t="shared" si="3"/>
        <v>2</v>
      </c>
      <c r="Q43" s="294">
        <f t="shared" si="3"/>
        <v>0</v>
      </c>
      <c r="R43" s="297">
        <f t="shared" si="3"/>
        <v>0</v>
      </c>
      <c r="S43" s="443">
        <f t="shared" si="3"/>
        <v>1</v>
      </c>
      <c r="T43" s="446">
        <f t="shared" si="3"/>
        <v>0</v>
      </c>
      <c r="U43" s="442">
        <f>COUNTIF(U21:U42,"◎")+COUNTIF(U21:U42,"○")</f>
        <v>3</v>
      </c>
      <c r="V43" s="444">
        <f t="shared" si="3"/>
        <v>11</v>
      </c>
      <c r="W43" s="446">
        <f t="shared" si="3"/>
        <v>0</v>
      </c>
      <c r="X43" s="443">
        <f t="shared" si="3"/>
        <v>7</v>
      </c>
      <c r="Y43" s="442">
        <f t="shared" si="3"/>
        <v>16</v>
      </c>
      <c r="Z43" s="442">
        <f t="shared" si="3"/>
        <v>0</v>
      </c>
      <c r="AA43" s="294">
        <f t="shared" si="3"/>
        <v>2</v>
      </c>
      <c r="AB43" s="443">
        <f t="shared" si="3"/>
        <v>2</v>
      </c>
      <c r="AC43" s="442">
        <f t="shared" si="3"/>
        <v>5</v>
      </c>
      <c r="AD43" s="445">
        <f t="shared" si="3"/>
        <v>1</v>
      </c>
      <c r="AE43" s="446">
        <f t="shared" si="3"/>
        <v>0</v>
      </c>
      <c r="AF43" s="291">
        <f>SUM(AF21:AF42)</f>
        <v>0</v>
      </c>
      <c r="AG43" s="443">
        <f>COUNTIF(AG21:AG42,"◎")+COUNTIF(AG21:AG42,"○")</f>
        <v>0</v>
      </c>
      <c r="AH43" s="442">
        <f>COUNTIF(AH21:AH42,"◎")+COUNTIF(AH21:AH42,"○")</f>
        <v>1</v>
      </c>
      <c r="AI43" s="291">
        <f>SUM(AI21:AI42)</f>
        <v>1</v>
      </c>
      <c r="AJ43" s="442">
        <f>COUNTIF(AJ21:AJ42,"◎")+COUNTIF(AJ21:AJ42,"○")</f>
        <v>1</v>
      </c>
      <c r="AK43" s="291">
        <f>SUM(AK21:AK42)</f>
        <v>1</v>
      </c>
      <c r="AL43" s="442">
        <f>COUNTIF(AL21:AL42,"◎")+COUNTIF(AL21:AL42,"○")</f>
        <v>3</v>
      </c>
      <c r="AM43" s="291">
        <f>SUM(AM21:AM42)</f>
        <v>4</v>
      </c>
      <c r="AN43" s="446">
        <f>COUNTIF(AN21:AN42,"◎")+COUNTIF(AN21:AN42,"○")</f>
        <v>0</v>
      </c>
      <c r="AO43" s="447">
        <f>SUM(AO21:AO42)</f>
        <v>0</v>
      </c>
      <c r="AP43" s="448">
        <f>COUNTIF(AP21:AP42,"◎")+COUNTIF(AP21:AP42,"○")</f>
        <v>1</v>
      </c>
      <c r="AQ43" s="293">
        <f>COUNTIF(AQ21:AQ42,"◎")+COUNTIF(AQ21:AQ42,"○")</f>
        <v>0</v>
      </c>
      <c r="AR43" s="449">
        <f>COUNTIF(AR21:AR42,"◎")+COUNTIF(AR21:AR42,"○")</f>
        <v>3</v>
      </c>
      <c r="AS43" s="450">
        <f>SUM(AS21:AS42)</f>
        <v>93</v>
      </c>
      <c r="AT43" s="29"/>
    </row>
    <row r="44" spans="1:46" s="30" customFormat="1" ht="28.5" customHeight="1" x14ac:dyDescent="0.2">
      <c r="A44" s="31" t="s">
        <v>23</v>
      </c>
      <c r="B44" s="451">
        <f>B20+B43</f>
        <v>27</v>
      </c>
      <c r="C44" s="300">
        <f>SUM(C20,C43)</f>
        <v>3</v>
      </c>
      <c r="D44" s="283">
        <f t="shared" ref="D44:AR44" si="4">D20+D43</f>
        <v>13</v>
      </c>
      <c r="E44" s="292">
        <f t="shared" si="4"/>
        <v>14</v>
      </c>
      <c r="F44" s="299">
        <f t="shared" si="4"/>
        <v>1</v>
      </c>
      <c r="G44" s="299">
        <f t="shared" si="4"/>
        <v>0</v>
      </c>
      <c r="H44" s="283">
        <f t="shared" si="4"/>
        <v>2</v>
      </c>
      <c r="I44" s="452">
        <f t="shared" si="4"/>
        <v>15</v>
      </c>
      <c r="J44" s="283">
        <f t="shared" si="4"/>
        <v>9</v>
      </c>
      <c r="K44" s="299">
        <f>K20+K43</f>
        <v>9</v>
      </c>
      <c r="L44" s="299">
        <f>L20+L43</f>
        <v>1</v>
      </c>
      <c r="M44" s="299">
        <f>M20+M43</f>
        <v>1</v>
      </c>
      <c r="N44" s="299">
        <f>N20+N43</f>
        <v>2</v>
      </c>
      <c r="O44" s="301">
        <f t="shared" si="4"/>
        <v>4</v>
      </c>
      <c r="P44" s="453">
        <f t="shared" si="4"/>
        <v>2</v>
      </c>
      <c r="Q44" s="299">
        <f t="shared" si="4"/>
        <v>0</v>
      </c>
      <c r="R44" s="454">
        <f t="shared" si="4"/>
        <v>0</v>
      </c>
      <c r="S44" s="299">
        <f t="shared" si="4"/>
        <v>2</v>
      </c>
      <c r="T44" s="300">
        <f t="shared" si="4"/>
        <v>1</v>
      </c>
      <c r="U44" s="283">
        <f t="shared" si="4"/>
        <v>4</v>
      </c>
      <c r="V44" s="452">
        <f t="shared" si="4"/>
        <v>11</v>
      </c>
      <c r="W44" s="300">
        <f t="shared" si="4"/>
        <v>0</v>
      </c>
      <c r="X44" s="299">
        <f t="shared" si="4"/>
        <v>7</v>
      </c>
      <c r="Y44" s="283">
        <f t="shared" si="4"/>
        <v>19</v>
      </c>
      <c r="Z44" s="299">
        <f t="shared" si="4"/>
        <v>0</v>
      </c>
      <c r="AA44" s="300">
        <f t="shared" si="4"/>
        <v>2</v>
      </c>
      <c r="AB44" s="299">
        <f t="shared" si="4"/>
        <v>2</v>
      </c>
      <c r="AC44" s="283">
        <f t="shared" si="4"/>
        <v>6</v>
      </c>
      <c r="AD44" s="301">
        <f t="shared" si="4"/>
        <v>1</v>
      </c>
      <c r="AE44" s="300">
        <f t="shared" si="4"/>
        <v>2</v>
      </c>
      <c r="AF44" s="292">
        <f t="shared" si="4"/>
        <v>2</v>
      </c>
      <c r="AG44" s="299">
        <f t="shared" si="4"/>
        <v>1</v>
      </c>
      <c r="AH44" s="283">
        <f t="shared" si="4"/>
        <v>1</v>
      </c>
      <c r="AI44" s="292">
        <f t="shared" si="4"/>
        <v>1</v>
      </c>
      <c r="AJ44" s="283">
        <f t="shared" si="4"/>
        <v>1</v>
      </c>
      <c r="AK44" s="292">
        <f t="shared" si="4"/>
        <v>1</v>
      </c>
      <c r="AL44" s="283">
        <f t="shared" si="4"/>
        <v>7</v>
      </c>
      <c r="AM44" s="292">
        <f t="shared" si="4"/>
        <v>9</v>
      </c>
      <c r="AN44" s="300">
        <f t="shared" si="4"/>
        <v>1</v>
      </c>
      <c r="AO44" s="455">
        <f t="shared" si="4"/>
        <v>6</v>
      </c>
      <c r="AP44" s="456">
        <f t="shared" si="4"/>
        <v>1</v>
      </c>
      <c r="AQ44" s="283">
        <f t="shared" si="4"/>
        <v>0</v>
      </c>
      <c r="AR44" s="457">
        <f t="shared" si="4"/>
        <v>4</v>
      </c>
      <c r="AS44" s="458">
        <f>AS20+AS43</f>
        <v>162</v>
      </c>
      <c r="AT44" s="29"/>
    </row>
    <row r="45" spans="1:46" ht="28.5" customHeight="1" x14ac:dyDescent="0.2">
      <c r="A45" s="36" t="s">
        <v>78</v>
      </c>
      <c r="B45" s="459" t="s">
        <v>18</v>
      </c>
      <c r="C45" s="463"/>
      <c r="D45" s="460"/>
      <c r="E45" s="461"/>
      <c r="F45" s="378"/>
      <c r="G45" s="378"/>
      <c r="H45" s="460"/>
      <c r="I45" s="462"/>
      <c r="J45" s="463"/>
      <c r="K45" s="378"/>
      <c r="L45" s="378"/>
      <c r="M45" s="378"/>
      <c r="N45" s="378"/>
      <c r="O45" s="464"/>
      <c r="P45" s="435"/>
      <c r="Q45" s="435"/>
      <c r="R45" s="436"/>
      <c r="S45" s="378"/>
      <c r="T45" s="463"/>
      <c r="U45" s="460"/>
      <c r="V45" s="462"/>
      <c r="W45" s="463"/>
      <c r="X45" s="378"/>
      <c r="Y45" s="463"/>
      <c r="Z45" s="378"/>
      <c r="AA45" s="465"/>
      <c r="AB45" s="378"/>
      <c r="AC45" s="460"/>
      <c r="AD45" s="464"/>
      <c r="AE45" s="463"/>
      <c r="AF45" s="461"/>
      <c r="AG45" s="378"/>
      <c r="AH45" s="460"/>
      <c r="AI45" s="461"/>
      <c r="AJ45" s="460"/>
      <c r="AK45" s="461"/>
      <c r="AL45" s="460"/>
      <c r="AM45" s="461"/>
      <c r="AN45" s="463"/>
      <c r="AO45" s="466"/>
      <c r="AP45" s="467"/>
      <c r="AQ45" s="429"/>
      <c r="AR45" s="439"/>
      <c r="AS45" s="440">
        <f>COUNTIF(A45:AR45,"○")+COUNTIF(A45:AR45,"◎")</f>
        <v>1</v>
      </c>
      <c r="AT45" s="22"/>
    </row>
    <row r="46" spans="1:46" ht="28.5" customHeight="1" x14ac:dyDescent="0.2">
      <c r="A46" s="38" t="s">
        <v>73</v>
      </c>
      <c r="B46" s="407" t="s">
        <v>18</v>
      </c>
      <c r="C46" s="409"/>
      <c r="D46" s="289"/>
      <c r="E46" s="290"/>
      <c r="F46" s="379"/>
      <c r="G46" s="379"/>
      <c r="H46" s="289"/>
      <c r="I46" s="408" t="s">
        <v>86</v>
      </c>
      <c r="J46" s="379" t="s">
        <v>69</v>
      </c>
      <c r="K46" s="379"/>
      <c r="L46" s="379"/>
      <c r="M46" s="379"/>
      <c r="N46" s="379"/>
      <c r="O46" s="410"/>
      <c r="P46" s="411"/>
      <c r="Q46" s="411"/>
      <c r="R46" s="412"/>
      <c r="S46" s="379"/>
      <c r="T46" s="409"/>
      <c r="U46" s="289"/>
      <c r="V46" s="408"/>
      <c r="W46" s="409"/>
      <c r="X46" s="379"/>
      <c r="Y46" s="409"/>
      <c r="Z46" s="379"/>
      <c r="AA46" s="411"/>
      <c r="AB46" s="379"/>
      <c r="AC46" s="289"/>
      <c r="AD46" s="410"/>
      <c r="AE46" s="409"/>
      <c r="AF46" s="290"/>
      <c r="AG46" s="379"/>
      <c r="AH46" s="289"/>
      <c r="AI46" s="290"/>
      <c r="AJ46" s="289"/>
      <c r="AK46" s="290"/>
      <c r="AL46" s="289"/>
      <c r="AM46" s="290"/>
      <c r="AN46" s="409"/>
      <c r="AO46" s="413"/>
      <c r="AP46" s="414"/>
      <c r="AQ46" s="379"/>
      <c r="AR46" s="415"/>
      <c r="AS46" s="288">
        <f>COUNTIF(A46:AR46,"○")+COUNTIF(A46:AR46,"◎")</f>
        <v>3</v>
      </c>
      <c r="AT46" s="22"/>
    </row>
    <row r="47" spans="1:46" ht="28.5" customHeight="1" x14ac:dyDescent="0.2">
      <c r="A47" s="37" t="s">
        <v>76</v>
      </c>
      <c r="B47" s="407"/>
      <c r="C47" s="409"/>
      <c r="D47" s="289" t="s">
        <v>18</v>
      </c>
      <c r="E47" s="290">
        <v>1</v>
      </c>
      <c r="F47" s="379"/>
      <c r="G47" s="379"/>
      <c r="H47" s="289"/>
      <c r="I47" s="408"/>
      <c r="J47" s="409"/>
      <c r="K47" s="379"/>
      <c r="L47" s="379"/>
      <c r="M47" s="379"/>
      <c r="N47" s="379"/>
      <c r="O47" s="410"/>
      <c r="P47" s="411"/>
      <c r="Q47" s="411"/>
      <c r="R47" s="412"/>
      <c r="S47" s="379"/>
      <c r="T47" s="409"/>
      <c r="U47" s="289"/>
      <c r="V47" s="408"/>
      <c r="W47" s="409"/>
      <c r="X47" s="379"/>
      <c r="Y47" s="409"/>
      <c r="Z47" s="379"/>
      <c r="AA47" s="411"/>
      <c r="AB47" s="379"/>
      <c r="AC47" s="289"/>
      <c r="AD47" s="410"/>
      <c r="AE47" s="409"/>
      <c r="AF47" s="290"/>
      <c r="AG47" s="379"/>
      <c r="AH47" s="289"/>
      <c r="AI47" s="290"/>
      <c r="AJ47" s="289"/>
      <c r="AK47" s="290"/>
      <c r="AL47" s="289"/>
      <c r="AM47" s="290"/>
      <c r="AN47" s="409"/>
      <c r="AO47" s="413"/>
      <c r="AP47" s="414"/>
      <c r="AQ47" s="379"/>
      <c r="AR47" s="415"/>
      <c r="AS47" s="288">
        <f>COUNTIF(A47:AR47,"○")+COUNTIF(A47:AR47,"◎")</f>
        <v>1</v>
      </c>
      <c r="AT47" s="22"/>
    </row>
    <row r="48" spans="1:46" ht="28.5" customHeight="1" x14ac:dyDescent="0.2">
      <c r="A48" s="39" t="s">
        <v>77</v>
      </c>
      <c r="B48" s="468"/>
      <c r="C48" s="472"/>
      <c r="D48" s="470"/>
      <c r="E48" s="471"/>
      <c r="F48" s="469"/>
      <c r="G48" s="469"/>
      <c r="H48" s="470"/>
      <c r="I48" s="462"/>
      <c r="J48" s="463"/>
      <c r="K48" s="378"/>
      <c r="L48" s="378"/>
      <c r="M48" s="378"/>
      <c r="N48" s="378"/>
      <c r="O48" s="464"/>
      <c r="P48" s="389"/>
      <c r="Q48" s="389"/>
      <c r="R48" s="390"/>
      <c r="S48" s="469"/>
      <c r="T48" s="472"/>
      <c r="U48" s="470"/>
      <c r="V48" s="473"/>
      <c r="W48" s="472"/>
      <c r="X48" s="469"/>
      <c r="Y48" s="472"/>
      <c r="Z48" s="469"/>
      <c r="AA48" s="474"/>
      <c r="AB48" s="469"/>
      <c r="AC48" s="470"/>
      <c r="AD48" s="475"/>
      <c r="AE48" s="472" t="s">
        <v>18</v>
      </c>
      <c r="AF48" s="471">
        <v>1</v>
      </c>
      <c r="AG48" s="469" t="s">
        <v>69</v>
      </c>
      <c r="AH48" s="470"/>
      <c r="AI48" s="471"/>
      <c r="AJ48" s="470"/>
      <c r="AK48" s="471"/>
      <c r="AL48" s="470"/>
      <c r="AM48" s="471"/>
      <c r="AN48" s="472"/>
      <c r="AO48" s="476"/>
      <c r="AP48" s="467"/>
      <c r="AQ48" s="385"/>
      <c r="AR48" s="393"/>
      <c r="AS48" s="427">
        <f>COUNTIF(A48:AR48,"○")+COUNTIF(A48:AR48,"◎")</f>
        <v>2</v>
      </c>
      <c r="AT48" s="22"/>
    </row>
    <row r="49" spans="1:46" s="30" customFormat="1" ht="28.5" customHeight="1" x14ac:dyDescent="0.2">
      <c r="A49" s="40" t="s">
        <v>79</v>
      </c>
      <c r="B49" s="477">
        <f>COUNTIF(B45:B48,"◎")+COUNTIF(B45:B48,"○")</f>
        <v>2</v>
      </c>
      <c r="C49" s="482">
        <f>COUNTIF(C45:C48,"◎")+COUNTIF(C45:C48,"○")</f>
        <v>0</v>
      </c>
      <c r="D49" s="293">
        <f>COUNTA(D45:D48)</f>
        <v>1</v>
      </c>
      <c r="E49" s="302">
        <f>SUM(E45:E48)</f>
        <v>1</v>
      </c>
      <c r="F49" s="294">
        <f t="shared" ref="F49:AE49" si="5">COUNTA(F45:F48)</f>
        <v>0</v>
      </c>
      <c r="G49" s="294">
        <f t="shared" si="5"/>
        <v>0</v>
      </c>
      <c r="H49" s="283">
        <f t="shared" si="5"/>
        <v>0</v>
      </c>
      <c r="I49" s="452">
        <f t="shared" si="5"/>
        <v>1</v>
      </c>
      <c r="J49" s="283">
        <f t="shared" si="5"/>
        <v>1</v>
      </c>
      <c r="K49" s="299">
        <f>COUNTA(K45:K48)</f>
        <v>0</v>
      </c>
      <c r="L49" s="299">
        <f>COUNTA(L45:L48)</f>
        <v>0</v>
      </c>
      <c r="M49" s="299">
        <f>COUNTA(M45:M48)</f>
        <v>0</v>
      </c>
      <c r="N49" s="299">
        <f>COUNTA(N45:N48)</f>
        <v>0</v>
      </c>
      <c r="O49" s="301">
        <f t="shared" si="5"/>
        <v>0</v>
      </c>
      <c r="P49" s="453">
        <f t="shared" si="5"/>
        <v>0</v>
      </c>
      <c r="Q49" s="299">
        <f t="shared" si="5"/>
        <v>0</v>
      </c>
      <c r="R49" s="454">
        <f t="shared" si="5"/>
        <v>0</v>
      </c>
      <c r="S49" s="294">
        <f t="shared" si="5"/>
        <v>0</v>
      </c>
      <c r="T49" s="298">
        <f t="shared" si="5"/>
        <v>0</v>
      </c>
      <c r="U49" s="293">
        <f t="shared" si="5"/>
        <v>0</v>
      </c>
      <c r="V49" s="478">
        <f t="shared" si="5"/>
        <v>0</v>
      </c>
      <c r="W49" s="298">
        <f t="shared" si="5"/>
        <v>0</v>
      </c>
      <c r="X49" s="294">
        <f t="shared" si="5"/>
        <v>0</v>
      </c>
      <c r="Y49" s="298">
        <f t="shared" si="5"/>
        <v>0</v>
      </c>
      <c r="Z49" s="299">
        <f t="shared" si="5"/>
        <v>0</v>
      </c>
      <c r="AA49" s="299">
        <f t="shared" si="5"/>
        <v>0</v>
      </c>
      <c r="AB49" s="299">
        <f t="shared" si="5"/>
        <v>0</v>
      </c>
      <c r="AC49" s="299">
        <f t="shared" si="5"/>
        <v>0</v>
      </c>
      <c r="AD49" s="301">
        <f t="shared" si="5"/>
        <v>0</v>
      </c>
      <c r="AE49" s="298">
        <f t="shared" si="5"/>
        <v>1</v>
      </c>
      <c r="AF49" s="302">
        <f>SUM(AF45:AF48)</f>
        <v>1</v>
      </c>
      <c r="AG49" s="298">
        <f>COUNTA(AG45:AG48)</f>
        <v>1</v>
      </c>
      <c r="AH49" s="293">
        <f>COUNTA(AH45:AH48)</f>
        <v>0</v>
      </c>
      <c r="AI49" s="302">
        <f>SUM(AI45:AI48)</f>
        <v>0</v>
      </c>
      <c r="AJ49" s="293">
        <f>COUNTA(AJ45:AJ48)</f>
        <v>0</v>
      </c>
      <c r="AK49" s="302">
        <f>SUM(AK45:AK48)</f>
        <v>0</v>
      </c>
      <c r="AL49" s="293">
        <f>COUNTA(AL45:AL48)</f>
        <v>0</v>
      </c>
      <c r="AM49" s="302">
        <f>SUM(AM45:AM48)</f>
        <v>0</v>
      </c>
      <c r="AN49" s="293">
        <f>COUNTA(AN45:AN48)</f>
        <v>0</v>
      </c>
      <c r="AO49" s="479">
        <f>SUM(AO45:AO48)</f>
        <v>0</v>
      </c>
      <c r="AP49" s="456">
        <f>COUNTA(AP45:AP48)</f>
        <v>0</v>
      </c>
      <c r="AQ49" s="283">
        <f>COUNTA(AQ45:AQ48)</f>
        <v>0</v>
      </c>
      <c r="AR49" s="457">
        <f>COUNTA(AR45:AR48)</f>
        <v>0</v>
      </c>
      <c r="AS49" s="458">
        <f>SUM(AS45:AS48)</f>
        <v>7</v>
      </c>
      <c r="AT49" s="29"/>
    </row>
    <row r="50" spans="1:46" s="30" customFormat="1" ht="28.5" customHeight="1" x14ac:dyDescent="0.2">
      <c r="A50" s="32" t="s">
        <v>24</v>
      </c>
      <c r="B50" s="480">
        <f>B44+B49</f>
        <v>29</v>
      </c>
      <c r="C50" s="298">
        <f>SUM(C49+C44)</f>
        <v>3</v>
      </c>
      <c r="D50" s="293">
        <f t="shared" ref="D50:AR50" si="6">D44+D49</f>
        <v>14</v>
      </c>
      <c r="E50" s="292">
        <f t="shared" si="6"/>
        <v>15</v>
      </c>
      <c r="F50" s="294">
        <f t="shared" si="6"/>
        <v>1</v>
      </c>
      <c r="G50" s="294">
        <f t="shared" si="6"/>
        <v>0</v>
      </c>
      <c r="H50" s="293">
        <f t="shared" si="6"/>
        <v>2</v>
      </c>
      <c r="I50" s="478">
        <f t="shared" si="6"/>
        <v>16</v>
      </c>
      <c r="J50" s="293">
        <f t="shared" si="6"/>
        <v>10</v>
      </c>
      <c r="K50" s="294">
        <f>K44+K49</f>
        <v>9</v>
      </c>
      <c r="L50" s="294">
        <f>L44+L49</f>
        <v>1</v>
      </c>
      <c r="M50" s="294">
        <f>M44+M49</f>
        <v>1</v>
      </c>
      <c r="N50" s="294">
        <f>N44+N49</f>
        <v>2</v>
      </c>
      <c r="O50" s="295">
        <f t="shared" si="6"/>
        <v>4</v>
      </c>
      <c r="P50" s="296">
        <f t="shared" si="6"/>
        <v>2</v>
      </c>
      <c r="Q50" s="294">
        <f t="shared" si="6"/>
        <v>0</v>
      </c>
      <c r="R50" s="297">
        <f t="shared" si="6"/>
        <v>0</v>
      </c>
      <c r="S50" s="294">
        <f t="shared" si="6"/>
        <v>2</v>
      </c>
      <c r="T50" s="298">
        <f t="shared" si="6"/>
        <v>1</v>
      </c>
      <c r="U50" s="293">
        <f t="shared" si="6"/>
        <v>4</v>
      </c>
      <c r="V50" s="478">
        <f t="shared" si="6"/>
        <v>11</v>
      </c>
      <c r="W50" s="298">
        <f t="shared" si="6"/>
        <v>0</v>
      </c>
      <c r="X50" s="293">
        <f t="shared" si="6"/>
        <v>7</v>
      </c>
      <c r="Y50" s="283">
        <f t="shared" si="6"/>
        <v>19</v>
      </c>
      <c r="Z50" s="299">
        <f t="shared" si="6"/>
        <v>0</v>
      </c>
      <c r="AA50" s="300">
        <f t="shared" si="6"/>
        <v>2</v>
      </c>
      <c r="AB50" s="283">
        <f t="shared" si="6"/>
        <v>2</v>
      </c>
      <c r="AC50" s="283">
        <f t="shared" si="6"/>
        <v>6</v>
      </c>
      <c r="AD50" s="301">
        <f t="shared" si="6"/>
        <v>1</v>
      </c>
      <c r="AE50" s="300">
        <f t="shared" si="6"/>
        <v>3</v>
      </c>
      <c r="AF50" s="292">
        <f t="shared" si="6"/>
        <v>3</v>
      </c>
      <c r="AG50" s="298">
        <f t="shared" si="6"/>
        <v>2</v>
      </c>
      <c r="AH50" s="293">
        <f t="shared" si="6"/>
        <v>1</v>
      </c>
      <c r="AI50" s="302">
        <f t="shared" si="6"/>
        <v>1</v>
      </c>
      <c r="AJ50" s="293">
        <f t="shared" si="6"/>
        <v>1</v>
      </c>
      <c r="AK50" s="302">
        <f t="shared" si="6"/>
        <v>1</v>
      </c>
      <c r="AL50" s="293">
        <f t="shared" si="6"/>
        <v>7</v>
      </c>
      <c r="AM50" s="302">
        <f t="shared" si="6"/>
        <v>9</v>
      </c>
      <c r="AN50" s="293">
        <f t="shared" si="6"/>
        <v>1</v>
      </c>
      <c r="AO50" s="479">
        <f t="shared" si="6"/>
        <v>6</v>
      </c>
      <c r="AP50" s="481">
        <f t="shared" si="6"/>
        <v>1</v>
      </c>
      <c r="AQ50" s="283">
        <f t="shared" si="6"/>
        <v>0</v>
      </c>
      <c r="AR50" s="457">
        <f t="shared" si="6"/>
        <v>4</v>
      </c>
      <c r="AS50" s="458">
        <f>AS44+AS49</f>
        <v>169</v>
      </c>
      <c r="AT50" s="29"/>
    </row>
    <row r="51" spans="1:46" ht="20.25" customHeight="1" x14ac:dyDescent="0.2">
      <c r="B51" s="7"/>
      <c r="C51" s="7"/>
      <c r="D51" s="190" t="s">
        <v>95</v>
      </c>
      <c r="E51" s="9"/>
      <c r="F51" s="7"/>
      <c r="G51" s="7"/>
      <c r="H51" s="7"/>
      <c r="I51" s="7"/>
      <c r="J51" s="7"/>
      <c r="K51" s="7"/>
      <c r="L51" s="7"/>
      <c r="M51" s="7"/>
      <c r="N51" s="7"/>
      <c r="O51" s="7"/>
      <c r="P51" s="9"/>
      <c r="Q51" s="9"/>
      <c r="R51" s="9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8"/>
      <c r="AF51" s="9"/>
      <c r="AG51" s="7"/>
      <c r="AH51" s="8"/>
      <c r="AI51" s="9"/>
      <c r="AJ51" s="8"/>
      <c r="AK51" s="9"/>
      <c r="AL51" s="8"/>
      <c r="AM51" s="9"/>
      <c r="AN51" s="8"/>
      <c r="AO51" s="484" t="s">
        <v>147</v>
      </c>
      <c r="AP51" s="484"/>
      <c r="AQ51" s="485"/>
      <c r="AR51" s="485"/>
      <c r="AS51" s="483"/>
    </row>
    <row r="52" spans="1:46" ht="20.25" customHeight="1" x14ac:dyDescent="0.2">
      <c r="A52" s="10" t="s">
        <v>36</v>
      </c>
      <c r="B52" s="7"/>
      <c r="C52" s="7"/>
      <c r="D52" s="7"/>
      <c r="E52" s="9"/>
      <c r="F52" s="7"/>
      <c r="G52" s="7"/>
      <c r="H52" s="7"/>
      <c r="I52" s="7"/>
      <c r="J52" s="7"/>
      <c r="K52" s="7"/>
      <c r="L52" s="7"/>
      <c r="M52" s="7"/>
      <c r="N52" s="7"/>
      <c r="O52" s="7"/>
      <c r="P52" s="9"/>
      <c r="Q52" s="9"/>
      <c r="R52" s="9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8"/>
      <c r="AF52" s="9"/>
      <c r="AG52" s="7"/>
      <c r="AH52" s="8"/>
      <c r="AI52" s="9"/>
      <c r="AJ52" s="8"/>
      <c r="AK52" s="9"/>
      <c r="AL52" s="8"/>
      <c r="AM52" s="9"/>
      <c r="AN52" s="8"/>
      <c r="AO52" s="9"/>
      <c r="AP52" s="9"/>
    </row>
    <row r="53" spans="1:46" ht="20.25" customHeight="1" x14ac:dyDescent="0.2">
      <c r="A53" s="10" t="s">
        <v>74</v>
      </c>
    </row>
    <row r="54" spans="1:46" ht="20.25" customHeight="1" x14ac:dyDescent="0.2">
      <c r="A54" s="2" t="s">
        <v>85</v>
      </c>
    </row>
    <row r="55" spans="1:46" ht="21" customHeight="1" x14ac:dyDescent="0.2"/>
  </sheetData>
  <mergeCells count="26">
    <mergeCell ref="C5:C6"/>
    <mergeCell ref="AG5:AG6"/>
    <mergeCell ref="AH5:AK5"/>
    <mergeCell ref="AL5:AM5"/>
    <mergeCell ref="AN5:AO6"/>
    <mergeCell ref="S5:S6"/>
    <mergeCell ref="U5:U6"/>
    <mergeCell ref="V5:AD5"/>
    <mergeCell ref="AE5:AF6"/>
    <mergeCell ref="P5:R5"/>
    <mergeCell ref="P29:Q29"/>
    <mergeCell ref="A2:AS2"/>
    <mergeCell ref="AN3:AS3"/>
    <mergeCell ref="B4:R4"/>
    <mergeCell ref="T4:AR4"/>
    <mergeCell ref="AS4:AS6"/>
    <mergeCell ref="B5:B6"/>
    <mergeCell ref="D5:E6"/>
    <mergeCell ref="F5:F6"/>
    <mergeCell ref="G5:G6"/>
    <mergeCell ref="H5:H6"/>
    <mergeCell ref="AP5:AR5"/>
    <mergeCell ref="AH6:AI6"/>
    <mergeCell ref="AJ6:AK6"/>
    <mergeCell ref="AL6:AM6"/>
    <mergeCell ref="I5:O5"/>
  </mergeCells>
  <phoneticPr fontId="9"/>
  <printOptions verticalCentered="1"/>
  <pageMargins left="0.39370078740157483" right="0.39370078740157483" top="0.39370078740157483" bottom="0.27559055118110237" header="0.15748031496062992" footer="0.15748031496062992"/>
  <pageSetup paperSize="9" scale="42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55"/>
  <sheetViews>
    <sheetView view="pageBreakPreview" zoomScale="77" zoomScaleNormal="75" zoomScaleSheetLayoutView="77" workbookViewId="0">
      <pane xSplit="1" ySplit="6" topLeftCell="B25" activePane="bottomRight" state="frozen"/>
      <selection activeCell="S4" sqref="S4:AQ4"/>
      <selection pane="topRight" activeCell="S4" sqref="S4:AQ4"/>
      <selection pane="bottomLeft" activeCell="S4" sqref="S4:AQ4"/>
      <selection pane="bottomRight" activeCell="AI30" sqref="AI30:AJ30"/>
    </sheetView>
  </sheetViews>
  <sheetFormatPr defaultColWidth="7" defaultRowHeight="27" customHeight="1" x14ac:dyDescent="0.2"/>
  <cols>
    <col min="1" max="1" width="13.3984375" style="2" customWidth="1"/>
    <col min="2" max="2" width="4.59765625" style="1" customWidth="1"/>
    <col min="3" max="4" width="4" style="1" customWidth="1"/>
    <col min="5" max="29" width="4.59765625" style="1" customWidth="1"/>
    <col min="30" max="31" width="4" style="1" customWidth="1"/>
    <col min="32" max="32" width="4.59765625" style="1" customWidth="1"/>
    <col min="33" max="40" width="4" style="1" customWidth="1"/>
    <col min="41" max="43" width="4.59765625" style="1" customWidth="1"/>
    <col min="44" max="44" width="5.5" style="20" customWidth="1"/>
    <col min="45" max="45" width="7" style="21" customWidth="1"/>
    <col min="46" max="46" width="39.09765625" style="1" customWidth="1"/>
    <col min="47" max="16384" width="7" style="1"/>
  </cols>
  <sheetData>
    <row r="1" spans="1:46" ht="19.5" customHeight="1" x14ac:dyDescent="0.2">
      <c r="A1" s="192"/>
    </row>
    <row r="2" spans="1:46" ht="27" customHeight="1" x14ac:dyDescent="0.2">
      <c r="A2" s="488" t="s">
        <v>143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488"/>
      <c r="AO2" s="488"/>
      <c r="AP2" s="488"/>
      <c r="AQ2" s="488"/>
      <c r="AR2" s="488"/>
    </row>
    <row r="3" spans="1:46" ht="27" customHeight="1" x14ac:dyDescent="0.2">
      <c r="AM3" s="489" t="s">
        <v>144</v>
      </c>
      <c r="AN3" s="489"/>
      <c r="AO3" s="489"/>
      <c r="AP3" s="489"/>
      <c r="AQ3" s="489"/>
      <c r="AR3" s="489"/>
    </row>
    <row r="4" spans="1:46" ht="27" customHeight="1" x14ac:dyDescent="0.2">
      <c r="A4" s="3"/>
      <c r="B4" s="490" t="s">
        <v>3</v>
      </c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345"/>
      <c r="S4" s="491" t="s">
        <v>25</v>
      </c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2"/>
      <c r="AR4" s="493" t="s">
        <v>80</v>
      </c>
    </row>
    <row r="5" spans="1:46" ht="18" customHeight="1" x14ac:dyDescent="0.2">
      <c r="A5" s="5"/>
      <c r="B5" s="495" t="s">
        <v>4</v>
      </c>
      <c r="C5" s="497" t="s">
        <v>5</v>
      </c>
      <c r="D5" s="498"/>
      <c r="E5" s="501" t="s">
        <v>6</v>
      </c>
      <c r="F5" s="501" t="s">
        <v>7</v>
      </c>
      <c r="G5" s="497" t="s">
        <v>8</v>
      </c>
      <c r="H5" s="510" t="s">
        <v>82</v>
      </c>
      <c r="I5" s="511"/>
      <c r="J5" s="511"/>
      <c r="K5" s="511"/>
      <c r="L5" s="511"/>
      <c r="M5" s="511"/>
      <c r="N5" s="512"/>
      <c r="O5" s="504" t="s">
        <v>26</v>
      </c>
      <c r="P5" s="504"/>
      <c r="Q5" s="505"/>
      <c r="R5" s="495" t="s">
        <v>27</v>
      </c>
      <c r="S5" s="13" t="s">
        <v>70</v>
      </c>
      <c r="T5" s="497" t="s">
        <v>0</v>
      </c>
      <c r="U5" s="524" t="s">
        <v>71</v>
      </c>
      <c r="V5" s="525"/>
      <c r="W5" s="525"/>
      <c r="X5" s="525"/>
      <c r="Y5" s="525"/>
      <c r="Z5" s="525"/>
      <c r="AA5" s="525"/>
      <c r="AB5" s="525"/>
      <c r="AC5" s="526"/>
      <c r="AD5" s="527" t="s">
        <v>9</v>
      </c>
      <c r="AE5" s="528"/>
      <c r="AF5" s="515" t="s">
        <v>1</v>
      </c>
      <c r="AG5" s="517" t="s">
        <v>10</v>
      </c>
      <c r="AH5" s="518"/>
      <c r="AI5" s="518"/>
      <c r="AJ5" s="519"/>
      <c r="AK5" s="520" t="s">
        <v>11</v>
      </c>
      <c r="AL5" s="521"/>
      <c r="AM5" s="497" t="s">
        <v>28</v>
      </c>
      <c r="AN5" s="498"/>
      <c r="AO5" s="503" t="s">
        <v>26</v>
      </c>
      <c r="AP5" s="504"/>
      <c r="AQ5" s="505"/>
      <c r="AR5" s="494"/>
    </row>
    <row r="6" spans="1:46" ht="71.25" customHeight="1" x14ac:dyDescent="0.2">
      <c r="A6" s="6"/>
      <c r="B6" s="496"/>
      <c r="C6" s="499"/>
      <c r="D6" s="500"/>
      <c r="E6" s="502"/>
      <c r="F6" s="502"/>
      <c r="G6" s="502"/>
      <c r="H6" s="34" t="s">
        <v>13</v>
      </c>
      <c r="I6" s="187" t="s">
        <v>83</v>
      </c>
      <c r="J6" s="188" t="s">
        <v>81</v>
      </c>
      <c r="K6" s="15" t="s">
        <v>30</v>
      </c>
      <c r="L6" s="346" t="s">
        <v>88</v>
      </c>
      <c r="M6" s="346" t="s">
        <v>32</v>
      </c>
      <c r="N6" s="35" t="s">
        <v>33</v>
      </c>
      <c r="O6" s="193" t="s">
        <v>29</v>
      </c>
      <c r="P6" s="347" t="s">
        <v>72</v>
      </c>
      <c r="Q6" s="189" t="s">
        <v>35</v>
      </c>
      <c r="R6" s="523"/>
      <c r="S6" s="14" t="s">
        <v>12</v>
      </c>
      <c r="T6" s="499"/>
      <c r="U6" s="34" t="s">
        <v>13</v>
      </c>
      <c r="V6" s="15" t="s">
        <v>14</v>
      </c>
      <c r="W6" s="15" t="s">
        <v>15</v>
      </c>
      <c r="X6" s="346" t="s">
        <v>16</v>
      </c>
      <c r="Y6" s="15" t="s">
        <v>30</v>
      </c>
      <c r="Z6" s="347" t="s">
        <v>88</v>
      </c>
      <c r="AA6" s="346" t="s">
        <v>32</v>
      </c>
      <c r="AB6" s="15" t="s">
        <v>33</v>
      </c>
      <c r="AC6" s="35" t="s">
        <v>34</v>
      </c>
      <c r="AD6" s="522"/>
      <c r="AE6" s="500"/>
      <c r="AF6" s="516"/>
      <c r="AG6" s="506" t="s">
        <v>17</v>
      </c>
      <c r="AH6" s="507"/>
      <c r="AI6" s="506" t="s">
        <v>2</v>
      </c>
      <c r="AJ6" s="507"/>
      <c r="AK6" s="508" t="s">
        <v>2</v>
      </c>
      <c r="AL6" s="509"/>
      <c r="AM6" s="499"/>
      <c r="AN6" s="522"/>
      <c r="AO6" s="351" t="s">
        <v>29</v>
      </c>
      <c r="AP6" s="348" t="s">
        <v>72</v>
      </c>
      <c r="AQ6" s="19" t="s">
        <v>35</v>
      </c>
      <c r="AR6" s="494"/>
      <c r="AT6" s="191"/>
    </row>
    <row r="7" spans="1:46" ht="28.5" customHeight="1" x14ac:dyDescent="0.2">
      <c r="A7" s="11" t="s">
        <v>37</v>
      </c>
      <c r="B7" s="41" t="s">
        <v>69</v>
      </c>
      <c r="C7" s="42" t="s">
        <v>18</v>
      </c>
      <c r="D7" s="43">
        <v>1</v>
      </c>
      <c r="E7" s="44"/>
      <c r="F7" s="44"/>
      <c r="G7" s="42"/>
      <c r="H7" s="90" t="s">
        <v>69</v>
      </c>
      <c r="I7" s="45" t="s">
        <v>69</v>
      </c>
      <c r="J7" s="44"/>
      <c r="K7" s="44"/>
      <c r="L7" s="44"/>
      <c r="M7" s="44"/>
      <c r="N7" s="52"/>
      <c r="O7" s="133"/>
      <c r="P7" s="133"/>
      <c r="Q7" s="47"/>
      <c r="R7" s="44"/>
      <c r="S7" s="45"/>
      <c r="T7" s="198"/>
      <c r="U7" s="49"/>
      <c r="V7" s="45"/>
      <c r="W7" s="44"/>
      <c r="X7" s="45" t="s">
        <v>18</v>
      </c>
      <c r="Y7" s="44"/>
      <c r="Z7" s="50"/>
      <c r="AA7" s="44"/>
      <c r="AB7" s="51"/>
      <c r="AC7" s="52"/>
      <c r="AD7" s="45" t="s">
        <v>18</v>
      </c>
      <c r="AE7" s="43">
        <v>1</v>
      </c>
      <c r="AF7" s="44"/>
      <c r="AG7" s="51"/>
      <c r="AH7" s="43"/>
      <c r="AI7" s="51"/>
      <c r="AJ7" s="53"/>
      <c r="AK7" s="51"/>
      <c r="AL7" s="53"/>
      <c r="AM7" s="349" t="s">
        <v>18</v>
      </c>
      <c r="AN7" s="55">
        <v>6</v>
      </c>
      <c r="AO7" s="175"/>
      <c r="AP7" s="56"/>
      <c r="AQ7" s="57"/>
      <c r="AR7" s="58">
        <f t="shared" ref="AR7:AR19" si="0">COUNTIF(B7:AQ7,"○")+COUNTIF(B7:AQ7,"◎")</f>
        <v>7</v>
      </c>
      <c r="AS7" s="22"/>
    </row>
    <row r="8" spans="1:46" ht="28.5" customHeight="1" x14ac:dyDescent="0.2">
      <c r="A8" s="12" t="s">
        <v>38</v>
      </c>
      <c r="B8" s="59" t="s">
        <v>18</v>
      </c>
      <c r="C8" s="198" t="s">
        <v>18</v>
      </c>
      <c r="D8" s="60">
        <v>1</v>
      </c>
      <c r="E8" s="61"/>
      <c r="F8" s="61"/>
      <c r="G8" s="198"/>
      <c r="H8" s="63" t="s">
        <v>86</v>
      </c>
      <c r="I8" s="349"/>
      <c r="J8" s="61" t="s">
        <v>69</v>
      </c>
      <c r="K8" s="61"/>
      <c r="L8" s="61"/>
      <c r="M8" s="61"/>
      <c r="N8" s="65"/>
      <c r="O8" s="350"/>
      <c r="P8" s="350"/>
      <c r="Q8" s="62"/>
      <c r="R8" s="61"/>
      <c r="S8" s="349"/>
      <c r="T8" s="198"/>
      <c r="U8" s="63"/>
      <c r="V8" s="349"/>
      <c r="W8" s="61"/>
      <c r="X8" s="349"/>
      <c r="Y8" s="61"/>
      <c r="Z8" s="350"/>
      <c r="AA8" s="61"/>
      <c r="AB8" s="198"/>
      <c r="AC8" s="65"/>
      <c r="AD8" s="349" t="s">
        <v>18</v>
      </c>
      <c r="AE8" s="60">
        <v>1</v>
      </c>
      <c r="AF8" s="61" t="s">
        <v>18</v>
      </c>
      <c r="AG8" s="198"/>
      <c r="AH8" s="60"/>
      <c r="AI8" s="198"/>
      <c r="AJ8" s="60"/>
      <c r="AK8" s="198"/>
      <c r="AL8" s="60"/>
      <c r="AM8" s="349"/>
      <c r="AN8" s="66"/>
      <c r="AO8" s="176"/>
      <c r="AP8" s="67"/>
      <c r="AQ8" s="68"/>
      <c r="AR8" s="326">
        <f t="shared" si="0"/>
        <v>6</v>
      </c>
      <c r="AS8" s="22"/>
    </row>
    <row r="9" spans="1:46" ht="28.5" customHeight="1" x14ac:dyDescent="0.2">
      <c r="A9" s="12" t="s">
        <v>39</v>
      </c>
      <c r="B9" s="59" t="s">
        <v>18</v>
      </c>
      <c r="C9" s="198" t="s">
        <v>18</v>
      </c>
      <c r="D9" s="60">
        <v>2</v>
      </c>
      <c r="E9" s="61"/>
      <c r="F9" s="61"/>
      <c r="G9" s="198"/>
      <c r="H9" s="63" t="s">
        <v>86</v>
      </c>
      <c r="I9" s="349" t="s">
        <v>86</v>
      </c>
      <c r="J9" s="61" t="s">
        <v>69</v>
      </c>
      <c r="K9" s="349" t="s">
        <v>18</v>
      </c>
      <c r="L9" s="61"/>
      <c r="M9" s="61" t="s">
        <v>18</v>
      </c>
      <c r="N9" s="65" t="s">
        <v>18</v>
      </c>
      <c r="O9" s="350"/>
      <c r="P9" s="350"/>
      <c r="Q9" s="62"/>
      <c r="R9" s="61"/>
      <c r="S9" s="349"/>
      <c r="T9" s="198"/>
      <c r="U9" s="63"/>
      <c r="V9" s="349"/>
      <c r="W9" s="61"/>
      <c r="X9" s="349"/>
      <c r="Y9" s="61"/>
      <c r="Z9" s="350"/>
      <c r="AA9" s="61"/>
      <c r="AB9" s="61"/>
      <c r="AC9" s="65"/>
      <c r="AD9" s="349"/>
      <c r="AE9" s="60"/>
      <c r="AF9" s="61"/>
      <c r="AG9" s="198"/>
      <c r="AH9" s="60"/>
      <c r="AI9" s="198"/>
      <c r="AJ9" s="60"/>
      <c r="AK9" s="198" t="s">
        <v>18</v>
      </c>
      <c r="AL9" s="60">
        <v>1</v>
      </c>
      <c r="AM9" s="349"/>
      <c r="AN9" s="66"/>
      <c r="AO9" s="176"/>
      <c r="AP9" s="67"/>
      <c r="AQ9" s="68"/>
      <c r="AR9" s="326">
        <f t="shared" si="0"/>
        <v>9</v>
      </c>
      <c r="AS9" s="22"/>
    </row>
    <row r="10" spans="1:46" ht="28.5" customHeight="1" x14ac:dyDescent="0.2">
      <c r="A10" s="12" t="s">
        <v>40</v>
      </c>
      <c r="B10" s="59" t="s">
        <v>18</v>
      </c>
      <c r="C10" s="198" t="s">
        <v>18</v>
      </c>
      <c r="D10" s="60">
        <v>1</v>
      </c>
      <c r="E10" s="61"/>
      <c r="F10" s="61"/>
      <c r="G10" s="198"/>
      <c r="H10" s="63" t="s">
        <v>86</v>
      </c>
      <c r="I10" s="349" t="s">
        <v>86</v>
      </c>
      <c r="J10" s="61" t="s">
        <v>69</v>
      </c>
      <c r="K10" s="61"/>
      <c r="L10" s="61" t="s">
        <v>86</v>
      </c>
      <c r="M10" s="61" t="s">
        <v>86</v>
      </c>
      <c r="N10" s="65" t="s">
        <v>86</v>
      </c>
      <c r="O10" s="350"/>
      <c r="P10" s="350"/>
      <c r="Q10" s="62"/>
      <c r="R10" s="61" t="s">
        <v>86</v>
      </c>
      <c r="S10" s="349" t="s">
        <v>18</v>
      </c>
      <c r="T10" s="198"/>
      <c r="U10" s="63"/>
      <c r="V10" s="349"/>
      <c r="W10" s="61"/>
      <c r="X10" s="349"/>
      <c r="Y10" s="61"/>
      <c r="Z10" s="350"/>
      <c r="AA10" s="61"/>
      <c r="AB10" s="61"/>
      <c r="AC10" s="65"/>
      <c r="AD10" s="349"/>
      <c r="AE10" s="60"/>
      <c r="AF10" s="61"/>
      <c r="AG10" s="198"/>
      <c r="AH10" s="60"/>
      <c r="AI10" s="198"/>
      <c r="AJ10" s="60"/>
      <c r="AK10" s="198"/>
      <c r="AL10" s="60"/>
      <c r="AM10" s="349"/>
      <c r="AN10" s="66"/>
      <c r="AO10" s="176"/>
      <c r="AP10" s="198"/>
      <c r="AQ10" s="68"/>
      <c r="AR10" s="326">
        <f t="shared" si="0"/>
        <v>10</v>
      </c>
      <c r="AS10" s="22"/>
    </row>
    <row r="11" spans="1:46" ht="28.5" customHeight="1" x14ac:dyDescent="0.2">
      <c r="A11" s="12" t="s">
        <v>41</v>
      </c>
      <c r="B11" s="59" t="s">
        <v>18</v>
      </c>
      <c r="C11" s="198"/>
      <c r="D11" s="60"/>
      <c r="E11" s="61"/>
      <c r="F11" s="61"/>
      <c r="G11" s="198"/>
      <c r="H11" s="63" t="s">
        <v>86</v>
      </c>
      <c r="I11" s="352"/>
      <c r="J11" s="61" t="s">
        <v>69</v>
      </c>
      <c r="K11" s="61"/>
      <c r="L11" s="61"/>
      <c r="M11" s="61"/>
      <c r="N11" s="65"/>
      <c r="O11" s="353"/>
      <c r="P11" s="353"/>
      <c r="Q11" s="62"/>
      <c r="R11" s="61"/>
      <c r="S11" s="352"/>
      <c r="T11" s="198"/>
      <c r="U11" s="63"/>
      <c r="V11" s="352"/>
      <c r="W11" s="61"/>
      <c r="X11" s="352"/>
      <c r="Y11" s="61"/>
      <c r="Z11" s="353"/>
      <c r="AA11" s="61"/>
      <c r="AB11" s="198"/>
      <c r="AC11" s="65"/>
      <c r="AD11" s="352"/>
      <c r="AE11" s="60"/>
      <c r="AF11" s="61"/>
      <c r="AG11" s="198"/>
      <c r="AH11" s="60"/>
      <c r="AI11" s="198"/>
      <c r="AJ11" s="60"/>
      <c r="AK11" s="198"/>
      <c r="AL11" s="60"/>
      <c r="AM11" s="349"/>
      <c r="AN11" s="66"/>
      <c r="AO11" s="176"/>
      <c r="AP11" s="67"/>
      <c r="AQ11" s="68"/>
      <c r="AR11" s="326">
        <f t="shared" si="0"/>
        <v>3</v>
      </c>
      <c r="AS11" s="22"/>
    </row>
    <row r="12" spans="1:46" ht="28.5" customHeight="1" x14ac:dyDescent="0.2">
      <c r="A12" s="12" t="s">
        <v>42</v>
      </c>
      <c r="B12" s="59" t="s">
        <v>18</v>
      </c>
      <c r="C12" s="198" t="s">
        <v>18</v>
      </c>
      <c r="D12" s="60">
        <v>1</v>
      </c>
      <c r="E12" s="61"/>
      <c r="F12" s="61"/>
      <c r="G12" s="198"/>
      <c r="H12" s="63" t="s">
        <v>86</v>
      </c>
      <c r="I12" s="61" t="s">
        <v>69</v>
      </c>
      <c r="J12" s="61"/>
      <c r="K12" s="61"/>
      <c r="L12" s="61"/>
      <c r="M12" s="61"/>
      <c r="N12" s="65" t="s">
        <v>86</v>
      </c>
      <c r="O12" s="353"/>
      <c r="P12" s="353"/>
      <c r="Q12" s="62"/>
      <c r="R12" s="61"/>
      <c r="S12" s="352"/>
      <c r="T12" s="198"/>
      <c r="U12" s="63"/>
      <c r="V12" s="352"/>
      <c r="W12" s="61"/>
      <c r="X12" s="352"/>
      <c r="Y12" s="61"/>
      <c r="Z12" s="353"/>
      <c r="AA12" s="61"/>
      <c r="AB12" s="198"/>
      <c r="AC12" s="65"/>
      <c r="AD12" s="352"/>
      <c r="AE12" s="60"/>
      <c r="AF12" s="61"/>
      <c r="AG12" s="198"/>
      <c r="AH12" s="60"/>
      <c r="AI12" s="198"/>
      <c r="AJ12" s="60"/>
      <c r="AK12" s="198"/>
      <c r="AL12" s="60"/>
      <c r="AM12" s="70"/>
      <c r="AN12" s="66"/>
      <c r="AO12" s="176"/>
      <c r="AP12" s="67"/>
      <c r="AQ12" s="68"/>
      <c r="AR12" s="326">
        <f t="shared" si="0"/>
        <v>5</v>
      </c>
      <c r="AS12" s="22"/>
    </row>
    <row r="13" spans="1:46" ht="28.5" customHeight="1" x14ac:dyDescent="0.2">
      <c r="A13" s="12" t="s">
        <v>43</v>
      </c>
      <c r="B13" s="59" t="s">
        <v>18</v>
      </c>
      <c r="C13" s="198"/>
      <c r="D13" s="60"/>
      <c r="E13" s="61"/>
      <c r="F13" s="61"/>
      <c r="G13" s="198"/>
      <c r="H13" s="63" t="s">
        <v>86</v>
      </c>
      <c r="I13" s="352"/>
      <c r="J13" s="61"/>
      <c r="K13" s="61"/>
      <c r="L13" s="61"/>
      <c r="M13" s="61"/>
      <c r="N13" s="65"/>
      <c r="O13" s="353"/>
      <c r="P13" s="353"/>
      <c r="Q13" s="62"/>
      <c r="R13" s="61"/>
      <c r="S13" s="352"/>
      <c r="T13" s="198"/>
      <c r="U13" s="63"/>
      <c r="V13" s="352"/>
      <c r="W13" s="61"/>
      <c r="X13" s="352" t="s">
        <v>18</v>
      </c>
      <c r="Y13" s="61"/>
      <c r="Z13" s="353"/>
      <c r="AA13" s="61"/>
      <c r="AB13" s="352" t="s">
        <v>18</v>
      </c>
      <c r="AC13" s="65"/>
      <c r="AD13" s="352"/>
      <c r="AE13" s="60"/>
      <c r="AF13" s="61"/>
      <c r="AG13" s="198"/>
      <c r="AH13" s="60"/>
      <c r="AI13" s="198"/>
      <c r="AJ13" s="60"/>
      <c r="AK13" s="198" t="s">
        <v>86</v>
      </c>
      <c r="AL13" s="60">
        <v>1</v>
      </c>
      <c r="AM13" s="349"/>
      <c r="AN13" s="66"/>
      <c r="AO13" s="176"/>
      <c r="AP13" s="67"/>
      <c r="AQ13" s="68"/>
      <c r="AR13" s="326">
        <f>COUNTIF(B13:AQ13,"○")+COUNTIF(B13:AQ13,"◎")</f>
        <v>5</v>
      </c>
      <c r="AS13" s="22"/>
    </row>
    <row r="14" spans="1:46" ht="28.5" customHeight="1" x14ac:dyDescent="0.2">
      <c r="A14" s="12" t="s">
        <v>44</v>
      </c>
      <c r="B14" s="59" t="s">
        <v>18</v>
      </c>
      <c r="C14" s="198"/>
      <c r="D14" s="60"/>
      <c r="E14" s="61"/>
      <c r="F14" s="61"/>
      <c r="G14" s="198"/>
      <c r="H14" s="63" t="s">
        <v>86</v>
      </c>
      <c r="I14" s="61" t="s">
        <v>69</v>
      </c>
      <c r="J14" s="61" t="s">
        <v>69</v>
      </c>
      <c r="K14" s="61"/>
      <c r="L14" s="61"/>
      <c r="M14" s="61"/>
      <c r="N14" s="65"/>
      <c r="O14" s="353"/>
      <c r="P14" s="353"/>
      <c r="Q14" s="62"/>
      <c r="R14" s="61"/>
      <c r="S14" s="352"/>
      <c r="T14" s="198"/>
      <c r="U14" s="63"/>
      <c r="V14" s="352"/>
      <c r="W14" s="61"/>
      <c r="X14" s="352"/>
      <c r="Y14" s="61"/>
      <c r="Z14" s="353"/>
      <c r="AA14" s="61"/>
      <c r="AB14" s="198"/>
      <c r="AC14" s="65"/>
      <c r="AD14" s="352"/>
      <c r="AE14" s="60"/>
      <c r="AF14" s="61"/>
      <c r="AG14" s="198"/>
      <c r="AH14" s="60"/>
      <c r="AI14" s="198"/>
      <c r="AJ14" s="60"/>
      <c r="AK14" s="198"/>
      <c r="AL14" s="60"/>
      <c r="AM14" s="349"/>
      <c r="AN14" s="66"/>
      <c r="AO14" s="176"/>
      <c r="AP14" s="61"/>
      <c r="AQ14" s="71"/>
      <c r="AR14" s="326">
        <f t="shared" si="0"/>
        <v>4</v>
      </c>
      <c r="AS14" s="22"/>
    </row>
    <row r="15" spans="1:46" ht="28.5" customHeight="1" x14ac:dyDescent="0.2">
      <c r="A15" s="12" t="s">
        <v>45</v>
      </c>
      <c r="B15" s="59" t="s">
        <v>18</v>
      </c>
      <c r="C15" s="198"/>
      <c r="D15" s="60"/>
      <c r="E15" s="61"/>
      <c r="F15" s="61"/>
      <c r="G15" s="198"/>
      <c r="H15" s="63" t="s">
        <v>86</v>
      </c>
      <c r="I15" s="61" t="s">
        <v>69</v>
      </c>
      <c r="J15" s="61" t="s">
        <v>69</v>
      </c>
      <c r="K15" s="61"/>
      <c r="L15" s="61"/>
      <c r="M15" s="61"/>
      <c r="N15" s="65" t="s">
        <v>86</v>
      </c>
      <c r="O15" s="353"/>
      <c r="P15" s="353"/>
      <c r="Q15" s="62"/>
      <c r="R15" s="61"/>
      <c r="S15" s="352"/>
      <c r="T15" s="198"/>
      <c r="U15" s="63"/>
      <c r="V15" s="352"/>
      <c r="W15" s="61"/>
      <c r="X15" s="352"/>
      <c r="Y15" s="61"/>
      <c r="Z15" s="353"/>
      <c r="AA15" s="61"/>
      <c r="AB15" s="352"/>
      <c r="AC15" s="65"/>
      <c r="AD15" s="352"/>
      <c r="AE15" s="60"/>
      <c r="AF15" s="61"/>
      <c r="AG15" s="198"/>
      <c r="AH15" s="60"/>
      <c r="AI15" s="198"/>
      <c r="AJ15" s="60"/>
      <c r="AK15" s="198" t="s">
        <v>18</v>
      </c>
      <c r="AL15" s="60">
        <v>1</v>
      </c>
      <c r="AM15" s="349"/>
      <c r="AN15" s="66"/>
      <c r="AO15" s="176"/>
      <c r="AP15" s="61"/>
      <c r="AQ15" s="71" t="s">
        <v>18</v>
      </c>
      <c r="AR15" s="69">
        <f t="shared" si="0"/>
        <v>7</v>
      </c>
      <c r="AS15" s="22"/>
    </row>
    <row r="16" spans="1:46" ht="28.5" customHeight="1" x14ac:dyDescent="0.2">
      <c r="A16" s="12" t="s">
        <v>46</v>
      </c>
      <c r="B16" s="59" t="s">
        <v>18</v>
      </c>
      <c r="C16" s="198" t="s">
        <v>18</v>
      </c>
      <c r="D16" s="60">
        <v>1</v>
      </c>
      <c r="E16" s="61"/>
      <c r="F16" s="61"/>
      <c r="G16" s="198"/>
      <c r="H16" s="63" t="s">
        <v>69</v>
      </c>
      <c r="I16" s="352" t="s">
        <v>69</v>
      </c>
      <c r="J16" s="61"/>
      <c r="K16" s="61"/>
      <c r="L16" s="61"/>
      <c r="M16" s="61"/>
      <c r="N16" s="65"/>
      <c r="O16" s="353"/>
      <c r="P16" s="353"/>
      <c r="Q16" s="62"/>
      <c r="R16" s="61"/>
      <c r="S16" s="352"/>
      <c r="T16" s="198"/>
      <c r="U16" s="63"/>
      <c r="V16" s="352"/>
      <c r="W16" s="61"/>
      <c r="X16" s="352"/>
      <c r="Y16" s="61"/>
      <c r="Z16" s="353"/>
      <c r="AA16" s="61"/>
      <c r="AB16" s="198"/>
      <c r="AC16" s="65"/>
      <c r="AD16" s="352"/>
      <c r="AE16" s="60"/>
      <c r="AF16" s="61"/>
      <c r="AG16" s="198"/>
      <c r="AH16" s="60"/>
      <c r="AI16" s="198"/>
      <c r="AJ16" s="60"/>
      <c r="AK16" s="198" t="s">
        <v>69</v>
      </c>
      <c r="AL16" s="60">
        <v>1</v>
      </c>
      <c r="AM16" s="349"/>
      <c r="AN16" s="66"/>
      <c r="AO16" s="176"/>
      <c r="AP16" s="61"/>
      <c r="AQ16" s="71"/>
      <c r="AR16" s="69">
        <f>COUNTIF(B16:AQ16,"○")+COUNTIF(B16:AQ16,"◎")</f>
        <v>5</v>
      </c>
      <c r="AS16" s="22"/>
    </row>
    <row r="17" spans="1:45" ht="28.5" customHeight="1" x14ac:dyDescent="0.2">
      <c r="A17" s="12" t="s">
        <v>47</v>
      </c>
      <c r="B17" s="59" t="s">
        <v>18</v>
      </c>
      <c r="C17" s="198"/>
      <c r="D17" s="60"/>
      <c r="E17" s="61"/>
      <c r="F17" s="61"/>
      <c r="G17" s="198" t="s">
        <v>18</v>
      </c>
      <c r="H17" s="63" t="s">
        <v>86</v>
      </c>
      <c r="I17" s="352"/>
      <c r="J17" s="61"/>
      <c r="K17" s="61"/>
      <c r="L17" s="61"/>
      <c r="M17" s="61"/>
      <c r="N17" s="65"/>
      <c r="O17" s="353"/>
      <c r="P17" s="353"/>
      <c r="Q17" s="62"/>
      <c r="R17" s="61"/>
      <c r="S17" s="352"/>
      <c r="T17" s="198"/>
      <c r="U17" s="63"/>
      <c r="V17" s="352"/>
      <c r="W17" s="61"/>
      <c r="X17" s="352"/>
      <c r="Y17" s="61"/>
      <c r="Z17" s="353"/>
      <c r="AA17" s="61"/>
      <c r="AB17" s="198"/>
      <c r="AC17" s="65"/>
      <c r="AD17" s="352"/>
      <c r="AE17" s="60"/>
      <c r="AF17" s="61"/>
      <c r="AG17" s="198"/>
      <c r="AH17" s="60"/>
      <c r="AI17" s="198"/>
      <c r="AJ17" s="60"/>
      <c r="AK17" s="198"/>
      <c r="AL17" s="60"/>
      <c r="AM17" s="349"/>
      <c r="AN17" s="66"/>
      <c r="AO17" s="176"/>
      <c r="AP17" s="61"/>
      <c r="AQ17" s="71"/>
      <c r="AR17" s="69">
        <f t="shared" si="0"/>
        <v>3</v>
      </c>
      <c r="AS17" s="22"/>
    </row>
    <row r="18" spans="1:45" ht="28.5" customHeight="1" x14ac:dyDescent="0.2">
      <c r="A18" s="12" t="s">
        <v>19</v>
      </c>
      <c r="B18" s="59"/>
      <c r="C18" s="198"/>
      <c r="D18" s="60"/>
      <c r="E18" s="61"/>
      <c r="F18" s="61"/>
      <c r="G18" s="198"/>
      <c r="H18" s="63"/>
      <c r="I18" s="352"/>
      <c r="J18" s="61"/>
      <c r="K18" s="61"/>
      <c r="L18" s="61"/>
      <c r="M18" s="61"/>
      <c r="N18" s="65"/>
      <c r="O18" s="353"/>
      <c r="P18" s="353"/>
      <c r="Q18" s="62"/>
      <c r="R18" s="61"/>
      <c r="S18" s="352"/>
      <c r="T18" s="198" t="s">
        <v>18</v>
      </c>
      <c r="U18" s="63"/>
      <c r="V18" s="352"/>
      <c r="W18" s="61"/>
      <c r="X18" s="352" t="s">
        <v>69</v>
      </c>
      <c r="Y18" s="61"/>
      <c r="Z18" s="353"/>
      <c r="AA18" s="61"/>
      <c r="AB18" s="198"/>
      <c r="AC18" s="65"/>
      <c r="AD18" s="352"/>
      <c r="AE18" s="60"/>
      <c r="AF18" s="61"/>
      <c r="AG18" s="198"/>
      <c r="AH18" s="60"/>
      <c r="AI18" s="198"/>
      <c r="AJ18" s="60"/>
      <c r="AK18" s="198"/>
      <c r="AL18" s="60"/>
      <c r="AM18" s="349"/>
      <c r="AN18" s="66"/>
      <c r="AO18" s="176"/>
      <c r="AP18" s="61"/>
      <c r="AQ18" s="71"/>
      <c r="AR18" s="69">
        <f t="shared" si="0"/>
        <v>2</v>
      </c>
      <c r="AS18" s="22"/>
    </row>
    <row r="19" spans="1:45" ht="28.5" customHeight="1" x14ac:dyDescent="0.2">
      <c r="A19" s="11" t="s">
        <v>48</v>
      </c>
      <c r="B19" s="41" t="s">
        <v>18</v>
      </c>
      <c r="C19" s="198"/>
      <c r="D19" s="43"/>
      <c r="E19" s="44"/>
      <c r="F19" s="44"/>
      <c r="G19" s="51"/>
      <c r="H19" s="49" t="s">
        <v>69</v>
      </c>
      <c r="I19" s="45"/>
      <c r="J19" s="44" t="s">
        <v>69</v>
      </c>
      <c r="K19" s="44"/>
      <c r="L19" s="44"/>
      <c r="M19" s="44"/>
      <c r="N19" s="52"/>
      <c r="O19" s="122"/>
      <c r="P19" s="122"/>
      <c r="Q19" s="73"/>
      <c r="R19" s="44"/>
      <c r="S19" s="45"/>
      <c r="T19" s="51"/>
      <c r="U19" s="49"/>
      <c r="V19" s="45"/>
      <c r="W19" s="44"/>
      <c r="X19" s="45"/>
      <c r="Y19" s="44"/>
      <c r="Z19" s="50"/>
      <c r="AA19" s="44"/>
      <c r="AB19" s="51"/>
      <c r="AC19" s="52"/>
      <c r="AD19" s="45"/>
      <c r="AE19" s="43"/>
      <c r="AF19" s="44"/>
      <c r="AG19" s="51"/>
      <c r="AH19" s="43"/>
      <c r="AI19" s="51"/>
      <c r="AJ19" s="43"/>
      <c r="AK19" s="51"/>
      <c r="AL19" s="43"/>
      <c r="AM19" s="45"/>
      <c r="AN19" s="74"/>
      <c r="AO19" s="175"/>
      <c r="AP19" s="61"/>
      <c r="AQ19" s="71"/>
      <c r="AR19" s="75">
        <f t="shared" si="0"/>
        <v>3</v>
      </c>
      <c r="AS19" s="22"/>
    </row>
    <row r="20" spans="1:45" s="30" customFormat="1" ht="28.5" customHeight="1" x14ac:dyDescent="0.2">
      <c r="A20" s="332" t="s">
        <v>20</v>
      </c>
      <c r="B20" s="333">
        <f>COUNTIF(B7:B19,"○")+COUNTIF(B7:B19,"◎")</f>
        <v>12</v>
      </c>
      <c r="C20" s="238">
        <f>COUNTIF(C7:C19,"○")+COUNTIF(C7:C19,"◎")</f>
        <v>6</v>
      </c>
      <c r="D20" s="239">
        <f>SUM(D7:D19)</f>
        <v>7</v>
      </c>
      <c r="E20" s="327">
        <f t="shared" ref="E20:AD20" si="1">COUNTIF(E7:E19,"○")+COUNTIF(E7:E19,"◎")</f>
        <v>0</v>
      </c>
      <c r="F20" s="327">
        <f t="shared" si="1"/>
        <v>0</v>
      </c>
      <c r="G20" s="242">
        <f t="shared" si="1"/>
        <v>1</v>
      </c>
      <c r="H20" s="334">
        <f t="shared" si="1"/>
        <v>12</v>
      </c>
      <c r="I20" s="238">
        <f t="shared" si="1"/>
        <v>7</v>
      </c>
      <c r="J20" s="327">
        <f>COUNTIF(J7:J19,"○")+COUNTIF(J7:J19,"◎")</f>
        <v>7</v>
      </c>
      <c r="K20" s="327">
        <f>COUNTIF(K7:K19,"○")+COUNTIF(K7:K19,"◎")</f>
        <v>1</v>
      </c>
      <c r="L20" s="327">
        <f>COUNTIF(L7:L19,"○")+COUNTIF(L7:L19,"◎")</f>
        <v>1</v>
      </c>
      <c r="M20" s="327">
        <f>COUNTIF(M7:M19,"○")+COUNTIF(M7:M19,"◎")</f>
        <v>2</v>
      </c>
      <c r="N20" s="328">
        <f t="shared" si="1"/>
        <v>4</v>
      </c>
      <c r="O20" s="329">
        <f t="shared" si="1"/>
        <v>0</v>
      </c>
      <c r="P20" s="327">
        <f t="shared" si="1"/>
        <v>0</v>
      </c>
      <c r="Q20" s="330">
        <f t="shared" si="1"/>
        <v>0</v>
      </c>
      <c r="R20" s="327">
        <f t="shared" si="1"/>
        <v>1</v>
      </c>
      <c r="S20" s="331">
        <f t="shared" si="1"/>
        <v>1</v>
      </c>
      <c r="T20" s="238">
        <f t="shared" si="1"/>
        <v>1</v>
      </c>
      <c r="U20" s="334">
        <f t="shared" si="1"/>
        <v>0</v>
      </c>
      <c r="V20" s="331">
        <f t="shared" si="1"/>
        <v>0</v>
      </c>
      <c r="W20" s="327">
        <f t="shared" si="1"/>
        <v>0</v>
      </c>
      <c r="X20" s="238">
        <f t="shared" si="1"/>
        <v>3</v>
      </c>
      <c r="Y20" s="327">
        <f t="shared" si="1"/>
        <v>0</v>
      </c>
      <c r="Z20" s="331">
        <f t="shared" si="1"/>
        <v>0</v>
      </c>
      <c r="AA20" s="327">
        <f t="shared" si="1"/>
        <v>0</v>
      </c>
      <c r="AB20" s="327">
        <f t="shared" si="1"/>
        <v>1</v>
      </c>
      <c r="AC20" s="328">
        <f t="shared" si="1"/>
        <v>0</v>
      </c>
      <c r="AD20" s="331">
        <f t="shared" si="1"/>
        <v>2</v>
      </c>
      <c r="AE20" s="239">
        <f>SUM(AE7:AE19)</f>
        <v>2</v>
      </c>
      <c r="AF20" s="327">
        <f>COUNTIF(AF7:AF19,"○")+COUNTIF(AF7:AF19,"◎")</f>
        <v>1</v>
      </c>
      <c r="AG20" s="238">
        <f>COUNTIF(AG7:AG19,"○")+COUNTIF(AG7:AG19,"◎")</f>
        <v>0</v>
      </c>
      <c r="AH20" s="239">
        <f>SUM(AH7:AH19)</f>
        <v>0</v>
      </c>
      <c r="AI20" s="238">
        <f>COUNTIF(AI7:AI19,"○")+COUNTIF(AI7:AI19,"◎")</f>
        <v>0</v>
      </c>
      <c r="AJ20" s="239">
        <f>COUNTA(AJ7:AJ19)</f>
        <v>0</v>
      </c>
      <c r="AK20" s="238">
        <f>COUNTIF(AK7:AK19,"○")+COUNTIF(AK7:AK19,"◎")</f>
        <v>4</v>
      </c>
      <c r="AL20" s="239">
        <f>SUM(AL7:AL19)</f>
        <v>4</v>
      </c>
      <c r="AM20" s="331">
        <f>COUNTIF(AM7:AM19,"○")+COUNTIF(AM7:AM19,"◎")</f>
        <v>1</v>
      </c>
      <c r="AN20" s="335">
        <f>SUM(AN7:AN19)</f>
        <v>6</v>
      </c>
      <c r="AO20" s="336">
        <f>COUNTIF(AO7:AO19,"○")+COUNTIF(AO7:AO19,"◎")</f>
        <v>0</v>
      </c>
      <c r="AP20" s="238">
        <f>COUNTIF(AP7:AP19,"○")+COUNTIF(AP7:AP19,"◎")</f>
        <v>0</v>
      </c>
      <c r="AQ20" s="337">
        <f>COUNTIF(AQ7:AQ19,"○")+COUNTIF(AQ7:AQ19,"◎")</f>
        <v>1</v>
      </c>
      <c r="AR20" s="338">
        <f>SUM(AR7:AR19)</f>
        <v>69</v>
      </c>
      <c r="AS20" s="29"/>
    </row>
    <row r="21" spans="1:45" ht="28.5" customHeight="1" x14ac:dyDescent="0.2">
      <c r="A21" s="25" t="s">
        <v>49</v>
      </c>
      <c r="B21" s="354" t="s">
        <v>86</v>
      </c>
      <c r="C21" s="42"/>
      <c r="D21" s="53"/>
      <c r="E21" s="88"/>
      <c r="F21" s="88"/>
      <c r="G21" s="42"/>
      <c r="H21" s="132" t="s">
        <v>86</v>
      </c>
      <c r="I21" s="89"/>
      <c r="J21" s="88"/>
      <c r="K21" s="88"/>
      <c r="L21" s="88"/>
      <c r="M21" s="88"/>
      <c r="N21" s="92"/>
      <c r="O21" s="133"/>
      <c r="P21" s="133"/>
      <c r="Q21" s="47"/>
      <c r="R21" s="88"/>
      <c r="S21" s="89"/>
      <c r="T21" s="134"/>
      <c r="U21" s="90"/>
      <c r="V21" s="89"/>
      <c r="W21" s="88"/>
      <c r="X21" s="89"/>
      <c r="Y21" s="88"/>
      <c r="Z21" s="91"/>
      <c r="AA21" s="88"/>
      <c r="AB21" s="42"/>
      <c r="AC21" s="92"/>
      <c r="AD21" s="89"/>
      <c r="AE21" s="53"/>
      <c r="AF21" s="88"/>
      <c r="AG21" s="42"/>
      <c r="AH21" s="53"/>
      <c r="AI21" s="42"/>
      <c r="AJ21" s="53"/>
      <c r="AK21" s="42"/>
      <c r="AL21" s="53"/>
      <c r="AM21" s="89"/>
      <c r="AN21" s="55"/>
      <c r="AO21" s="178"/>
      <c r="AP21" s="46"/>
      <c r="AQ21" s="93"/>
      <c r="AR21" s="58">
        <f t="shared" ref="AR21:AR42" si="2">COUNTIF(B21:AQ21,"○")+COUNTIF(B21:AQ21,"◎")</f>
        <v>2</v>
      </c>
      <c r="AS21" s="22"/>
    </row>
    <row r="22" spans="1:45" ht="28.5" customHeight="1" x14ac:dyDescent="0.2">
      <c r="A22" s="12" t="s">
        <v>50</v>
      </c>
      <c r="B22" s="59"/>
      <c r="C22" s="198"/>
      <c r="D22" s="60"/>
      <c r="E22" s="61"/>
      <c r="F22" s="61"/>
      <c r="G22" s="198"/>
      <c r="H22" s="63"/>
      <c r="I22" s="349"/>
      <c r="J22" s="61"/>
      <c r="K22" s="61"/>
      <c r="L22" s="61"/>
      <c r="M22" s="61"/>
      <c r="N22" s="65"/>
      <c r="O22" s="350"/>
      <c r="P22" s="350"/>
      <c r="Q22" s="62"/>
      <c r="R22" s="61"/>
      <c r="S22" s="349"/>
      <c r="T22" s="198"/>
      <c r="U22" s="63" t="s">
        <v>18</v>
      </c>
      <c r="V22" s="349"/>
      <c r="W22" s="61"/>
      <c r="X22" s="349" t="s">
        <v>18</v>
      </c>
      <c r="Y22" s="61"/>
      <c r="Z22" s="350"/>
      <c r="AA22" s="61"/>
      <c r="AB22" s="198"/>
      <c r="AC22" s="65"/>
      <c r="AD22" s="349"/>
      <c r="AE22" s="60"/>
      <c r="AF22" s="61"/>
      <c r="AG22" s="198"/>
      <c r="AH22" s="60"/>
      <c r="AI22" s="198"/>
      <c r="AJ22" s="60"/>
      <c r="AK22" s="198"/>
      <c r="AL22" s="60"/>
      <c r="AM22" s="349"/>
      <c r="AN22" s="66"/>
      <c r="AO22" s="176"/>
      <c r="AP22" s="61"/>
      <c r="AQ22" s="71"/>
      <c r="AR22" s="69">
        <f t="shared" si="2"/>
        <v>2</v>
      </c>
      <c r="AS22" s="22"/>
    </row>
    <row r="23" spans="1:45" ht="28.5" customHeight="1" x14ac:dyDescent="0.2">
      <c r="A23" s="12" t="s">
        <v>51</v>
      </c>
      <c r="B23" s="59" t="s">
        <v>18</v>
      </c>
      <c r="C23" s="198"/>
      <c r="D23" s="60"/>
      <c r="E23" s="61"/>
      <c r="F23" s="61"/>
      <c r="G23" s="198"/>
      <c r="H23" s="63"/>
      <c r="I23" s="349"/>
      <c r="J23" s="61"/>
      <c r="K23" s="61"/>
      <c r="L23" s="61"/>
      <c r="M23" s="61"/>
      <c r="N23" s="65"/>
      <c r="O23" s="350"/>
      <c r="P23" s="350"/>
      <c r="Q23" s="62"/>
      <c r="R23" s="61"/>
      <c r="S23" s="349"/>
      <c r="T23" s="198"/>
      <c r="U23" s="63" t="s">
        <v>18</v>
      </c>
      <c r="V23" s="349"/>
      <c r="W23" s="61"/>
      <c r="X23" s="349" t="s">
        <v>18</v>
      </c>
      <c r="Y23" s="61"/>
      <c r="Z23" s="350"/>
      <c r="AA23" s="61"/>
      <c r="AB23" s="198"/>
      <c r="AC23" s="65"/>
      <c r="AD23" s="349"/>
      <c r="AE23" s="60"/>
      <c r="AF23" s="61"/>
      <c r="AG23" s="198"/>
      <c r="AH23" s="60"/>
      <c r="AI23" s="198"/>
      <c r="AJ23" s="60"/>
      <c r="AK23" s="198"/>
      <c r="AL23" s="60"/>
      <c r="AM23" s="349"/>
      <c r="AN23" s="66"/>
      <c r="AO23" s="176"/>
      <c r="AP23" s="61"/>
      <c r="AQ23" s="71"/>
      <c r="AR23" s="69">
        <f t="shared" si="2"/>
        <v>3</v>
      </c>
      <c r="AS23" s="22"/>
    </row>
    <row r="24" spans="1:45" ht="28.5" customHeight="1" x14ac:dyDescent="0.2">
      <c r="A24" s="12" t="s">
        <v>52</v>
      </c>
      <c r="B24" s="59" t="s">
        <v>18</v>
      </c>
      <c r="C24" s="198" t="s">
        <v>18</v>
      </c>
      <c r="D24" s="60">
        <v>1</v>
      </c>
      <c r="E24" s="61"/>
      <c r="F24" s="61"/>
      <c r="G24" s="198"/>
      <c r="H24" s="63"/>
      <c r="I24" s="349"/>
      <c r="J24" s="61"/>
      <c r="K24" s="61"/>
      <c r="L24" s="61"/>
      <c r="M24" s="61"/>
      <c r="N24" s="65"/>
      <c r="O24" s="350"/>
      <c r="P24" s="350"/>
      <c r="Q24" s="62"/>
      <c r="R24" s="61"/>
      <c r="S24" s="349"/>
      <c r="T24" s="198"/>
      <c r="U24" s="63" t="s">
        <v>18</v>
      </c>
      <c r="V24" s="349"/>
      <c r="W24" s="61"/>
      <c r="X24" s="349" t="s">
        <v>18</v>
      </c>
      <c r="Y24" s="61"/>
      <c r="Z24" s="350" t="s">
        <v>69</v>
      </c>
      <c r="AA24" s="61"/>
      <c r="AB24" s="198"/>
      <c r="AC24" s="65"/>
      <c r="AD24" s="349"/>
      <c r="AE24" s="60"/>
      <c r="AF24" s="61"/>
      <c r="AG24" s="198"/>
      <c r="AH24" s="60"/>
      <c r="AI24" s="198"/>
      <c r="AJ24" s="60"/>
      <c r="AK24" s="349" t="s">
        <v>18</v>
      </c>
      <c r="AL24" s="60">
        <v>1</v>
      </c>
      <c r="AM24" s="349"/>
      <c r="AN24" s="66"/>
      <c r="AO24" s="176"/>
      <c r="AP24" s="61"/>
      <c r="AQ24" s="71"/>
      <c r="AR24" s="69">
        <f t="shared" si="2"/>
        <v>6</v>
      </c>
      <c r="AS24" s="22"/>
    </row>
    <row r="25" spans="1:45" ht="28.5" customHeight="1" x14ac:dyDescent="0.2">
      <c r="A25" s="12" t="s">
        <v>53</v>
      </c>
      <c r="B25" s="59" t="s">
        <v>18</v>
      </c>
      <c r="C25" s="198" t="s">
        <v>18</v>
      </c>
      <c r="D25" s="60">
        <v>1</v>
      </c>
      <c r="E25" s="61"/>
      <c r="F25" s="61"/>
      <c r="G25" s="198"/>
      <c r="H25" s="63"/>
      <c r="I25" s="349"/>
      <c r="J25" s="61"/>
      <c r="K25" s="61"/>
      <c r="L25" s="61"/>
      <c r="M25" s="61"/>
      <c r="N25" s="65"/>
      <c r="O25" s="350"/>
      <c r="P25" s="350"/>
      <c r="Q25" s="62"/>
      <c r="R25" s="61"/>
      <c r="S25" s="349"/>
      <c r="T25" s="198"/>
      <c r="U25" s="63"/>
      <c r="V25" s="349"/>
      <c r="W25" s="61"/>
      <c r="X25" s="349" t="s">
        <v>18</v>
      </c>
      <c r="Y25" s="61"/>
      <c r="Z25" s="350"/>
      <c r="AA25" s="61"/>
      <c r="AB25" s="198"/>
      <c r="AC25" s="65"/>
      <c r="AD25" s="349"/>
      <c r="AE25" s="60"/>
      <c r="AF25" s="61"/>
      <c r="AG25" s="198"/>
      <c r="AH25" s="60"/>
      <c r="AI25" s="198"/>
      <c r="AJ25" s="60"/>
      <c r="AK25" s="198"/>
      <c r="AL25" s="60"/>
      <c r="AM25" s="349"/>
      <c r="AN25" s="66"/>
      <c r="AO25" s="176"/>
      <c r="AP25" s="61"/>
      <c r="AQ25" s="71"/>
      <c r="AR25" s="69">
        <f t="shared" si="2"/>
        <v>3</v>
      </c>
      <c r="AS25" s="22"/>
    </row>
    <row r="26" spans="1:45" ht="28.5" customHeight="1" x14ac:dyDescent="0.2">
      <c r="A26" s="12" t="s">
        <v>54</v>
      </c>
      <c r="B26" s="59" t="s">
        <v>18</v>
      </c>
      <c r="C26" s="198"/>
      <c r="D26" s="60"/>
      <c r="E26" s="61"/>
      <c r="F26" s="61"/>
      <c r="G26" s="198"/>
      <c r="H26" s="63"/>
      <c r="I26" s="349"/>
      <c r="J26" s="61"/>
      <c r="K26" s="61"/>
      <c r="L26" s="61"/>
      <c r="M26" s="61"/>
      <c r="N26" s="65"/>
      <c r="O26" s="350"/>
      <c r="P26" s="350"/>
      <c r="Q26" s="62"/>
      <c r="R26" s="61"/>
      <c r="S26" s="349"/>
      <c r="T26" s="198"/>
      <c r="U26" s="63" t="s">
        <v>18</v>
      </c>
      <c r="V26" s="349"/>
      <c r="W26" s="61"/>
      <c r="X26" s="349" t="s">
        <v>18</v>
      </c>
      <c r="Y26" s="61"/>
      <c r="Z26" s="350"/>
      <c r="AA26" s="61"/>
      <c r="AB26" s="198"/>
      <c r="AC26" s="65"/>
      <c r="AD26" s="349"/>
      <c r="AE26" s="60"/>
      <c r="AF26" s="61"/>
      <c r="AG26" s="198"/>
      <c r="AH26" s="60"/>
      <c r="AI26" s="198"/>
      <c r="AJ26" s="60"/>
      <c r="AK26" s="198" t="s">
        <v>18</v>
      </c>
      <c r="AL26" s="60">
        <v>1</v>
      </c>
      <c r="AM26" s="349"/>
      <c r="AN26" s="66"/>
      <c r="AO26" s="176"/>
      <c r="AP26" s="61"/>
      <c r="AQ26" s="71"/>
      <c r="AR26" s="69">
        <f t="shared" si="2"/>
        <v>4</v>
      </c>
      <c r="AS26" s="22"/>
    </row>
    <row r="27" spans="1:45" ht="28.5" customHeight="1" x14ac:dyDescent="0.2">
      <c r="A27" s="23" t="s">
        <v>55</v>
      </c>
      <c r="B27" s="94"/>
      <c r="C27" s="95"/>
      <c r="D27" s="96"/>
      <c r="E27" s="97"/>
      <c r="F27" s="97"/>
      <c r="G27" s="95"/>
      <c r="H27" s="100"/>
      <c r="I27" s="98"/>
      <c r="J27" s="97"/>
      <c r="K27" s="97"/>
      <c r="L27" s="97"/>
      <c r="M27" s="97"/>
      <c r="N27" s="102"/>
      <c r="O27" s="101"/>
      <c r="P27" s="101"/>
      <c r="Q27" s="99"/>
      <c r="R27" s="97"/>
      <c r="S27" s="98"/>
      <c r="T27" s="95" t="s">
        <v>18</v>
      </c>
      <c r="U27" s="100"/>
      <c r="V27" s="98"/>
      <c r="W27" s="97"/>
      <c r="X27" s="98" t="s">
        <v>18</v>
      </c>
      <c r="Y27" s="97"/>
      <c r="Z27" s="101"/>
      <c r="AA27" s="97"/>
      <c r="AB27" s="95"/>
      <c r="AC27" s="102"/>
      <c r="AD27" s="98"/>
      <c r="AE27" s="96"/>
      <c r="AF27" s="97"/>
      <c r="AG27" s="95"/>
      <c r="AH27" s="96"/>
      <c r="AI27" s="95"/>
      <c r="AJ27" s="96"/>
      <c r="AK27" s="95"/>
      <c r="AL27" s="96"/>
      <c r="AM27" s="98"/>
      <c r="AN27" s="103"/>
      <c r="AO27" s="179"/>
      <c r="AP27" s="97"/>
      <c r="AQ27" s="104"/>
      <c r="AR27" s="75">
        <f t="shared" si="2"/>
        <v>2</v>
      </c>
      <c r="AS27" s="22"/>
    </row>
    <row r="28" spans="1:45" ht="28.5" customHeight="1" x14ac:dyDescent="0.2">
      <c r="A28" s="26" t="s">
        <v>56</v>
      </c>
      <c r="B28" s="105" t="s">
        <v>18</v>
      </c>
      <c r="C28" s="106"/>
      <c r="D28" s="107"/>
      <c r="E28" s="108"/>
      <c r="F28" s="108"/>
      <c r="G28" s="106"/>
      <c r="H28" s="111"/>
      <c r="I28" s="109"/>
      <c r="J28" s="108"/>
      <c r="K28" s="108"/>
      <c r="L28" s="108"/>
      <c r="M28" s="108"/>
      <c r="N28" s="113"/>
      <c r="O28" s="112"/>
      <c r="P28" s="112"/>
      <c r="Q28" s="110"/>
      <c r="R28" s="108"/>
      <c r="S28" s="109"/>
      <c r="T28" s="106"/>
      <c r="U28" s="111" t="s">
        <v>18</v>
      </c>
      <c r="V28" s="109"/>
      <c r="W28" s="108"/>
      <c r="X28" s="109" t="s">
        <v>18</v>
      </c>
      <c r="Y28" s="108"/>
      <c r="Z28" s="112"/>
      <c r="AA28" s="108"/>
      <c r="AB28" s="106"/>
      <c r="AC28" s="113"/>
      <c r="AD28" s="109"/>
      <c r="AE28" s="107"/>
      <c r="AF28" s="108"/>
      <c r="AG28" s="106"/>
      <c r="AH28" s="107"/>
      <c r="AI28" s="106"/>
      <c r="AJ28" s="107"/>
      <c r="AK28" s="106"/>
      <c r="AL28" s="107"/>
      <c r="AM28" s="109"/>
      <c r="AN28" s="114"/>
      <c r="AO28" s="180"/>
      <c r="AP28" s="108"/>
      <c r="AQ28" s="115"/>
      <c r="AR28" s="116">
        <f t="shared" si="2"/>
        <v>3</v>
      </c>
      <c r="AS28" s="22"/>
    </row>
    <row r="29" spans="1:45" ht="28.5" customHeight="1" x14ac:dyDescent="0.2">
      <c r="A29" s="12" t="s">
        <v>57</v>
      </c>
      <c r="B29" s="59" t="s">
        <v>18</v>
      </c>
      <c r="C29" s="198" t="s">
        <v>18</v>
      </c>
      <c r="D29" s="60">
        <v>1</v>
      </c>
      <c r="E29" s="61"/>
      <c r="F29" s="61"/>
      <c r="G29" s="198"/>
      <c r="H29" s="63"/>
      <c r="I29" s="349"/>
      <c r="J29" s="61"/>
      <c r="K29" s="61"/>
      <c r="L29" s="61"/>
      <c r="M29" s="61"/>
      <c r="N29" s="65"/>
      <c r="O29" s="486" t="s">
        <v>18</v>
      </c>
      <c r="P29" s="487"/>
      <c r="Q29" s="117"/>
      <c r="R29" s="61"/>
      <c r="S29" s="349"/>
      <c r="T29" s="198"/>
      <c r="U29" s="63" t="s">
        <v>18</v>
      </c>
      <c r="V29" s="349"/>
      <c r="W29" s="61"/>
      <c r="X29" s="349" t="s">
        <v>18</v>
      </c>
      <c r="Y29" s="61"/>
      <c r="Z29" s="350"/>
      <c r="AA29" s="61"/>
      <c r="AB29" s="198" t="s">
        <v>69</v>
      </c>
      <c r="AC29" s="65"/>
      <c r="AD29" s="349"/>
      <c r="AE29" s="60"/>
      <c r="AF29" s="61"/>
      <c r="AG29" s="198"/>
      <c r="AH29" s="60"/>
      <c r="AI29" s="198" t="s">
        <v>18</v>
      </c>
      <c r="AJ29" s="60">
        <v>1</v>
      </c>
      <c r="AK29" s="198"/>
      <c r="AL29" s="60"/>
      <c r="AM29" s="349"/>
      <c r="AN29" s="66"/>
      <c r="AO29" s="176"/>
      <c r="AP29" s="61"/>
      <c r="AQ29" s="71"/>
      <c r="AR29" s="69">
        <f t="shared" si="2"/>
        <v>7</v>
      </c>
      <c r="AS29" s="22"/>
    </row>
    <row r="30" spans="1:45" ht="28.5" customHeight="1" x14ac:dyDescent="0.2">
      <c r="A30" s="12" t="s">
        <v>58</v>
      </c>
      <c r="B30" s="59" t="s">
        <v>69</v>
      </c>
      <c r="C30" s="198"/>
      <c r="D30" s="60"/>
      <c r="E30" s="61"/>
      <c r="F30" s="61"/>
      <c r="G30" s="198"/>
      <c r="H30" s="63"/>
      <c r="I30" s="364"/>
      <c r="J30" s="61"/>
      <c r="K30" s="61"/>
      <c r="L30" s="61"/>
      <c r="M30" s="61"/>
      <c r="N30" s="65"/>
      <c r="O30" s="365"/>
      <c r="P30" s="365"/>
      <c r="Q30" s="62"/>
      <c r="R30" s="61"/>
      <c r="S30" s="364"/>
      <c r="T30" s="198"/>
      <c r="U30" s="63"/>
      <c r="V30" s="364"/>
      <c r="W30" s="61" t="s">
        <v>18</v>
      </c>
      <c r="X30" s="364" t="s">
        <v>18</v>
      </c>
      <c r="Y30" s="61"/>
      <c r="Z30" s="365"/>
      <c r="AA30" s="61"/>
      <c r="AB30" s="198"/>
      <c r="AC30" s="65"/>
      <c r="AD30" s="364"/>
      <c r="AE30" s="60"/>
      <c r="AF30" s="61"/>
      <c r="AG30" s="198"/>
      <c r="AH30" s="60"/>
      <c r="AI30" s="198" t="s">
        <v>18</v>
      </c>
      <c r="AJ30" s="60">
        <v>1</v>
      </c>
      <c r="AK30" s="198"/>
      <c r="AL30" s="60"/>
      <c r="AM30" s="364"/>
      <c r="AN30" s="66"/>
      <c r="AO30" s="176"/>
      <c r="AP30" s="61"/>
      <c r="AQ30" s="71"/>
      <c r="AR30" s="69">
        <f t="shared" si="2"/>
        <v>4</v>
      </c>
      <c r="AS30" s="22"/>
    </row>
    <row r="31" spans="1:45" ht="28.5" customHeight="1" x14ac:dyDescent="0.2">
      <c r="A31" s="12" t="s">
        <v>21</v>
      </c>
      <c r="B31" s="59" t="s">
        <v>18</v>
      </c>
      <c r="C31" s="198" t="s">
        <v>18</v>
      </c>
      <c r="D31" s="60">
        <v>1</v>
      </c>
      <c r="E31" s="61"/>
      <c r="F31" s="61"/>
      <c r="G31" s="198"/>
      <c r="H31" s="63"/>
      <c r="I31" s="364"/>
      <c r="J31" s="61"/>
      <c r="K31" s="61"/>
      <c r="L31" s="61"/>
      <c r="M31" s="61"/>
      <c r="N31" s="65"/>
      <c r="O31" s="365"/>
      <c r="P31" s="365"/>
      <c r="Q31" s="62"/>
      <c r="R31" s="61"/>
      <c r="S31" s="364"/>
      <c r="T31" s="198"/>
      <c r="U31" s="63" t="s">
        <v>69</v>
      </c>
      <c r="V31" s="364"/>
      <c r="W31" s="61"/>
      <c r="X31" s="364"/>
      <c r="Y31" s="61"/>
      <c r="Z31" s="365"/>
      <c r="AA31" s="61"/>
      <c r="AB31" s="198"/>
      <c r="AC31" s="65"/>
      <c r="AD31" s="364"/>
      <c r="AE31" s="60"/>
      <c r="AF31" s="61"/>
      <c r="AG31" s="198" t="s">
        <v>69</v>
      </c>
      <c r="AH31" s="60">
        <v>1</v>
      </c>
      <c r="AI31" s="198"/>
      <c r="AJ31" s="60"/>
      <c r="AK31" s="198"/>
      <c r="AL31" s="60"/>
      <c r="AM31" s="364"/>
      <c r="AN31" s="66"/>
      <c r="AO31" s="176"/>
      <c r="AP31" s="61"/>
      <c r="AQ31" s="71"/>
      <c r="AR31" s="69">
        <f t="shared" si="2"/>
        <v>4</v>
      </c>
      <c r="AS31" s="22"/>
    </row>
    <row r="32" spans="1:45" ht="28.5" customHeight="1" x14ac:dyDescent="0.2">
      <c r="A32" s="12" t="s">
        <v>59</v>
      </c>
      <c r="B32" s="59"/>
      <c r="C32" s="198"/>
      <c r="D32" s="60"/>
      <c r="E32" s="61"/>
      <c r="F32" s="61"/>
      <c r="G32" s="198"/>
      <c r="H32" s="63"/>
      <c r="I32" s="364"/>
      <c r="J32" s="61"/>
      <c r="K32" s="61"/>
      <c r="L32" s="61"/>
      <c r="M32" s="61"/>
      <c r="N32" s="65"/>
      <c r="O32" s="365"/>
      <c r="P32" s="365"/>
      <c r="Q32" s="62"/>
      <c r="R32" s="61"/>
      <c r="S32" s="364"/>
      <c r="T32" s="198" t="s">
        <v>18</v>
      </c>
      <c r="U32" s="63"/>
      <c r="V32" s="364"/>
      <c r="W32" s="61" t="s">
        <v>18</v>
      </c>
      <c r="X32" s="364"/>
      <c r="Y32" s="61"/>
      <c r="Z32" s="365"/>
      <c r="AA32" s="61"/>
      <c r="AB32" s="61" t="s">
        <v>69</v>
      </c>
      <c r="AC32" s="65"/>
      <c r="AD32" s="364"/>
      <c r="AE32" s="60"/>
      <c r="AF32" s="61"/>
      <c r="AG32" s="198"/>
      <c r="AH32" s="60"/>
      <c r="AI32" s="198"/>
      <c r="AJ32" s="60"/>
      <c r="AK32" s="198"/>
      <c r="AL32" s="60"/>
      <c r="AM32" s="364"/>
      <c r="AN32" s="66"/>
      <c r="AO32" s="176"/>
      <c r="AP32" s="61"/>
      <c r="AQ32" s="71"/>
      <c r="AR32" s="326">
        <f t="shared" si="2"/>
        <v>3</v>
      </c>
      <c r="AS32" s="22"/>
    </row>
    <row r="33" spans="1:45" ht="28.5" customHeight="1" x14ac:dyDescent="0.2">
      <c r="A33" s="12" t="s">
        <v>60</v>
      </c>
      <c r="B33" s="59"/>
      <c r="C33" s="198"/>
      <c r="D33" s="60"/>
      <c r="E33" s="61"/>
      <c r="F33" s="61"/>
      <c r="G33" s="198"/>
      <c r="H33" s="63"/>
      <c r="I33" s="364"/>
      <c r="J33" s="61"/>
      <c r="K33" s="61"/>
      <c r="L33" s="61"/>
      <c r="M33" s="61"/>
      <c r="N33" s="65"/>
      <c r="O33" s="365"/>
      <c r="P33" s="365"/>
      <c r="Q33" s="62"/>
      <c r="R33" s="61"/>
      <c r="S33" s="365"/>
      <c r="T33" s="364" t="s">
        <v>18</v>
      </c>
      <c r="U33" s="63"/>
      <c r="V33" s="364"/>
      <c r="W33" s="61"/>
      <c r="X33" s="364" t="s">
        <v>18</v>
      </c>
      <c r="Y33" s="61"/>
      <c r="Z33" s="365"/>
      <c r="AA33" s="61" t="s">
        <v>69</v>
      </c>
      <c r="AB33" s="198"/>
      <c r="AC33" s="65"/>
      <c r="AD33" s="364"/>
      <c r="AE33" s="60"/>
      <c r="AF33" s="61"/>
      <c r="AG33" s="198"/>
      <c r="AH33" s="60"/>
      <c r="AI33" s="198"/>
      <c r="AJ33" s="60"/>
      <c r="AK33" s="198"/>
      <c r="AL33" s="60"/>
      <c r="AM33" s="364"/>
      <c r="AN33" s="66"/>
      <c r="AO33" s="176"/>
      <c r="AP33" s="61"/>
      <c r="AQ33" s="71"/>
      <c r="AR33" s="326">
        <f t="shared" si="2"/>
        <v>3</v>
      </c>
      <c r="AS33" s="22"/>
    </row>
    <row r="34" spans="1:45" ht="28.5" customHeight="1" x14ac:dyDescent="0.2">
      <c r="A34" s="24" t="s">
        <v>61</v>
      </c>
      <c r="B34" s="118"/>
      <c r="C34" s="119"/>
      <c r="D34" s="120"/>
      <c r="E34" s="72"/>
      <c r="F34" s="72"/>
      <c r="G34" s="119"/>
      <c r="H34" s="123"/>
      <c r="I34" s="121"/>
      <c r="J34" s="72"/>
      <c r="K34" s="72"/>
      <c r="L34" s="72"/>
      <c r="M34" s="72"/>
      <c r="N34" s="124"/>
      <c r="O34" s="122"/>
      <c r="P34" s="122"/>
      <c r="Q34" s="73"/>
      <c r="R34" s="72"/>
      <c r="S34" s="122"/>
      <c r="T34" s="119" t="s">
        <v>18</v>
      </c>
      <c r="U34" s="123"/>
      <c r="V34" s="121"/>
      <c r="W34" s="72" t="s">
        <v>18</v>
      </c>
      <c r="X34" s="121" t="s">
        <v>18</v>
      </c>
      <c r="Y34" s="72"/>
      <c r="Z34" s="122"/>
      <c r="AA34" s="72"/>
      <c r="AB34" s="119"/>
      <c r="AC34" s="124"/>
      <c r="AD34" s="121"/>
      <c r="AE34" s="120"/>
      <c r="AF34" s="72"/>
      <c r="AG34" s="119"/>
      <c r="AH34" s="120"/>
      <c r="AI34" s="119"/>
      <c r="AJ34" s="120"/>
      <c r="AK34" s="119"/>
      <c r="AL34" s="120"/>
      <c r="AM34" s="121"/>
      <c r="AN34" s="125"/>
      <c r="AO34" s="181"/>
      <c r="AP34" s="72"/>
      <c r="AQ34" s="126"/>
      <c r="AR34" s="355">
        <f t="shared" si="2"/>
        <v>3</v>
      </c>
      <c r="AS34" s="22"/>
    </row>
    <row r="35" spans="1:45" ht="28.5" customHeight="1" x14ac:dyDescent="0.2">
      <c r="A35" s="27" t="s">
        <v>62</v>
      </c>
      <c r="B35" s="128" t="s">
        <v>18</v>
      </c>
      <c r="C35" s="129" t="s">
        <v>18</v>
      </c>
      <c r="D35" s="130">
        <v>1</v>
      </c>
      <c r="E35" s="46"/>
      <c r="F35" s="46"/>
      <c r="G35" s="129"/>
      <c r="H35" s="132"/>
      <c r="I35" s="131"/>
      <c r="J35" s="46"/>
      <c r="K35" s="46"/>
      <c r="L35" s="46"/>
      <c r="M35" s="46"/>
      <c r="N35" s="134"/>
      <c r="O35" s="133"/>
      <c r="P35" s="133"/>
      <c r="Q35" s="47"/>
      <c r="R35" s="46"/>
      <c r="S35" s="131"/>
      <c r="T35" s="129"/>
      <c r="U35" s="132" t="s">
        <v>18</v>
      </c>
      <c r="V35" s="131"/>
      <c r="W35" s="46" t="s">
        <v>18</v>
      </c>
      <c r="X35" s="131" t="s">
        <v>18</v>
      </c>
      <c r="Y35" s="46"/>
      <c r="Z35" s="133"/>
      <c r="AA35" s="46"/>
      <c r="AB35" s="129" t="s">
        <v>69</v>
      </c>
      <c r="AC35" s="134"/>
      <c r="AD35" s="131"/>
      <c r="AE35" s="130"/>
      <c r="AF35" s="46"/>
      <c r="AG35" s="129"/>
      <c r="AH35" s="130"/>
      <c r="AI35" s="129"/>
      <c r="AJ35" s="130"/>
      <c r="AK35" s="129"/>
      <c r="AL35" s="130"/>
      <c r="AM35" s="131"/>
      <c r="AN35" s="135"/>
      <c r="AO35" s="182"/>
      <c r="AP35" s="46"/>
      <c r="AQ35" s="93" t="s">
        <v>18</v>
      </c>
      <c r="AR35" s="356">
        <f t="shared" si="2"/>
        <v>7</v>
      </c>
      <c r="AS35" s="22"/>
    </row>
    <row r="36" spans="1:45" ht="28.5" customHeight="1" x14ac:dyDescent="0.2">
      <c r="A36" s="12" t="s">
        <v>63</v>
      </c>
      <c r="B36" s="59" t="s">
        <v>18</v>
      </c>
      <c r="C36" s="198"/>
      <c r="D36" s="60"/>
      <c r="E36" s="61"/>
      <c r="F36" s="61"/>
      <c r="G36" s="198"/>
      <c r="H36" s="63"/>
      <c r="I36" s="364"/>
      <c r="J36" s="61"/>
      <c r="K36" s="61"/>
      <c r="L36" s="61"/>
      <c r="M36" s="61"/>
      <c r="N36" s="65"/>
      <c r="O36" s="365"/>
      <c r="P36" s="365"/>
      <c r="Q36" s="62"/>
      <c r="R36" s="61"/>
      <c r="S36" s="364"/>
      <c r="T36" s="198"/>
      <c r="U36" s="63" t="s">
        <v>18</v>
      </c>
      <c r="V36" s="364"/>
      <c r="W36" s="61" t="s">
        <v>18</v>
      </c>
      <c r="X36" s="364" t="s">
        <v>18</v>
      </c>
      <c r="Y36" s="61"/>
      <c r="Z36" s="365"/>
      <c r="AA36" s="61"/>
      <c r="AB36" s="198"/>
      <c r="AC36" s="65"/>
      <c r="AD36" s="364"/>
      <c r="AE36" s="60"/>
      <c r="AF36" s="61"/>
      <c r="AG36" s="198"/>
      <c r="AH36" s="60"/>
      <c r="AI36" s="198"/>
      <c r="AJ36" s="60"/>
      <c r="AK36" s="198"/>
      <c r="AL36" s="60"/>
      <c r="AM36" s="364"/>
      <c r="AN36" s="66"/>
      <c r="AO36" s="176"/>
      <c r="AP36" s="61"/>
      <c r="AQ36" s="71"/>
      <c r="AR36" s="326">
        <f t="shared" si="2"/>
        <v>4</v>
      </c>
      <c r="AS36" s="22"/>
    </row>
    <row r="37" spans="1:45" ht="28.5" customHeight="1" x14ac:dyDescent="0.2">
      <c r="A37" s="12" t="s">
        <v>64</v>
      </c>
      <c r="B37" s="59" t="s">
        <v>18</v>
      </c>
      <c r="C37" s="198" t="s">
        <v>18</v>
      </c>
      <c r="D37" s="60">
        <v>1</v>
      </c>
      <c r="E37" s="61"/>
      <c r="F37" s="61"/>
      <c r="G37" s="198" t="s">
        <v>18</v>
      </c>
      <c r="H37" s="63"/>
      <c r="I37" s="364"/>
      <c r="J37" s="61"/>
      <c r="K37" s="61"/>
      <c r="L37" s="61"/>
      <c r="M37" s="61"/>
      <c r="N37" s="65"/>
      <c r="O37" s="365" t="s">
        <v>18</v>
      </c>
      <c r="P37" s="365"/>
      <c r="Q37" s="62"/>
      <c r="R37" s="61"/>
      <c r="S37" s="364"/>
      <c r="T37" s="198" t="s">
        <v>69</v>
      </c>
      <c r="U37" s="63" t="s">
        <v>69</v>
      </c>
      <c r="V37" s="364"/>
      <c r="W37" s="61"/>
      <c r="X37" s="364"/>
      <c r="Y37" s="61"/>
      <c r="Z37" s="365"/>
      <c r="AA37" s="61"/>
      <c r="AB37" s="198"/>
      <c r="AC37" s="65"/>
      <c r="AD37" s="364"/>
      <c r="AE37" s="60"/>
      <c r="AF37" s="61"/>
      <c r="AG37" s="198"/>
      <c r="AH37" s="60"/>
      <c r="AI37" s="198"/>
      <c r="AJ37" s="60"/>
      <c r="AK37" s="198"/>
      <c r="AL37" s="60"/>
      <c r="AM37" s="364"/>
      <c r="AN37" s="66"/>
      <c r="AO37" s="176"/>
      <c r="AP37" s="61"/>
      <c r="AQ37" s="71" t="s">
        <v>18</v>
      </c>
      <c r="AR37" s="326">
        <f t="shared" si="2"/>
        <v>7</v>
      </c>
      <c r="AS37" s="22"/>
    </row>
    <row r="38" spans="1:45" ht="28.5" customHeight="1" x14ac:dyDescent="0.2">
      <c r="A38" s="12" t="s">
        <v>65</v>
      </c>
      <c r="B38" s="59" t="s">
        <v>18</v>
      </c>
      <c r="C38" s="198" t="s">
        <v>18</v>
      </c>
      <c r="D38" s="60">
        <v>1</v>
      </c>
      <c r="E38" s="61"/>
      <c r="F38" s="61"/>
      <c r="G38" s="198"/>
      <c r="H38" s="63"/>
      <c r="I38" s="364"/>
      <c r="J38" s="61"/>
      <c r="K38" s="61"/>
      <c r="L38" s="61"/>
      <c r="M38" s="61"/>
      <c r="N38" s="65"/>
      <c r="O38" s="365"/>
      <c r="P38" s="365"/>
      <c r="Q38" s="62"/>
      <c r="R38" s="61"/>
      <c r="S38" s="364"/>
      <c r="T38" s="198"/>
      <c r="U38" s="63" t="s">
        <v>18</v>
      </c>
      <c r="V38" s="364"/>
      <c r="W38" s="61" t="s">
        <v>18</v>
      </c>
      <c r="X38" s="364" t="s">
        <v>18</v>
      </c>
      <c r="Y38" s="61"/>
      <c r="Z38" s="365"/>
      <c r="AA38" s="61" t="s">
        <v>69</v>
      </c>
      <c r="AB38" s="198" t="s">
        <v>69</v>
      </c>
      <c r="AC38" s="65"/>
      <c r="AD38" s="364"/>
      <c r="AE38" s="60"/>
      <c r="AF38" s="61"/>
      <c r="AG38" s="198"/>
      <c r="AH38" s="60"/>
      <c r="AI38" s="198"/>
      <c r="AJ38" s="60"/>
      <c r="AK38" s="198"/>
      <c r="AL38" s="60"/>
      <c r="AM38" s="364"/>
      <c r="AN38" s="66"/>
      <c r="AO38" s="176"/>
      <c r="AP38" s="61"/>
      <c r="AQ38" s="71"/>
      <c r="AR38" s="326">
        <f t="shared" si="2"/>
        <v>7</v>
      </c>
      <c r="AS38" s="22"/>
    </row>
    <row r="39" spans="1:45" ht="28.5" customHeight="1" x14ac:dyDescent="0.2">
      <c r="A39" s="23" t="s">
        <v>66</v>
      </c>
      <c r="B39" s="94" t="s">
        <v>18</v>
      </c>
      <c r="C39" s="95"/>
      <c r="D39" s="96"/>
      <c r="E39" s="97"/>
      <c r="F39" s="97"/>
      <c r="G39" s="95"/>
      <c r="H39" s="100"/>
      <c r="I39" s="98"/>
      <c r="J39" s="97"/>
      <c r="K39" s="97"/>
      <c r="L39" s="97"/>
      <c r="M39" s="97"/>
      <c r="N39" s="102"/>
      <c r="O39" s="101"/>
      <c r="P39" s="101"/>
      <c r="Q39" s="99"/>
      <c r="R39" s="97"/>
      <c r="S39" s="98"/>
      <c r="T39" s="95"/>
      <c r="U39" s="100"/>
      <c r="V39" s="98"/>
      <c r="W39" s="97"/>
      <c r="X39" s="98" t="s">
        <v>18</v>
      </c>
      <c r="Y39" s="97"/>
      <c r="Z39" s="101"/>
      <c r="AA39" s="97"/>
      <c r="AB39" s="98" t="s">
        <v>18</v>
      </c>
      <c r="AC39" s="102"/>
      <c r="AD39" s="98"/>
      <c r="AE39" s="96"/>
      <c r="AF39" s="97"/>
      <c r="AG39" s="95"/>
      <c r="AH39" s="96"/>
      <c r="AI39" s="95"/>
      <c r="AJ39" s="96"/>
      <c r="AK39" s="95"/>
      <c r="AL39" s="96"/>
      <c r="AM39" s="98"/>
      <c r="AN39" s="103"/>
      <c r="AO39" s="179" t="s">
        <v>69</v>
      </c>
      <c r="AP39" s="97"/>
      <c r="AQ39" s="104" t="s">
        <v>18</v>
      </c>
      <c r="AR39" s="357">
        <f t="shared" si="2"/>
        <v>5</v>
      </c>
      <c r="AS39" s="22"/>
    </row>
    <row r="40" spans="1:45" ht="28.5" customHeight="1" x14ac:dyDescent="0.2">
      <c r="A40" s="26" t="s">
        <v>67</v>
      </c>
      <c r="B40" s="105"/>
      <c r="C40" s="106"/>
      <c r="D40" s="107"/>
      <c r="E40" s="108"/>
      <c r="F40" s="108"/>
      <c r="G40" s="106"/>
      <c r="H40" s="111"/>
      <c r="I40" s="109"/>
      <c r="J40" s="108"/>
      <c r="K40" s="108"/>
      <c r="L40" s="108"/>
      <c r="M40" s="108"/>
      <c r="N40" s="113"/>
      <c r="O40" s="112"/>
      <c r="P40" s="112"/>
      <c r="Q40" s="110"/>
      <c r="R40" s="108"/>
      <c r="S40" s="109"/>
      <c r="T40" s="106"/>
      <c r="U40" s="111"/>
      <c r="V40" s="109"/>
      <c r="W40" s="108" t="s">
        <v>18</v>
      </c>
      <c r="X40" s="109" t="s">
        <v>18</v>
      </c>
      <c r="Y40" s="108"/>
      <c r="Z40" s="112"/>
      <c r="AA40" s="108"/>
      <c r="AB40" s="106"/>
      <c r="AC40" s="113" t="s">
        <v>69</v>
      </c>
      <c r="AD40" s="109"/>
      <c r="AE40" s="107"/>
      <c r="AF40" s="108"/>
      <c r="AG40" s="106"/>
      <c r="AH40" s="107"/>
      <c r="AI40" s="106"/>
      <c r="AJ40" s="107"/>
      <c r="AK40" s="106"/>
      <c r="AL40" s="107"/>
      <c r="AM40" s="109"/>
      <c r="AN40" s="114"/>
      <c r="AO40" s="180"/>
      <c r="AP40" s="108"/>
      <c r="AQ40" s="115"/>
      <c r="AR40" s="358">
        <f t="shared" si="2"/>
        <v>3</v>
      </c>
      <c r="AS40" s="22"/>
    </row>
    <row r="41" spans="1:45" ht="28.5" customHeight="1" x14ac:dyDescent="0.2">
      <c r="A41" s="12" t="s">
        <v>75</v>
      </c>
      <c r="B41" s="59" t="s">
        <v>18</v>
      </c>
      <c r="C41" s="198"/>
      <c r="D41" s="60"/>
      <c r="E41" s="61" t="s">
        <v>18</v>
      </c>
      <c r="F41" s="61"/>
      <c r="G41" s="198"/>
      <c r="H41" s="63" t="s">
        <v>86</v>
      </c>
      <c r="I41" s="61" t="s">
        <v>69</v>
      </c>
      <c r="J41" s="61" t="s">
        <v>69</v>
      </c>
      <c r="K41" s="61"/>
      <c r="L41" s="61"/>
      <c r="M41" s="61"/>
      <c r="N41" s="65"/>
      <c r="O41" s="365"/>
      <c r="P41" s="365"/>
      <c r="Q41" s="62"/>
      <c r="R41" s="61" t="s">
        <v>18</v>
      </c>
      <c r="S41" s="364"/>
      <c r="T41" s="198"/>
      <c r="U41" s="63"/>
      <c r="V41" s="364"/>
      <c r="W41" s="61"/>
      <c r="X41" s="364"/>
      <c r="Y41" s="61"/>
      <c r="Z41" s="365"/>
      <c r="AA41" s="61"/>
      <c r="AB41" s="198"/>
      <c r="AC41" s="65"/>
      <c r="AD41" s="364"/>
      <c r="AE41" s="60"/>
      <c r="AF41" s="61"/>
      <c r="AG41" s="198"/>
      <c r="AH41" s="60"/>
      <c r="AI41" s="198"/>
      <c r="AJ41" s="60"/>
      <c r="AK41" s="198"/>
      <c r="AL41" s="60"/>
      <c r="AM41" s="364"/>
      <c r="AN41" s="66"/>
      <c r="AO41" s="176"/>
      <c r="AP41" s="61"/>
      <c r="AQ41" s="71"/>
      <c r="AR41" s="326">
        <f t="shared" si="2"/>
        <v>6</v>
      </c>
      <c r="AS41" s="22"/>
    </row>
    <row r="42" spans="1:45" ht="28.5" customHeight="1" x14ac:dyDescent="0.2">
      <c r="A42" s="23" t="s">
        <v>68</v>
      </c>
      <c r="B42" s="94" t="s">
        <v>18</v>
      </c>
      <c r="C42" s="95"/>
      <c r="D42" s="96"/>
      <c r="E42" s="97"/>
      <c r="F42" s="97"/>
      <c r="G42" s="95"/>
      <c r="H42" s="100"/>
      <c r="I42" s="98"/>
      <c r="J42" s="97"/>
      <c r="K42" s="97"/>
      <c r="L42" s="97"/>
      <c r="M42" s="97"/>
      <c r="N42" s="102"/>
      <c r="O42" s="101"/>
      <c r="P42" s="101"/>
      <c r="Q42" s="99"/>
      <c r="R42" s="97"/>
      <c r="S42" s="98"/>
      <c r="T42" s="95"/>
      <c r="U42" s="100" t="s">
        <v>18</v>
      </c>
      <c r="V42" s="98"/>
      <c r="W42" s="97" t="s">
        <v>18</v>
      </c>
      <c r="X42" s="98" t="s">
        <v>18</v>
      </c>
      <c r="Y42" s="97"/>
      <c r="Z42" s="101" t="s">
        <v>69</v>
      </c>
      <c r="AA42" s="97"/>
      <c r="AB42" s="95"/>
      <c r="AC42" s="102"/>
      <c r="AD42" s="98"/>
      <c r="AE42" s="96"/>
      <c r="AF42" s="97"/>
      <c r="AG42" s="95"/>
      <c r="AH42" s="96"/>
      <c r="AI42" s="95"/>
      <c r="AJ42" s="96"/>
      <c r="AK42" s="95"/>
      <c r="AL42" s="96"/>
      <c r="AM42" s="98"/>
      <c r="AN42" s="103"/>
      <c r="AO42" s="179"/>
      <c r="AP42" s="97"/>
      <c r="AQ42" s="104"/>
      <c r="AR42" s="357">
        <f t="shared" si="2"/>
        <v>5</v>
      </c>
      <c r="AS42" s="22"/>
    </row>
    <row r="43" spans="1:45" s="30" customFormat="1" ht="28.5" customHeight="1" x14ac:dyDescent="0.2">
      <c r="A43" s="28" t="s">
        <v>22</v>
      </c>
      <c r="B43" s="340">
        <f>COUNTIF(B21:B42,"◎")+COUNTIF(B21:B42,"○")</f>
        <v>16</v>
      </c>
      <c r="C43" s="241">
        <f>COUNTIF(C21:C42,"◎")+COUNTIF(C21:C42,"○")</f>
        <v>7</v>
      </c>
      <c r="D43" s="276">
        <f>SUM(D21:D42)</f>
        <v>7</v>
      </c>
      <c r="E43" s="273">
        <f t="shared" ref="E43:AD43" si="3">COUNTIF(E21:E42,"◎")+COUNTIF(E21:E42,"○")</f>
        <v>1</v>
      </c>
      <c r="F43" s="273">
        <f t="shared" si="3"/>
        <v>0</v>
      </c>
      <c r="G43" s="241">
        <f t="shared" si="3"/>
        <v>1</v>
      </c>
      <c r="H43" s="341">
        <f t="shared" si="3"/>
        <v>2</v>
      </c>
      <c r="I43" s="241">
        <f t="shared" si="3"/>
        <v>1</v>
      </c>
      <c r="J43" s="273">
        <f>COUNTIF(J21:J42,"◎")+COUNTIF(J21:J42,"○")</f>
        <v>1</v>
      </c>
      <c r="K43" s="273">
        <f>COUNTIF(K21:K42,"◎")+COUNTIF(K21:K42,"○")</f>
        <v>0</v>
      </c>
      <c r="L43" s="273">
        <f>COUNTIF(L21:L42,"◎")+COUNTIF(L21:L42,"○")</f>
        <v>0</v>
      </c>
      <c r="M43" s="273">
        <f>COUNTIF(M21:M42,"◎")+COUNTIF(M21:M42,"○")</f>
        <v>0</v>
      </c>
      <c r="N43" s="274">
        <f t="shared" si="3"/>
        <v>0</v>
      </c>
      <c r="O43" s="268">
        <f t="shared" si="3"/>
        <v>2</v>
      </c>
      <c r="P43" s="255">
        <f t="shared" si="3"/>
        <v>0</v>
      </c>
      <c r="Q43" s="269">
        <f t="shared" si="3"/>
        <v>0</v>
      </c>
      <c r="R43" s="273">
        <f t="shared" si="3"/>
        <v>1</v>
      </c>
      <c r="S43" s="275">
        <f t="shared" si="3"/>
        <v>0</v>
      </c>
      <c r="T43" s="241">
        <f>COUNTIF(T21:T42,"◎")+COUNTIF(T21:T42,"○")</f>
        <v>5</v>
      </c>
      <c r="U43" s="341">
        <f t="shared" si="3"/>
        <v>12</v>
      </c>
      <c r="V43" s="275">
        <f t="shared" si="3"/>
        <v>0</v>
      </c>
      <c r="W43" s="273">
        <f t="shared" si="3"/>
        <v>8</v>
      </c>
      <c r="X43" s="241">
        <f t="shared" si="3"/>
        <v>17</v>
      </c>
      <c r="Y43" s="241">
        <f t="shared" si="3"/>
        <v>0</v>
      </c>
      <c r="Z43" s="255">
        <f t="shared" si="3"/>
        <v>2</v>
      </c>
      <c r="AA43" s="273">
        <f t="shared" si="3"/>
        <v>2</v>
      </c>
      <c r="AB43" s="241">
        <f t="shared" si="3"/>
        <v>5</v>
      </c>
      <c r="AC43" s="274">
        <f t="shared" si="3"/>
        <v>1</v>
      </c>
      <c r="AD43" s="275">
        <f t="shared" si="3"/>
        <v>0</v>
      </c>
      <c r="AE43" s="276">
        <f>SUM(AE21:AE42)</f>
        <v>0</v>
      </c>
      <c r="AF43" s="273">
        <f>COUNTIF(AF21:AF42,"◎")+COUNTIF(AF21:AF42,"○")</f>
        <v>0</v>
      </c>
      <c r="AG43" s="241">
        <f>COUNTIF(AG21:AG42,"◎")+COUNTIF(AG21:AG42,"○")</f>
        <v>1</v>
      </c>
      <c r="AH43" s="276">
        <f>SUM(AH21:AH42)</f>
        <v>1</v>
      </c>
      <c r="AI43" s="241">
        <f>COUNTIF(AI21:AI42,"◎")+COUNTIF(AI21:AI42,"○")</f>
        <v>2</v>
      </c>
      <c r="AJ43" s="276">
        <f>SUM(AJ21:AJ42)</f>
        <v>2</v>
      </c>
      <c r="AK43" s="241">
        <f>COUNTIF(AK21:AK42,"◎")+COUNTIF(AK21:AK42,"○")</f>
        <v>2</v>
      </c>
      <c r="AL43" s="276">
        <f>SUM(AL21:AL42)</f>
        <v>2</v>
      </c>
      <c r="AM43" s="275">
        <f>COUNTIF(AM21:AM42,"◎")+COUNTIF(AM21:AM42,"○")</f>
        <v>0</v>
      </c>
      <c r="AN43" s="277">
        <f>SUM(AN21:AN42)</f>
        <v>0</v>
      </c>
      <c r="AO43" s="278">
        <f>COUNTIF(AO21:AO42,"◎")+COUNTIF(AO21:AO42,"○")</f>
        <v>1</v>
      </c>
      <c r="AP43" s="252">
        <f>COUNTIF(AP21:AP42,"◎")+COUNTIF(AP21:AP42,"○")</f>
        <v>0</v>
      </c>
      <c r="AQ43" s="342">
        <f>COUNTIF(AQ21:AQ42,"◎")+COUNTIF(AQ21:AQ42,"○")</f>
        <v>3</v>
      </c>
      <c r="AR43" s="343">
        <f>SUM(AR21:AR42)</f>
        <v>93</v>
      </c>
      <c r="AS43" s="29"/>
    </row>
    <row r="44" spans="1:45" s="30" customFormat="1" ht="28.5" customHeight="1" x14ac:dyDescent="0.2">
      <c r="A44" s="31" t="s">
        <v>23</v>
      </c>
      <c r="B44" s="344">
        <f t="shared" ref="B44:AQ44" si="4">B20+B43</f>
        <v>28</v>
      </c>
      <c r="C44" s="242">
        <f t="shared" si="4"/>
        <v>13</v>
      </c>
      <c r="D44" s="271">
        <f t="shared" si="4"/>
        <v>14</v>
      </c>
      <c r="E44" s="257">
        <f t="shared" si="4"/>
        <v>1</v>
      </c>
      <c r="F44" s="257">
        <f t="shared" si="4"/>
        <v>0</v>
      </c>
      <c r="G44" s="242">
        <f t="shared" si="4"/>
        <v>2</v>
      </c>
      <c r="H44" s="256">
        <f t="shared" si="4"/>
        <v>14</v>
      </c>
      <c r="I44" s="242">
        <f t="shared" si="4"/>
        <v>8</v>
      </c>
      <c r="J44" s="257">
        <f>J20+J43</f>
        <v>8</v>
      </c>
      <c r="K44" s="257">
        <f>K20+K43</f>
        <v>1</v>
      </c>
      <c r="L44" s="257">
        <f>L20+L43</f>
        <v>1</v>
      </c>
      <c r="M44" s="257">
        <f>M20+M43</f>
        <v>2</v>
      </c>
      <c r="N44" s="258">
        <f t="shared" si="4"/>
        <v>4</v>
      </c>
      <c r="O44" s="259">
        <f t="shared" si="4"/>
        <v>2</v>
      </c>
      <c r="P44" s="257">
        <f t="shared" si="4"/>
        <v>0</v>
      </c>
      <c r="Q44" s="260">
        <f t="shared" si="4"/>
        <v>0</v>
      </c>
      <c r="R44" s="257">
        <f t="shared" si="4"/>
        <v>2</v>
      </c>
      <c r="S44" s="270">
        <f t="shared" si="4"/>
        <v>1</v>
      </c>
      <c r="T44" s="242">
        <f t="shared" si="4"/>
        <v>6</v>
      </c>
      <c r="U44" s="256">
        <f t="shared" si="4"/>
        <v>12</v>
      </c>
      <c r="V44" s="270">
        <f t="shared" si="4"/>
        <v>0</v>
      </c>
      <c r="W44" s="257">
        <f t="shared" si="4"/>
        <v>8</v>
      </c>
      <c r="X44" s="242">
        <f t="shared" si="4"/>
        <v>20</v>
      </c>
      <c r="Y44" s="257">
        <f t="shared" si="4"/>
        <v>0</v>
      </c>
      <c r="Z44" s="270">
        <f t="shared" si="4"/>
        <v>2</v>
      </c>
      <c r="AA44" s="257">
        <f t="shared" si="4"/>
        <v>2</v>
      </c>
      <c r="AB44" s="242">
        <f t="shared" si="4"/>
        <v>6</v>
      </c>
      <c r="AC44" s="258">
        <f t="shared" si="4"/>
        <v>1</v>
      </c>
      <c r="AD44" s="270">
        <f t="shared" si="4"/>
        <v>2</v>
      </c>
      <c r="AE44" s="271">
        <f t="shared" si="4"/>
        <v>2</v>
      </c>
      <c r="AF44" s="257">
        <f t="shared" si="4"/>
        <v>1</v>
      </c>
      <c r="AG44" s="242">
        <f t="shared" si="4"/>
        <v>1</v>
      </c>
      <c r="AH44" s="271">
        <f t="shared" si="4"/>
        <v>1</v>
      </c>
      <c r="AI44" s="242">
        <f t="shared" si="4"/>
        <v>2</v>
      </c>
      <c r="AJ44" s="271">
        <f t="shared" si="4"/>
        <v>2</v>
      </c>
      <c r="AK44" s="242">
        <f t="shared" si="4"/>
        <v>6</v>
      </c>
      <c r="AL44" s="271">
        <f t="shared" si="4"/>
        <v>6</v>
      </c>
      <c r="AM44" s="270">
        <f t="shared" si="4"/>
        <v>1</v>
      </c>
      <c r="AN44" s="279">
        <f t="shared" si="4"/>
        <v>6</v>
      </c>
      <c r="AO44" s="264">
        <f t="shared" si="4"/>
        <v>1</v>
      </c>
      <c r="AP44" s="242">
        <f t="shared" si="4"/>
        <v>0</v>
      </c>
      <c r="AQ44" s="265">
        <f t="shared" si="4"/>
        <v>4</v>
      </c>
      <c r="AR44" s="266">
        <f>AR20+AR43</f>
        <v>162</v>
      </c>
      <c r="AS44" s="29"/>
    </row>
    <row r="45" spans="1:45" ht="28.5" customHeight="1" x14ac:dyDescent="0.2">
      <c r="A45" s="36" t="s">
        <v>78</v>
      </c>
      <c r="B45" s="41" t="s">
        <v>18</v>
      </c>
      <c r="C45" s="51"/>
      <c r="D45" s="43"/>
      <c r="E45" s="44"/>
      <c r="F45" s="44"/>
      <c r="G45" s="51"/>
      <c r="H45" s="49"/>
      <c r="I45" s="45"/>
      <c r="J45" s="44"/>
      <c r="K45" s="44"/>
      <c r="L45" s="44"/>
      <c r="M45" s="44"/>
      <c r="N45" s="52"/>
      <c r="O45" s="112"/>
      <c r="P45" s="112"/>
      <c r="Q45" s="110"/>
      <c r="R45" s="44"/>
      <c r="S45" s="45"/>
      <c r="T45" s="51"/>
      <c r="U45" s="49"/>
      <c r="V45" s="45"/>
      <c r="W45" s="44"/>
      <c r="X45" s="45"/>
      <c r="Y45" s="44"/>
      <c r="Z45" s="50"/>
      <c r="AA45" s="44"/>
      <c r="AB45" s="51"/>
      <c r="AC45" s="52"/>
      <c r="AD45" s="45"/>
      <c r="AE45" s="43"/>
      <c r="AF45" s="44"/>
      <c r="AG45" s="51"/>
      <c r="AH45" s="43"/>
      <c r="AI45" s="51"/>
      <c r="AJ45" s="43"/>
      <c r="AK45" s="51"/>
      <c r="AL45" s="43"/>
      <c r="AM45" s="45"/>
      <c r="AN45" s="74"/>
      <c r="AO45" s="175"/>
      <c r="AP45" s="108"/>
      <c r="AQ45" s="115"/>
      <c r="AR45" s="358">
        <f>COUNTIF(B45:AQ45,"○")+COUNTIF(B45:AQ45,"◎")</f>
        <v>1</v>
      </c>
      <c r="AS45" s="22"/>
    </row>
    <row r="46" spans="1:45" ht="28.5" customHeight="1" x14ac:dyDescent="0.2">
      <c r="A46" s="38" t="s">
        <v>73</v>
      </c>
      <c r="B46" s="59" t="s">
        <v>18</v>
      </c>
      <c r="C46" s="198"/>
      <c r="D46" s="60"/>
      <c r="E46" s="61"/>
      <c r="F46" s="61"/>
      <c r="G46" s="198"/>
      <c r="H46" s="63" t="s">
        <v>86</v>
      </c>
      <c r="I46" s="61" t="s">
        <v>69</v>
      </c>
      <c r="J46" s="61"/>
      <c r="K46" s="61"/>
      <c r="L46" s="61"/>
      <c r="M46" s="61"/>
      <c r="N46" s="65"/>
      <c r="O46" s="365"/>
      <c r="P46" s="365"/>
      <c r="Q46" s="62"/>
      <c r="R46" s="61"/>
      <c r="S46" s="364"/>
      <c r="T46" s="198"/>
      <c r="U46" s="63"/>
      <c r="V46" s="364"/>
      <c r="W46" s="61"/>
      <c r="X46" s="364"/>
      <c r="Y46" s="61"/>
      <c r="Z46" s="365"/>
      <c r="AA46" s="61"/>
      <c r="AB46" s="198"/>
      <c r="AC46" s="65"/>
      <c r="AD46" s="364"/>
      <c r="AE46" s="60"/>
      <c r="AF46" s="61"/>
      <c r="AG46" s="198"/>
      <c r="AH46" s="60"/>
      <c r="AI46" s="198"/>
      <c r="AJ46" s="60"/>
      <c r="AK46" s="198"/>
      <c r="AL46" s="60"/>
      <c r="AM46" s="364"/>
      <c r="AN46" s="66"/>
      <c r="AO46" s="176"/>
      <c r="AP46" s="61"/>
      <c r="AQ46" s="71"/>
      <c r="AR46" s="326">
        <f>COUNTIF(B46:AQ46,"○")+COUNTIF(B46:AQ46,"◎")</f>
        <v>3</v>
      </c>
      <c r="AS46" s="22"/>
    </row>
    <row r="47" spans="1:45" ht="28.5" customHeight="1" x14ac:dyDescent="0.2">
      <c r="A47" s="37" t="s">
        <v>76</v>
      </c>
      <c r="B47" s="59"/>
      <c r="C47" s="198" t="s">
        <v>18</v>
      </c>
      <c r="D47" s="60">
        <v>1</v>
      </c>
      <c r="E47" s="61"/>
      <c r="F47" s="61"/>
      <c r="G47" s="198"/>
      <c r="H47" s="63"/>
      <c r="I47" s="364"/>
      <c r="J47" s="61"/>
      <c r="K47" s="61"/>
      <c r="L47" s="61"/>
      <c r="M47" s="61"/>
      <c r="N47" s="65"/>
      <c r="O47" s="365"/>
      <c r="P47" s="365"/>
      <c r="Q47" s="62"/>
      <c r="R47" s="61"/>
      <c r="S47" s="364"/>
      <c r="T47" s="198"/>
      <c r="U47" s="63"/>
      <c r="V47" s="364"/>
      <c r="W47" s="61"/>
      <c r="X47" s="364"/>
      <c r="Y47" s="61"/>
      <c r="Z47" s="365"/>
      <c r="AA47" s="61"/>
      <c r="AB47" s="198"/>
      <c r="AC47" s="65"/>
      <c r="AD47" s="364"/>
      <c r="AE47" s="60"/>
      <c r="AF47" s="61"/>
      <c r="AG47" s="198"/>
      <c r="AH47" s="60"/>
      <c r="AI47" s="198"/>
      <c r="AJ47" s="60"/>
      <c r="AK47" s="198"/>
      <c r="AL47" s="60"/>
      <c r="AM47" s="364"/>
      <c r="AN47" s="66"/>
      <c r="AO47" s="176"/>
      <c r="AP47" s="61"/>
      <c r="AQ47" s="71"/>
      <c r="AR47" s="326">
        <f>COUNTIF(B47:AQ47,"○")+COUNTIF(B47:AQ47,"◎")</f>
        <v>1</v>
      </c>
      <c r="AS47" s="22"/>
    </row>
    <row r="48" spans="1:45" ht="28.5" customHeight="1" x14ac:dyDescent="0.2">
      <c r="A48" s="39" t="s">
        <v>77</v>
      </c>
      <c r="B48" s="159"/>
      <c r="C48" s="160"/>
      <c r="D48" s="161"/>
      <c r="E48" s="162"/>
      <c r="F48" s="162"/>
      <c r="G48" s="160"/>
      <c r="H48" s="49"/>
      <c r="I48" s="45"/>
      <c r="J48" s="44"/>
      <c r="K48" s="44"/>
      <c r="L48" s="44"/>
      <c r="M48" s="44"/>
      <c r="N48" s="52"/>
      <c r="O48" s="122"/>
      <c r="P48" s="122"/>
      <c r="Q48" s="73"/>
      <c r="R48" s="162"/>
      <c r="S48" s="163"/>
      <c r="T48" s="160"/>
      <c r="U48" s="164"/>
      <c r="V48" s="163"/>
      <c r="W48" s="162"/>
      <c r="X48" s="163"/>
      <c r="Y48" s="162"/>
      <c r="Z48" s="165"/>
      <c r="AA48" s="162"/>
      <c r="AB48" s="160"/>
      <c r="AC48" s="166"/>
      <c r="AD48" s="163" t="s">
        <v>18</v>
      </c>
      <c r="AE48" s="161">
        <v>1</v>
      </c>
      <c r="AF48" s="162" t="s">
        <v>69</v>
      </c>
      <c r="AG48" s="160"/>
      <c r="AH48" s="161"/>
      <c r="AI48" s="160"/>
      <c r="AJ48" s="161"/>
      <c r="AK48" s="160"/>
      <c r="AL48" s="161"/>
      <c r="AM48" s="163"/>
      <c r="AN48" s="167"/>
      <c r="AO48" s="175"/>
      <c r="AP48" s="72"/>
      <c r="AQ48" s="126"/>
      <c r="AR48" s="357">
        <f>COUNTIF(B48:AQ48,"○")+COUNTIF(B48:AQ48,"◎")</f>
        <v>2</v>
      </c>
      <c r="AS48" s="22"/>
    </row>
    <row r="49" spans="1:45" s="30" customFormat="1" ht="28.5" customHeight="1" x14ac:dyDescent="0.2">
      <c r="A49" s="40" t="s">
        <v>79</v>
      </c>
      <c r="B49" s="253">
        <f>COUNTIF(B45:B48,"◎")+COUNTIF(B45:B48,"○")</f>
        <v>2</v>
      </c>
      <c r="C49" s="252">
        <f>COUNTA(C45:C48)</f>
        <v>1</v>
      </c>
      <c r="D49" s="254">
        <f>SUM(D45:D48)</f>
        <v>1</v>
      </c>
      <c r="E49" s="255">
        <f t="shared" ref="E49:AD49" si="5">COUNTA(E45:E48)</f>
        <v>0</v>
      </c>
      <c r="F49" s="255">
        <f t="shared" si="5"/>
        <v>0</v>
      </c>
      <c r="G49" s="242">
        <f t="shared" si="5"/>
        <v>0</v>
      </c>
      <c r="H49" s="256">
        <f t="shared" si="5"/>
        <v>1</v>
      </c>
      <c r="I49" s="242">
        <f t="shared" si="5"/>
        <v>1</v>
      </c>
      <c r="J49" s="257">
        <f>COUNTA(J45:J48)</f>
        <v>0</v>
      </c>
      <c r="K49" s="257">
        <f>COUNTA(K45:K48)</f>
        <v>0</v>
      </c>
      <c r="L49" s="257">
        <f>COUNTA(L45:L48)</f>
        <v>0</v>
      </c>
      <c r="M49" s="257">
        <f>COUNTA(M45:M48)</f>
        <v>0</v>
      </c>
      <c r="N49" s="258">
        <f t="shared" si="5"/>
        <v>0</v>
      </c>
      <c r="O49" s="259">
        <f t="shared" si="5"/>
        <v>0</v>
      </c>
      <c r="P49" s="257">
        <f t="shared" si="5"/>
        <v>0</v>
      </c>
      <c r="Q49" s="260">
        <f t="shared" si="5"/>
        <v>0</v>
      </c>
      <c r="R49" s="255">
        <f t="shared" si="5"/>
        <v>0</v>
      </c>
      <c r="S49" s="261">
        <f t="shared" si="5"/>
        <v>0</v>
      </c>
      <c r="T49" s="252">
        <f t="shared" si="5"/>
        <v>0</v>
      </c>
      <c r="U49" s="262">
        <f t="shared" si="5"/>
        <v>0</v>
      </c>
      <c r="V49" s="261">
        <f t="shared" si="5"/>
        <v>0</v>
      </c>
      <c r="W49" s="255">
        <f t="shared" si="5"/>
        <v>0</v>
      </c>
      <c r="X49" s="261">
        <f t="shared" si="5"/>
        <v>0</v>
      </c>
      <c r="Y49" s="257">
        <f t="shared" si="5"/>
        <v>0</v>
      </c>
      <c r="Z49" s="257">
        <f t="shared" si="5"/>
        <v>0</v>
      </c>
      <c r="AA49" s="257">
        <f t="shared" si="5"/>
        <v>0</v>
      </c>
      <c r="AB49" s="257">
        <f t="shared" si="5"/>
        <v>0</v>
      </c>
      <c r="AC49" s="258">
        <f t="shared" si="5"/>
        <v>0</v>
      </c>
      <c r="AD49" s="261">
        <f t="shared" si="5"/>
        <v>1</v>
      </c>
      <c r="AE49" s="254">
        <f>SUM(AE45:AE48)</f>
        <v>1</v>
      </c>
      <c r="AF49" s="261">
        <f>COUNTA(AF45:AF48)</f>
        <v>1</v>
      </c>
      <c r="AG49" s="252">
        <f>COUNTA(AG45:AG48)</f>
        <v>0</v>
      </c>
      <c r="AH49" s="254">
        <f>SUM(AH45:AH48)</f>
        <v>0</v>
      </c>
      <c r="AI49" s="252">
        <f>COUNTA(AI45:AI48)</f>
        <v>0</v>
      </c>
      <c r="AJ49" s="254">
        <f>SUM(AJ45:AJ48)</f>
        <v>0</v>
      </c>
      <c r="AK49" s="252">
        <f>COUNTA(AK45:AK48)</f>
        <v>0</v>
      </c>
      <c r="AL49" s="254">
        <f>SUM(AL45:AL48)</f>
        <v>0</v>
      </c>
      <c r="AM49" s="252">
        <f>COUNTA(AM45:AM48)</f>
        <v>0</v>
      </c>
      <c r="AN49" s="263">
        <f>SUM(AN45:AN48)</f>
        <v>0</v>
      </c>
      <c r="AO49" s="264">
        <f>COUNTA(AO45:AO48)</f>
        <v>0</v>
      </c>
      <c r="AP49" s="242">
        <f>COUNTA(AP45:AP48)</f>
        <v>0</v>
      </c>
      <c r="AQ49" s="265">
        <f>COUNTA(AQ45:AQ48)</f>
        <v>0</v>
      </c>
      <c r="AR49" s="266">
        <f>SUM(AR45:AR48)</f>
        <v>7</v>
      </c>
      <c r="AS49" s="29"/>
    </row>
    <row r="50" spans="1:45" s="30" customFormat="1" ht="28.5" customHeight="1" x14ac:dyDescent="0.2">
      <c r="A50" s="32" t="s">
        <v>24</v>
      </c>
      <c r="B50" s="267">
        <f t="shared" ref="B50:AQ50" si="6">B44+B49</f>
        <v>30</v>
      </c>
      <c r="C50" s="252">
        <f t="shared" si="6"/>
        <v>14</v>
      </c>
      <c r="D50" s="271">
        <f t="shared" si="6"/>
        <v>15</v>
      </c>
      <c r="E50" s="255">
        <f t="shared" si="6"/>
        <v>1</v>
      </c>
      <c r="F50" s="255">
        <f t="shared" si="6"/>
        <v>0</v>
      </c>
      <c r="G50" s="252">
        <f t="shared" si="6"/>
        <v>2</v>
      </c>
      <c r="H50" s="262">
        <f t="shared" si="6"/>
        <v>15</v>
      </c>
      <c r="I50" s="252">
        <f t="shared" si="6"/>
        <v>9</v>
      </c>
      <c r="J50" s="255">
        <f>J44+J49</f>
        <v>8</v>
      </c>
      <c r="K50" s="255">
        <f>K44+K49</f>
        <v>1</v>
      </c>
      <c r="L50" s="255">
        <f>L44+L49</f>
        <v>1</v>
      </c>
      <c r="M50" s="255">
        <f>M44+M49</f>
        <v>2</v>
      </c>
      <c r="N50" s="339">
        <f t="shared" si="6"/>
        <v>4</v>
      </c>
      <c r="O50" s="268">
        <f t="shared" si="6"/>
        <v>2</v>
      </c>
      <c r="P50" s="255">
        <f t="shared" si="6"/>
        <v>0</v>
      </c>
      <c r="Q50" s="269">
        <f t="shared" si="6"/>
        <v>0</v>
      </c>
      <c r="R50" s="255">
        <f t="shared" si="6"/>
        <v>2</v>
      </c>
      <c r="S50" s="261">
        <f t="shared" si="6"/>
        <v>1</v>
      </c>
      <c r="T50" s="252">
        <f t="shared" si="6"/>
        <v>6</v>
      </c>
      <c r="U50" s="262">
        <f t="shared" si="6"/>
        <v>12</v>
      </c>
      <c r="V50" s="261">
        <f t="shared" si="6"/>
        <v>0</v>
      </c>
      <c r="W50" s="252">
        <f t="shared" si="6"/>
        <v>8</v>
      </c>
      <c r="X50" s="242">
        <f t="shared" si="6"/>
        <v>20</v>
      </c>
      <c r="Y50" s="257">
        <f t="shared" si="6"/>
        <v>0</v>
      </c>
      <c r="Z50" s="270">
        <f t="shared" si="6"/>
        <v>2</v>
      </c>
      <c r="AA50" s="242">
        <f t="shared" si="6"/>
        <v>2</v>
      </c>
      <c r="AB50" s="242">
        <f t="shared" si="6"/>
        <v>6</v>
      </c>
      <c r="AC50" s="258">
        <f t="shared" si="6"/>
        <v>1</v>
      </c>
      <c r="AD50" s="270">
        <f t="shared" si="6"/>
        <v>3</v>
      </c>
      <c r="AE50" s="271">
        <f t="shared" si="6"/>
        <v>3</v>
      </c>
      <c r="AF50" s="261">
        <f t="shared" si="6"/>
        <v>2</v>
      </c>
      <c r="AG50" s="252">
        <f t="shared" si="6"/>
        <v>1</v>
      </c>
      <c r="AH50" s="254">
        <f t="shared" si="6"/>
        <v>1</v>
      </c>
      <c r="AI50" s="252">
        <f t="shared" si="6"/>
        <v>2</v>
      </c>
      <c r="AJ50" s="254">
        <f t="shared" si="6"/>
        <v>2</v>
      </c>
      <c r="AK50" s="252">
        <f t="shared" si="6"/>
        <v>6</v>
      </c>
      <c r="AL50" s="254">
        <f t="shared" si="6"/>
        <v>6</v>
      </c>
      <c r="AM50" s="252">
        <f t="shared" si="6"/>
        <v>1</v>
      </c>
      <c r="AN50" s="263">
        <f t="shared" si="6"/>
        <v>6</v>
      </c>
      <c r="AO50" s="272">
        <f t="shared" si="6"/>
        <v>1</v>
      </c>
      <c r="AP50" s="242">
        <f t="shared" si="6"/>
        <v>0</v>
      </c>
      <c r="AQ50" s="265">
        <f t="shared" si="6"/>
        <v>4</v>
      </c>
      <c r="AR50" s="266">
        <f>AR44+AR49</f>
        <v>169</v>
      </c>
      <c r="AS50" s="29"/>
    </row>
    <row r="51" spans="1:45" ht="20.25" customHeight="1" x14ac:dyDescent="0.2">
      <c r="B51" s="7"/>
      <c r="C51" s="190" t="s">
        <v>95</v>
      </c>
      <c r="D51" s="9"/>
      <c r="E51" s="7"/>
      <c r="F51" s="7"/>
      <c r="G51" s="7"/>
      <c r="H51" s="7"/>
      <c r="I51" s="7"/>
      <c r="J51" s="7"/>
      <c r="K51" s="7"/>
      <c r="L51" s="7"/>
      <c r="M51" s="7"/>
      <c r="N51" s="7"/>
      <c r="O51" s="9"/>
      <c r="P51" s="9"/>
      <c r="Q51" s="9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8"/>
      <c r="AE51" s="9"/>
      <c r="AF51" s="7"/>
      <c r="AG51" s="8"/>
      <c r="AH51" s="9"/>
      <c r="AI51" s="8"/>
      <c r="AJ51" s="9"/>
      <c r="AK51" s="8"/>
      <c r="AL51" s="9"/>
      <c r="AM51" s="8"/>
      <c r="AN51" s="9" t="s">
        <v>102</v>
      </c>
      <c r="AO51" s="9"/>
      <c r="AR51" s="8"/>
    </row>
    <row r="52" spans="1:45" ht="20.25" customHeight="1" x14ac:dyDescent="0.2">
      <c r="A52" s="10" t="s">
        <v>36</v>
      </c>
      <c r="B52" s="7"/>
      <c r="C52" s="7"/>
      <c r="D52" s="9"/>
      <c r="E52" s="7"/>
      <c r="F52" s="7"/>
      <c r="G52" s="7"/>
      <c r="H52" s="7"/>
      <c r="I52" s="7"/>
      <c r="J52" s="7"/>
      <c r="K52" s="7"/>
      <c r="L52" s="7"/>
      <c r="M52" s="7"/>
      <c r="N52" s="7"/>
      <c r="O52" s="9"/>
      <c r="P52" s="9"/>
      <c r="Q52" s="9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8"/>
      <c r="AE52" s="9"/>
      <c r="AF52" s="7"/>
      <c r="AG52" s="8"/>
      <c r="AH52" s="9"/>
      <c r="AI52" s="8"/>
      <c r="AJ52" s="9"/>
      <c r="AK52" s="8"/>
      <c r="AL52" s="9"/>
      <c r="AM52" s="8"/>
      <c r="AN52" s="9"/>
      <c r="AO52" s="9"/>
    </row>
    <row r="53" spans="1:45" ht="20.25" customHeight="1" x14ac:dyDescent="0.2">
      <c r="A53" s="10" t="s">
        <v>74</v>
      </c>
    </row>
    <row r="54" spans="1:45" ht="20.25" customHeight="1" x14ac:dyDescent="0.2">
      <c r="A54" s="2" t="s">
        <v>85</v>
      </c>
    </row>
    <row r="55" spans="1:45" ht="21" customHeight="1" x14ac:dyDescent="0.2"/>
  </sheetData>
  <mergeCells count="25">
    <mergeCell ref="O29:P29"/>
    <mergeCell ref="A2:AR2"/>
    <mergeCell ref="AM3:AR3"/>
    <mergeCell ref="B4:Q4"/>
    <mergeCell ref="S4:AQ4"/>
    <mergeCell ref="AR4:AR6"/>
    <mergeCell ref="B5:B6"/>
    <mergeCell ref="C5:D6"/>
    <mergeCell ref="E5:E6"/>
    <mergeCell ref="F5:F6"/>
    <mergeCell ref="G5:G6"/>
    <mergeCell ref="AO5:AQ5"/>
    <mergeCell ref="AG6:AH6"/>
    <mergeCell ref="AI6:AJ6"/>
    <mergeCell ref="AK6:AL6"/>
    <mergeCell ref="H5:N5"/>
    <mergeCell ref="O5:Q5"/>
    <mergeCell ref="AF5:AF6"/>
    <mergeCell ref="AG5:AJ5"/>
    <mergeCell ref="AK5:AL5"/>
    <mergeCell ref="AM5:AN6"/>
    <mergeCell ref="R5:R6"/>
    <mergeCell ref="T5:T6"/>
    <mergeCell ref="U5:AC5"/>
    <mergeCell ref="AD5:AE6"/>
  </mergeCells>
  <phoneticPr fontId="9"/>
  <printOptions verticalCentered="1"/>
  <pageMargins left="0.39370078740157483" right="0.39370078740157483" top="0.39370078740157483" bottom="0.27559055118110237" header="0.15748031496062992" footer="0.15748031496062992"/>
  <pageSetup paperSize="9" scale="42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5"/>
  <sheetViews>
    <sheetView view="pageBreakPreview" zoomScale="70" zoomScaleNormal="75" zoomScaleSheetLayoutView="70" workbookViewId="0">
      <pane xSplit="1" ySplit="6" topLeftCell="B40" activePane="bottomRight" state="frozen"/>
      <selection activeCell="S4" sqref="S4:AQ4"/>
      <selection pane="topRight" activeCell="S4" sqref="S4:AQ4"/>
      <selection pane="bottomLeft" activeCell="S4" sqref="S4:AQ4"/>
      <selection pane="bottomRight" activeCell="S4" sqref="S4:AQ4"/>
    </sheetView>
  </sheetViews>
  <sheetFormatPr defaultColWidth="7" defaultRowHeight="27" customHeight="1" x14ac:dyDescent="0.2"/>
  <cols>
    <col min="1" max="1" width="13.3984375" style="2" customWidth="1"/>
    <col min="2" max="2" width="4.59765625" style="1" customWidth="1"/>
    <col min="3" max="4" width="4" style="1" customWidth="1"/>
    <col min="5" max="29" width="4.59765625" style="1" customWidth="1"/>
    <col min="30" max="31" width="4" style="1" customWidth="1"/>
    <col min="32" max="32" width="4.59765625" style="1" customWidth="1"/>
    <col min="33" max="40" width="4" style="1" customWidth="1"/>
    <col min="41" max="43" width="4.59765625" style="1" customWidth="1"/>
    <col min="44" max="44" width="5.5" style="20" customWidth="1"/>
    <col min="45" max="45" width="7" style="21" customWidth="1"/>
    <col min="46" max="46" width="39.09765625" style="1" customWidth="1"/>
    <col min="47" max="16384" width="7" style="1"/>
  </cols>
  <sheetData>
    <row r="1" spans="1:46" ht="19.5" customHeight="1" x14ac:dyDescent="0.2">
      <c r="A1" s="370"/>
    </row>
    <row r="2" spans="1:46" ht="27" customHeight="1" x14ac:dyDescent="0.2">
      <c r="A2" s="529" t="s">
        <v>141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</row>
    <row r="3" spans="1:46" ht="27" customHeight="1" x14ac:dyDescent="0.2">
      <c r="AM3" s="489" t="s">
        <v>142</v>
      </c>
      <c r="AN3" s="489"/>
      <c r="AO3" s="489"/>
      <c r="AP3" s="489"/>
      <c r="AQ3" s="489"/>
      <c r="AR3" s="489"/>
    </row>
    <row r="4" spans="1:46" ht="27" customHeight="1" x14ac:dyDescent="0.2">
      <c r="A4" s="3"/>
      <c r="B4" s="490" t="s">
        <v>3</v>
      </c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359"/>
      <c r="S4" s="491" t="s">
        <v>140</v>
      </c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2"/>
      <c r="AR4" s="493" t="s">
        <v>80</v>
      </c>
    </row>
    <row r="5" spans="1:46" ht="18" customHeight="1" x14ac:dyDescent="0.2">
      <c r="A5" s="5"/>
      <c r="B5" s="495" t="s">
        <v>4</v>
      </c>
      <c r="C5" s="497" t="s">
        <v>5</v>
      </c>
      <c r="D5" s="498"/>
      <c r="E5" s="501" t="s">
        <v>6</v>
      </c>
      <c r="F5" s="501" t="s">
        <v>7</v>
      </c>
      <c r="G5" s="497" t="s">
        <v>8</v>
      </c>
      <c r="H5" s="510" t="s">
        <v>82</v>
      </c>
      <c r="I5" s="511"/>
      <c r="J5" s="511"/>
      <c r="K5" s="511"/>
      <c r="L5" s="511"/>
      <c r="M5" s="511"/>
      <c r="N5" s="512"/>
      <c r="O5" s="504" t="s">
        <v>26</v>
      </c>
      <c r="P5" s="504"/>
      <c r="Q5" s="505"/>
      <c r="R5" s="495" t="s">
        <v>27</v>
      </c>
      <c r="S5" s="13" t="s">
        <v>139</v>
      </c>
      <c r="T5" s="497" t="s">
        <v>0</v>
      </c>
      <c r="U5" s="524" t="s">
        <v>138</v>
      </c>
      <c r="V5" s="525"/>
      <c r="W5" s="525"/>
      <c r="X5" s="525"/>
      <c r="Y5" s="525"/>
      <c r="Z5" s="525"/>
      <c r="AA5" s="525"/>
      <c r="AB5" s="525"/>
      <c r="AC5" s="526"/>
      <c r="AD5" s="527" t="s">
        <v>9</v>
      </c>
      <c r="AE5" s="528"/>
      <c r="AF5" s="515" t="s">
        <v>1</v>
      </c>
      <c r="AG5" s="517" t="s">
        <v>10</v>
      </c>
      <c r="AH5" s="518"/>
      <c r="AI5" s="518"/>
      <c r="AJ5" s="519"/>
      <c r="AK5" s="520" t="s">
        <v>11</v>
      </c>
      <c r="AL5" s="521"/>
      <c r="AM5" s="497" t="s">
        <v>28</v>
      </c>
      <c r="AN5" s="498"/>
      <c r="AO5" s="503" t="s">
        <v>26</v>
      </c>
      <c r="AP5" s="504"/>
      <c r="AQ5" s="505"/>
      <c r="AR5" s="494"/>
    </row>
    <row r="6" spans="1:46" ht="71.25" customHeight="1" x14ac:dyDescent="0.2">
      <c r="A6" s="6"/>
      <c r="B6" s="496"/>
      <c r="C6" s="499"/>
      <c r="D6" s="500"/>
      <c r="E6" s="502"/>
      <c r="F6" s="502"/>
      <c r="G6" s="502"/>
      <c r="H6" s="34" t="s">
        <v>13</v>
      </c>
      <c r="I6" s="187" t="s">
        <v>83</v>
      </c>
      <c r="J6" s="188" t="s">
        <v>81</v>
      </c>
      <c r="K6" s="15" t="s">
        <v>30</v>
      </c>
      <c r="L6" s="360" t="s">
        <v>137</v>
      </c>
      <c r="M6" s="360" t="s">
        <v>32</v>
      </c>
      <c r="N6" s="35" t="s">
        <v>33</v>
      </c>
      <c r="O6" s="193" t="s">
        <v>29</v>
      </c>
      <c r="P6" s="361" t="s">
        <v>136</v>
      </c>
      <c r="Q6" s="189" t="s">
        <v>35</v>
      </c>
      <c r="R6" s="523"/>
      <c r="S6" s="14" t="s">
        <v>12</v>
      </c>
      <c r="T6" s="499"/>
      <c r="U6" s="34" t="s">
        <v>13</v>
      </c>
      <c r="V6" s="15" t="s">
        <v>14</v>
      </c>
      <c r="W6" s="15" t="s">
        <v>15</v>
      </c>
      <c r="X6" s="360" t="s">
        <v>16</v>
      </c>
      <c r="Y6" s="15" t="s">
        <v>30</v>
      </c>
      <c r="Z6" s="361" t="s">
        <v>137</v>
      </c>
      <c r="AA6" s="360" t="s">
        <v>32</v>
      </c>
      <c r="AB6" s="15" t="s">
        <v>33</v>
      </c>
      <c r="AC6" s="35" t="s">
        <v>34</v>
      </c>
      <c r="AD6" s="522"/>
      <c r="AE6" s="500"/>
      <c r="AF6" s="516"/>
      <c r="AG6" s="506" t="s">
        <v>17</v>
      </c>
      <c r="AH6" s="507"/>
      <c r="AI6" s="506" t="s">
        <v>2</v>
      </c>
      <c r="AJ6" s="507"/>
      <c r="AK6" s="508" t="s">
        <v>2</v>
      </c>
      <c r="AL6" s="509"/>
      <c r="AM6" s="499"/>
      <c r="AN6" s="522"/>
      <c r="AO6" s="363" t="s">
        <v>29</v>
      </c>
      <c r="AP6" s="362" t="s">
        <v>136</v>
      </c>
      <c r="AQ6" s="19" t="s">
        <v>35</v>
      </c>
      <c r="AR6" s="494"/>
      <c r="AT6" s="191"/>
    </row>
    <row r="7" spans="1:46" ht="28.5" customHeight="1" x14ac:dyDescent="0.2">
      <c r="A7" s="11" t="s">
        <v>37</v>
      </c>
      <c r="B7" s="41" t="s">
        <v>110</v>
      </c>
      <c r="C7" s="42" t="s">
        <v>18</v>
      </c>
      <c r="D7" s="43">
        <v>1</v>
      </c>
      <c r="E7" s="44"/>
      <c r="F7" s="44"/>
      <c r="G7" s="42"/>
      <c r="H7" s="90" t="s">
        <v>103</v>
      </c>
      <c r="I7" s="45" t="s">
        <v>103</v>
      </c>
      <c r="J7" s="44"/>
      <c r="K7" s="44"/>
      <c r="L7" s="44"/>
      <c r="M7" s="44"/>
      <c r="N7" s="52"/>
      <c r="O7" s="133"/>
      <c r="P7" s="133"/>
      <c r="Q7" s="47"/>
      <c r="R7" s="44"/>
      <c r="S7" s="45"/>
      <c r="T7" s="198"/>
      <c r="U7" s="49"/>
      <c r="V7" s="45"/>
      <c r="W7" s="44"/>
      <c r="X7" s="45" t="s">
        <v>18</v>
      </c>
      <c r="Y7" s="44"/>
      <c r="Z7" s="50"/>
      <c r="AA7" s="44"/>
      <c r="AB7" s="51"/>
      <c r="AC7" s="52"/>
      <c r="AD7" s="45" t="s">
        <v>18</v>
      </c>
      <c r="AE7" s="43">
        <v>1</v>
      </c>
      <c r="AF7" s="44"/>
      <c r="AG7" s="51"/>
      <c r="AH7" s="43"/>
      <c r="AI7" s="51"/>
      <c r="AJ7" s="53"/>
      <c r="AK7" s="51"/>
      <c r="AL7" s="53"/>
      <c r="AM7" s="364" t="s">
        <v>18</v>
      </c>
      <c r="AN7" s="55">
        <v>6</v>
      </c>
      <c r="AO7" s="175"/>
      <c r="AP7" s="56"/>
      <c r="AQ7" s="57"/>
      <c r="AR7" s="58">
        <f t="shared" ref="AR7:AR19" si="0">COUNTIF(B7:AQ7,"○")+COUNTIF(B7:AQ7,"◎")</f>
        <v>7</v>
      </c>
      <c r="AS7" s="22"/>
    </row>
    <row r="8" spans="1:46" ht="28.5" customHeight="1" x14ac:dyDescent="0.2">
      <c r="A8" s="12" t="s">
        <v>135</v>
      </c>
      <c r="B8" s="59" t="s">
        <v>18</v>
      </c>
      <c r="C8" s="198" t="s">
        <v>18</v>
      </c>
      <c r="D8" s="60">
        <v>1</v>
      </c>
      <c r="E8" s="61"/>
      <c r="F8" s="61"/>
      <c r="G8" s="198"/>
      <c r="H8" s="63" t="s">
        <v>106</v>
      </c>
      <c r="I8" s="364"/>
      <c r="J8" s="61" t="s">
        <v>103</v>
      </c>
      <c r="K8" s="61"/>
      <c r="L8" s="61"/>
      <c r="M8" s="61"/>
      <c r="N8" s="65"/>
      <c r="O8" s="365"/>
      <c r="P8" s="365"/>
      <c r="Q8" s="62"/>
      <c r="R8" s="61"/>
      <c r="S8" s="364"/>
      <c r="T8" s="198"/>
      <c r="U8" s="63"/>
      <c r="V8" s="364"/>
      <c r="W8" s="61"/>
      <c r="X8" s="364"/>
      <c r="Y8" s="61"/>
      <c r="Z8" s="365"/>
      <c r="AA8" s="61"/>
      <c r="AB8" s="198"/>
      <c r="AC8" s="65"/>
      <c r="AD8" s="364" t="s">
        <v>18</v>
      </c>
      <c r="AE8" s="60">
        <v>1</v>
      </c>
      <c r="AF8" s="61" t="s">
        <v>18</v>
      </c>
      <c r="AG8" s="198"/>
      <c r="AH8" s="60"/>
      <c r="AI8" s="198"/>
      <c r="AJ8" s="60"/>
      <c r="AK8" s="198"/>
      <c r="AL8" s="60"/>
      <c r="AM8" s="364"/>
      <c r="AN8" s="66"/>
      <c r="AO8" s="176"/>
      <c r="AP8" s="67"/>
      <c r="AQ8" s="68"/>
      <c r="AR8" s="326">
        <f t="shared" si="0"/>
        <v>6</v>
      </c>
      <c r="AS8" s="22"/>
    </row>
    <row r="9" spans="1:46" ht="28.5" customHeight="1" x14ac:dyDescent="0.2">
      <c r="A9" s="12" t="s">
        <v>134</v>
      </c>
      <c r="B9" s="59" t="s">
        <v>18</v>
      </c>
      <c r="C9" s="198" t="s">
        <v>18</v>
      </c>
      <c r="D9" s="60">
        <v>2</v>
      </c>
      <c r="E9" s="61"/>
      <c r="F9" s="61"/>
      <c r="G9" s="198"/>
      <c r="H9" s="63" t="s">
        <v>106</v>
      </c>
      <c r="I9" s="364" t="s">
        <v>106</v>
      </c>
      <c r="J9" s="61" t="s">
        <v>103</v>
      </c>
      <c r="K9" s="364" t="s">
        <v>18</v>
      </c>
      <c r="L9" s="61"/>
      <c r="M9" s="61" t="s">
        <v>18</v>
      </c>
      <c r="N9" s="65" t="s">
        <v>18</v>
      </c>
      <c r="O9" s="365"/>
      <c r="P9" s="365"/>
      <c r="Q9" s="62"/>
      <c r="R9" s="61"/>
      <c r="S9" s="364"/>
      <c r="T9" s="198"/>
      <c r="U9" s="63"/>
      <c r="V9" s="364"/>
      <c r="W9" s="61"/>
      <c r="X9" s="364"/>
      <c r="Y9" s="61"/>
      <c r="Z9" s="365"/>
      <c r="AA9" s="61"/>
      <c r="AB9" s="61"/>
      <c r="AC9" s="65"/>
      <c r="AD9" s="364"/>
      <c r="AE9" s="60"/>
      <c r="AF9" s="61"/>
      <c r="AG9" s="198"/>
      <c r="AH9" s="60"/>
      <c r="AI9" s="198"/>
      <c r="AJ9" s="60"/>
      <c r="AK9" s="198" t="s">
        <v>18</v>
      </c>
      <c r="AL9" s="60">
        <v>1</v>
      </c>
      <c r="AM9" s="364"/>
      <c r="AN9" s="66"/>
      <c r="AO9" s="176"/>
      <c r="AP9" s="67"/>
      <c r="AQ9" s="68"/>
      <c r="AR9" s="326">
        <f t="shared" si="0"/>
        <v>9</v>
      </c>
      <c r="AS9" s="22"/>
    </row>
    <row r="10" spans="1:46" ht="28.5" customHeight="1" x14ac:dyDescent="0.2">
      <c r="A10" s="12" t="s">
        <v>133</v>
      </c>
      <c r="B10" s="59" t="s">
        <v>18</v>
      </c>
      <c r="C10" s="198" t="s">
        <v>18</v>
      </c>
      <c r="D10" s="60">
        <v>1</v>
      </c>
      <c r="E10" s="61"/>
      <c r="F10" s="61"/>
      <c r="G10" s="198"/>
      <c r="H10" s="63" t="s">
        <v>106</v>
      </c>
      <c r="I10" s="364" t="s">
        <v>106</v>
      </c>
      <c r="J10" s="61" t="s">
        <v>103</v>
      </c>
      <c r="K10" s="61"/>
      <c r="L10" s="61" t="s">
        <v>106</v>
      </c>
      <c r="M10" s="61" t="s">
        <v>106</v>
      </c>
      <c r="N10" s="65" t="s">
        <v>106</v>
      </c>
      <c r="O10" s="365"/>
      <c r="P10" s="365"/>
      <c r="Q10" s="62"/>
      <c r="R10" s="61" t="s">
        <v>106</v>
      </c>
      <c r="S10" s="364" t="s">
        <v>18</v>
      </c>
      <c r="T10" s="198"/>
      <c r="U10" s="63"/>
      <c r="V10" s="364"/>
      <c r="W10" s="61"/>
      <c r="X10" s="364"/>
      <c r="Y10" s="61"/>
      <c r="Z10" s="365"/>
      <c r="AA10" s="61"/>
      <c r="AB10" s="61"/>
      <c r="AC10" s="65"/>
      <c r="AD10" s="364"/>
      <c r="AE10" s="60"/>
      <c r="AF10" s="61"/>
      <c r="AG10" s="198"/>
      <c r="AH10" s="60"/>
      <c r="AI10" s="198"/>
      <c r="AJ10" s="60"/>
      <c r="AK10" s="198"/>
      <c r="AL10" s="60"/>
      <c r="AM10" s="364"/>
      <c r="AN10" s="66"/>
      <c r="AO10" s="176"/>
      <c r="AP10" s="198"/>
      <c r="AQ10" s="68"/>
      <c r="AR10" s="326">
        <f t="shared" si="0"/>
        <v>10</v>
      </c>
      <c r="AS10" s="22"/>
    </row>
    <row r="11" spans="1:46" ht="28.5" customHeight="1" x14ac:dyDescent="0.2">
      <c r="A11" s="12" t="s">
        <v>41</v>
      </c>
      <c r="B11" s="59" t="s">
        <v>18</v>
      </c>
      <c r="C11" s="198"/>
      <c r="D11" s="60"/>
      <c r="E11" s="61"/>
      <c r="F11" s="61"/>
      <c r="G11" s="198"/>
      <c r="H11" s="63" t="s">
        <v>86</v>
      </c>
      <c r="I11" s="364"/>
      <c r="J11" s="61" t="s">
        <v>103</v>
      </c>
      <c r="K11" s="61"/>
      <c r="L11" s="61"/>
      <c r="M11" s="61"/>
      <c r="N11" s="65"/>
      <c r="O11" s="365"/>
      <c r="P11" s="365"/>
      <c r="Q11" s="62"/>
      <c r="R11" s="61"/>
      <c r="S11" s="364"/>
      <c r="T11" s="198"/>
      <c r="U11" s="63"/>
      <c r="V11" s="364"/>
      <c r="W11" s="61"/>
      <c r="X11" s="364"/>
      <c r="Y11" s="61"/>
      <c r="Z11" s="365"/>
      <c r="AA11" s="61"/>
      <c r="AB11" s="198"/>
      <c r="AC11" s="65"/>
      <c r="AD11" s="364"/>
      <c r="AE11" s="60"/>
      <c r="AF11" s="61"/>
      <c r="AG11" s="198"/>
      <c r="AH11" s="60"/>
      <c r="AI11" s="198"/>
      <c r="AJ11" s="60"/>
      <c r="AK11" s="198"/>
      <c r="AL11" s="60"/>
      <c r="AM11" s="364"/>
      <c r="AN11" s="66"/>
      <c r="AO11" s="176"/>
      <c r="AP11" s="67"/>
      <c r="AQ11" s="68"/>
      <c r="AR11" s="326">
        <f t="shared" si="0"/>
        <v>3</v>
      </c>
      <c r="AS11" s="22"/>
    </row>
    <row r="12" spans="1:46" ht="28.5" customHeight="1" x14ac:dyDescent="0.2">
      <c r="A12" s="12" t="s">
        <v>132</v>
      </c>
      <c r="B12" s="59" t="s">
        <v>18</v>
      </c>
      <c r="C12" s="198" t="s">
        <v>18</v>
      </c>
      <c r="D12" s="60">
        <v>1</v>
      </c>
      <c r="E12" s="61"/>
      <c r="F12" s="61"/>
      <c r="G12" s="198"/>
      <c r="H12" s="63" t="s">
        <v>106</v>
      </c>
      <c r="I12" s="61" t="s">
        <v>110</v>
      </c>
      <c r="J12" s="61"/>
      <c r="K12" s="61"/>
      <c r="L12" s="61"/>
      <c r="M12" s="61"/>
      <c r="N12" s="65" t="s">
        <v>86</v>
      </c>
      <c r="O12" s="365"/>
      <c r="P12" s="365"/>
      <c r="Q12" s="62"/>
      <c r="R12" s="61"/>
      <c r="S12" s="364"/>
      <c r="T12" s="198"/>
      <c r="U12" s="63"/>
      <c r="V12" s="364"/>
      <c r="W12" s="61"/>
      <c r="X12" s="364"/>
      <c r="Y12" s="61"/>
      <c r="Z12" s="365"/>
      <c r="AA12" s="61"/>
      <c r="AB12" s="198"/>
      <c r="AC12" s="65"/>
      <c r="AD12" s="364"/>
      <c r="AE12" s="60"/>
      <c r="AF12" s="61"/>
      <c r="AG12" s="198"/>
      <c r="AH12" s="60"/>
      <c r="AI12" s="198"/>
      <c r="AJ12" s="60"/>
      <c r="AK12" s="198"/>
      <c r="AL12" s="60"/>
      <c r="AM12" s="70"/>
      <c r="AN12" s="66"/>
      <c r="AO12" s="176"/>
      <c r="AP12" s="67"/>
      <c r="AQ12" s="68"/>
      <c r="AR12" s="326">
        <f t="shared" si="0"/>
        <v>5</v>
      </c>
      <c r="AS12" s="22"/>
    </row>
    <row r="13" spans="1:46" ht="28.5" customHeight="1" x14ac:dyDescent="0.2">
      <c r="A13" s="12" t="s">
        <v>131</v>
      </c>
      <c r="B13" s="59" t="s">
        <v>18</v>
      </c>
      <c r="C13" s="198"/>
      <c r="D13" s="60"/>
      <c r="E13" s="61"/>
      <c r="F13" s="61"/>
      <c r="G13" s="198"/>
      <c r="H13" s="63" t="s">
        <v>106</v>
      </c>
      <c r="I13" s="364"/>
      <c r="J13" s="61"/>
      <c r="K13" s="61"/>
      <c r="L13" s="61"/>
      <c r="M13" s="61"/>
      <c r="N13" s="65"/>
      <c r="O13" s="365"/>
      <c r="P13" s="365"/>
      <c r="Q13" s="62"/>
      <c r="R13" s="61"/>
      <c r="S13" s="364"/>
      <c r="T13" s="198"/>
      <c r="U13" s="63"/>
      <c r="V13" s="364"/>
      <c r="W13" s="61"/>
      <c r="X13" s="364" t="s">
        <v>18</v>
      </c>
      <c r="Y13" s="61"/>
      <c r="Z13" s="365"/>
      <c r="AA13" s="61"/>
      <c r="AB13" s="364" t="s">
        <v>18</v>
      </c>
      <c r="AC13" s="65"/>
      <c r="AD13" s="364"/>
      <c r="AE13" s="60"/>
      <c r="AF13" s="61"/>
      <c r="AG13" s="198"/>
      <c r="AH13" s="60"/>
      <c r="AI13" s="198"/>
      <c r="AJ13" s="60"/>
      <c r="AK13" s="198" t="s">
        <v>106</v>
      </c>
      <c r="AL13" s="60">
        <v>1</v>
      </c>
      <c r="AM13" s="364"/>
      <c r="AN13" s="66"/>
      <c r="AO13" s="176"/>
      <c r="AP13" s="67"/>
      <c r="AQ13" s="68"/>
      <c r="AR13" s="326">
        <f t="shared" si="0"/>
        <v>5</v>
      </c>
      <c r="AS13" s="22"/>
    </row>
    <row r="14" spans="1:46" ht="28.5" customHeight="1" x14ac:dyDescent="0.2">
      <c r="A14" s="12" t="s">
        <v>130</v>
      </c>
      <c r="B14" s="59" t="s">
        <v>18</v>
      </c>
      <c r="C14" s="198"/>
      <c r="D14" s="60"/>
      <c r="E14" s="61"/>
      <c r="F14" s="61"/>
      <c r="G14" s="198"/>
      <c r="H14" s="63" t="s">
        <v>106</v>
      </c>
      <c r="I14" s="61" t="s">
        <v>69</v>
      </c>
      <c r="J14" s="61" t="s">
        <v>69</v>
      </c>
      <c r="K14" s="61"/>
      <c r="L14" s="61"/>
      <c r="M14" s="61"/>
      <c r="N14" s="65"/>
      <c r="O14" s="365"/>
      <c r="P14" s="365"/>
      <c r="Q14" s="62"/>
      <c r="R14" s="61"/>
      <c r="S14" s="364"/>
      <c r="T14" s="198"/>
      <c r="U14" s="63"/>
      <c r="V14" s="364"/>
      <c r="W14" s="61"/>
      <c r="X14" s="364"/>
      <c r="Y14" s="61"/>
      <c r="Z14" s="365"/>
      <c r="AA14" s="61"/>
      <c r="AB14" s="198"/>
      <c r="AC14" s="65"/>
      <c r="AD14" s="364"/>
      <c r="AE14" s="60"/>
      <c r="AF14" s="61"/>
      <c r="AG14" s="198"/>
      <c r="AH14" s="60"/>
      <c r="AI14" s="198"/>
      <c r="AJ14" s="60"/>
      <c r="AK14" s="198"/>
      <c r="AL14" s="60"/>
      <c r="AM14" s="364"/>
      <c r="AN14" s="66"/>
      <c r="AO14" s="176"/>
      <c r="AP14" s="61"/>
      <c r="AQ14" s="71"/>
      <c r="AR14" s="326">
        <f t="shared" si="0"/>
        <v>4</v>
      </c>
      <c r="AS14" s="22"/>
    </row>
    <row r="15" spans="1:46" ht="28.5" customHeight="1" x14ac:dyDescent="0.2">
      <c r="A15" s="12" t="s">
        <v>129</v>
      </c>
      <c r="B15" s="59" t="s">
        <v>18</v>
      </c>
      <c r="C15" s="198"/>
      <c r="D15" s="60"/>
      <c r="E15" s="61"/>
      <c r="F15" s="61"/>
      <c r="G15" s="198"/>
      <c r="H15" s="63" t="s">
        <v>106</v>
      </c>
      <c r="I15" s="61" t="s">
        <v>103</v>
      </c>
      <c r="J15" s="61" t="s">
        <v>103</v>
      </c>
      <c r="K15" s="61"/>
      <c r="L15" s="61"/>
      <c r="M15" s="61"/>
      <c r="N15" s="65" t="s">
        <v>86</v>
      </c>
      <c r="O15" s="365"/>
      <c r="P15" s="365"/>
      <c r="Q15" s="62"/>
      <c r="R15" s="61"/>
      <c r="S15" s="364"/>
      <c r="T15" s="198"/>
      <c r="U15" s="63"/>
      <c r="V15" s="364"/>
      <c r="W15" s="61"/>
      <c r="X15" s="364"/>
      <c r="Y15" s="61"/>
      <c r="Z15" s="365"/>
      <c r="AA15" s="61"/>
      <c r="AB15" s="364"/>
      <c r="AC15" s="65"/>
      <c r="AD15" s="364"/>
      <c r="AE15" s="60"/>
      <c r="AF15" s="61"/>
      <c r="AG15" s="198"/>
      <c r="AH15" s="60"/>
      <c r="AI15" s="198"/>
      <c r="AJ15" s="60"/>
      <c r="AK15" s="198" t="s">
        <v>18</v>
      </c>
      <c r="AL15" s="60">
        <v>1</v>
      </c>
      <c r="AM15" s="364"/>
      <c r="AN15" s="66"/>
      <c r="AO15" s="176"/>
      <c r="AP15" s="61"/>
      <c r="AQ15" s="71" t="s">
        <v>18</v>
      </c>
      <c r="AR15" s="69">
        <f t="shared" si="0"/>
        <v>7</v>
      </c>
      <c r="AS15" s="22"/>
    </row>
    <row r="16" spans="1:46" ht="28.5" customHeight="1" x14ac:dyDescent="0.2">
      <c r="A16" s="12" t="s">
        <v>128</v>
      </c>
      <c r="B16" s="59" t="s">
        <v>18</v>
      </c>
      <c r="C16" s="198" t="s">
        <v>18</v>
      </c>
      <c r="D16" s="60">
        <v>1</v>
      </c>
      <c r="E16" s="61"/>
      <c r="F16" s="61"/>
      <c r="G16" s="198"/>
      <c r="H16" s="63" t="s">
        <v>103</v>
      </c>
      <c r="I16" s="364" t="s">
        <v>103</v>
      </c>
      <c r="J16" s="61"/>
      <c r="K16" s="61"/>
      <c r="L16" s="61"/>
      <c r="M16" s="61"/>
      <c r="N16" s="65"/>
      <c r="O16" s="365"/>
      <c r="P16" s="365"/>
      <c r="Q16" s="62"/>
      <c r="R16" s="61"/>
      <c r="S16" s="364"/>
      <c r="T16" s="198"/>
      <c r="U16" s="63"/>
      <c r="V16" s="364"/>
      <c r="W16" s="61"/>
      <c r="X16" s="364"/>
      <c r="Y16" s="61"/>
      <c r="Z16" s="365"/>
      <c r="AA16" s="61"/>
      <c r="AB16" s="198"/>
      <c r="AC16" s="65"/>
      <c r="AD16" s="364"/>
      <c r="AE16" s="60"/>
      <c r="AF16" s="61"/>
      <c r="AG16" s="198"/>
      <c r="AH16" s="60"/>
      <c r="AI16" s="198"/>
      <c r="AJ16" s="60"/>
      <c r="AK16" s="198" t="s">
        <v>103</v>
      </c>
      <c r="AL16" s="60">
        <v>1</v>
      </c>
      <c r="AM16" s="364"/>
      <c r="AN16" s="66"/>
      <c r="AO16" s="176"/>
      <c r="AP16" s="61"/>
      <c r="AQ16" s="71"/>
      <c r="AR16" s="69">
        <f t="shared" si="0"/>
        <v>5</v>
      </c>
      <c r="AS16" s="22"/>
    </row>
    <row r="17" spans="1:45" ht="28.5" customHeight="1" x14ac:dyDescent="0.2">
      <c r="A17" s="12" t="s">
        <v>127</v>
      </c>
      <c r="B17" s="59" t="s">
        <v>18</v>
      </c>
      <c r="C17" s="198"/>
      <c r="D17" s="60"/>
      <c r="E17" s="61"/>
      <c r="F17" s="61"/>
      <c r="G17" s="198" t="s">
        <v>18</v>
      </c>
      <c r="H17" s="63" t="s">
        <v>86</v>
      </c>
      <c r="I17" s="364"/>
      <c r="J17" s="61"/>
      <c r="K17" s="61"/>
      <c r="L17" s="61"/>
      <c r="M17" s="61"/>
      <c r="N17" s="65"/>
      <c r="O17" s="365"/>
      <c r="P17" s="365"/>
      <c r="Q17" s="62"/>
      <c r="R17" s="61"/>
      <c r="S17" s="364"/>
      <c r="T17" s="198"/>
      <c r="U17" s="63"/>
      <c r="V17" s="364"/>
      <c r="W17" s="61"/>
      <c r="X17" s="364"/>
      <c r="Y17" s="61"/>
      <c r="Z17" s="365"/>
      <c r="AA17" s="61"/>
      <c r="AB17" s="198"/>
      <c r="AC17" s="65"/>
      <c r="AD17" s="364"/>
      <c r="AE17" s="60"/>
      <c r="AF17" s="61"/>
      <c r="AG17" s="198"/>
      <c r="AH17" s="60"/>
      <c r="AI17" s="198"/>
      <c r="AJ17" s="60"/>
      <c r="AK17" s="198"/>
      <c r="AL17" s="60"/>
      <c r="AM17" s="364"/>
      <c r="AN17" s="66"/>
      <c r="AO17" s="176"/>
      <c r="AP17" s="61"/>
      <c r="AQ17" s="71"/>
      <c r="AR17" s="69">
        <f t="shared" si="0"/>
        <v>3</v>
      </c>
      <c r="AS17" s="22"/>
    </row>
    <row r="18" spans="1:45" ht="28.5" customHeight="1" x14ac:dyDescent="0.2">
      <c r="A18" s="12" t="s">
        <v>19</v>
      </c>
      <c r="B18" s="59"/>
      <c r="C18" s="198"/>
      <c r="D18" s="60"/>
      <c r="E18" s="61"/>
      <c r="F18" s="61"/>
      <c r="G18" s="198"/>
      <c r="H18" s="63"/>
      <c r="I18" s="364"/>
      <c r="J18" s="61"/>
      <c r="K18" s="61"/>
      <c r="L18" s="61"/>
      <c r="M18" s="61"/>
      <c r="N18" s="65"/>
      <c r="O18" s="365"/>
      <c r="P18" s="365"/>
      <c r="Q18" s="62"/>
      <c r="R18" s="61"/>
      <c r="S18" s="364"/>
      <c r="T18" s="198" t="s">
        <v>18</v>
      </c>
      <c r="U18" s="63"/>
      <c r="V18" s="364"/>
      <c r="W18" s="61"/>
      <c r="X18" s="364" t="s">
        <v>103</v>
      </c>
      <c r="Y18" s="61"/>
      <c r="Z18" s="365"/>
      <c r="AA18" s="61"/>
      <c r="AB18" s="198"/>
      <c r="AC18" s="65"/>
      <c r="AD18" s="364"/>
      <c r="AE18" s="60"/>
      <c r="AF18" s="61"/>
      <c r="AG18" s="198"/>
      <c r="AH18" s="60"/>
      <c r="AI18" s="198"/>
      <c r="AJ18" s="60"/>
      <c r="AK18" s="198"/>
      <c r="AL18" s="60"/>
      <c r="AM18" s="364"/>
      <c r="AN18" s="66"/>
      <c r="AO18" s="176"/>
      <c r="AP18" s="61"/>
      <c r="AQ18" s="71"/>
      <c r="AR18" s="69">
        <f t="shared" si="0"/>
        <v>2</v>
      </c>
      <c r="AS18" s="22"/>
    </row>
    <row r="19" spans="1:45" ht="28.5" customHeight="1" x14ac:dyDescent="0.2">
      <c r="A19" s="11" t="s">
        <v>48</v>
      </c>
      <c r="B19" s="41" t="s">
        <v>18</v>
      </c>
      <c r="C19" s="198"/>
      <c r="D19" s="43"/>
      <c r="E19" s="44"/>
      <c r="F19" s="44"/>
      <c r="G19" s="51"/>
      <c r="H19" s="49" t="s">
        <v>69</v>
      </c>
      <c r="I19" s="45"/>
      <c r="J19" s="44" t="s">
        <v>69</v>
      </c>
      <c r="K19" s="44"/>
      <c r="L19" s="44"/>
      <c r="M19" s="44"/>
      <c r="N19" s="52"/>
      <c r="O19" s="122"/>
      <c r="P19" s="122"/>
      <c r="Q19" s="73"/>
      <c r="R19" s="44"/>
      <c r="S19" s="45"/>
      <c r="T19" s="51"/>
      <c r="U19" s="49"/>
      <c r="V19" s="45"/>
      <c r="W19" s="44"/>
      <c r="X19" s="45"/>
      <c r="Y19" s="44"/>
      <c r="Z19" s="50"/>
      <c r="AA19" s="44"/>
      <c r="AB19" s="51"/>
      <c r="AC19" s="52"/>
      <c r="AD19" s="45"/>
      <c r="AE19" s="43"/>
      <c r="AF19" s="44"/>
      <c r="AG19" s="51"/>
      <c r="AH19" s="43"/>
      <c r="AI19" s="51"/>
      <c r="AJ19" s="43"/>
      <c r="AK19" s="51"/>
      <c r="AL19" s="43"/>
      <c r="AM19" s="45"/>
      <c r="AN19" s="74"/>
      <c r="AO19" s="175"/>
      <c r="AP19" s="61"/>
      <c r="AQ19" s="71"/>
      <c r="AR19" s="75">
        <f t="shared" si="0"/>
        <v>3</v>
      </c>
      <c r="AS19" s="22"/>
    </row>
    <row r="20" spans="1:45" s="30" customFormat="1" ht="28.5" customHeight="1" x14ac:dyDescent="0.2">
      <c r="A20" s="332" t="s">
        <v>20</v>
      </c>
      <c r="B20" s="333">
        <f>COUNTIF(B7:B19,"○")+COUNTIF(B7:B19,"◎")</f>
        <v>12</v>
      </c>
      <c r="C20" s="238">
        <f>COUNTIF(C7:C19,"○")+COUNTIF(C7:C19,"◎")</f>
        <v>6</v>
      </c>
      <c r="D20" s="239">
        <f>SUM(D7:D19)</f>
        <v>7</v>
      </c>
      <c r="E20" s="327">
        <f t="shared" ref="E20:AD20" si="1">COUNTIF(E7:E19,"○")+COUNTIF(E7:E19,"◎")</f>
        <v>0</v>
      </c>
      <c r="F20" s="327">
        <f t="shared" si="1"/>
        <v>0</v>
      </c>
      <c r="G20" s="242">
        <f t="shared" si="1"/>
        <v>1</v>
      </c>
      <c r="H20" s="334">
        <f t="shared" si="1"/>
        <v>12</v>
      </c>
      <c r="I20" s="238">
        <f t="shared" si="1"/>
        <v>7</v>
      </c>
      <c r="J20" s="327">
        <f t="shared" si="1"/>
        <v>7</v>
      </c>
      <c r="K20" s="327">
        <f t="shared" si="1"/>
        <v>1</v>
      </c>
      <c r="L20" s="327">
        <f t="shared" si="1"/>
        <v>1</v>
      </c>
      <c r="M20" s="327">
        <f t="shared" si="1"/>
        <v>2</v>
      </c>
      <c r="N20" s="328">
        <f t="shared" si="1"/>
        <v>4</v>
      </c>
      <c r="O20" s="329">
        <f t="shared" si="1"/>
        <v>0</v>
      </c>
      <c r="P20" s="327">
        <f t="shared" si="1"/>
        <v>0</v>
      </c>
      <c r="Q20" s="330">
        <f t="shared" si="1"/>
        <v>0</v>
      </c>
      <c r="R20" s="327">
        <f t="shared" si="1"/>
        <v>1</v>
      </c>
      <c r="S20" s="331">
        <f t="shared" si="1"/>
        <v>1</v>
      </c>
      <c r="T20" s="238">
        <f t="shared" si="1"/>
        <v>1</v>
      </c>
      <c r="U20" s="334">
        <f t="shared" si="1"/>
        <v>0</v>
      </c>
      <c r="V20" s="331">
        <f t="shared" si="1"/>
        <v>0</v>
      </c>
      <c r="W20" s="327">
        <f t="shared" si="1"/>
        <v>0</v>
      </c>
      <c r="X20" s="238">
        <f t="shared" si="1"/>
        <v>3</v>
      </c>
      <c r="Y20" s="327">
        <f t="shared" si="1"/>
        <v>0</v>
      </c>
      <c r="Z20" s="331">
        <f t="shared" si="1"/>
        <v>0</v>
      </c>
      <c r="AA20" s="327">
        <f t="shared" si="1"/>
        <v>0</v>
      </c>
      <c r="AB20" s="327">
        <f t="shared" si="1"/>
        <v>1</v>
      </c>
      <c r="AC20" s="328">
        <f t="shared" si="1"/>
        <v>0</v>
      </c>
      <c r="AD20" s="331">
        <f t="shared" si="1"/>
        <v>2</v>
      </c>
      <c r="AE20" s="239">
        <f>SUM(AE7:AE19)</f>
        <v>2</v>
      </c>
      <c r="AF20" s="327">
        <f>COUNTIF(AF7:AF19,"○")+COUNTIF(AF7:AF19,"◎")</f>
        <v>1</v>
      </c>
      <c r="AG20" s="238">
        <f>COUNTIF(AG7:AG19,"○")+COUNTIF(AG7:AG19,"◎")</f>
        <v>0</v>
      </c>
      <c r="AH20" s="239">
        <f>SUM(AH7:AH19)</f>
        <v>0</v>
      </c>
      <c r="AI20" s="238">
        <f>COUNTIF(AI7:AI19,"○")+COUNTIF(AI7:AI19,"◎")</f>
        <v>0</v>
      </c>
      <c r="AJ20" s="239">
        <f>COUNTA(AJ7:AJ19)</f>
        <v>0</v>
      </c>
      <c r="AK20" s="238">
        <f>COUNTIF(AK7:AK19,"○")+COUNTIF(AK7:AK19,"◎")</f>
        <v>4</v>
      </c>
      <c r="AL20" s="239">
        <f>SUM(AL7:AL19)</f>
        <v>4</v>
      </c>
      <c r="AM20" s="331">
        <f>COUNTIF(AM7:AM19,"○")+COUNTIF(AM7:AM19,"◎")</f>
        <v>1</v>
      </c>
      <c r="AN20" s="335">
        <f>SUM(AN7:AN19)</f>
        <v>6</v>
      </c>
      <c r="AO20" s="336">
        <f>COUNTIF(AO7:AO19,"○")+COUNTIF(AO7:AO19,"◎")</f>
        <v>0</v>
      </c>
      <c r="AP20" s="238">
        <f>COUNTIF(AP7:AP19,"○")+COUNTIF(AP7:AP19,"◎")</f>
        <v>0</v>
      </c>
      <c r="AQ20" s="337">
        <f>COUNTIF(AQ7:AQ19,"○")+COUNTIF(AQ7:AQ19,"◎")</f>
        <v>1</v>
      </c>
      <c r="AR20" s="338">
        <f>SUM(AR7:AR19)</f>
        <v>69</v>
      </c>
      <c r="AS20" s="29"/>
    </row>
    <row r="21" spans="1:45" ht="28.5" customHeight="1" x14ac:dyDescent="0.2">
      <c r="A21" s="25" t="s">
        <v>126</v>
      </c>
      <c r="B21" s="354" t="s">
        <v>106</v>
      </c>
      <c r="C21" s="42"/>
      <c r="D21" s="53"/>
      <c r="E21" s="88"/>
      <c r="F21" s="88"/>
      <c r="G21" s="42"/>
      <c r="H21" s="132" t="s">
        <v>86</v>
      </c>
      <c r="I21" s="89"/>
      <c r="J21" s="88"/>
      <c r="K21" s="88"/>
      <c r="L21" s="88"/>
      <c r="M21" s="88"/>
      <c r="N21" s="92"/>
      <c r="O21" s="133"/>
      <c r="P21" s="133"/>
      <c r="Q21" s="47"/>
      <c r="R21" s="88"/>
      <c r="S21" s="89"/>
      <c r="T21" s="134"/>
      <c r="U21" s="90"/>
      <c r="V21" s="89"/>
      <c r="W21" s="88"/>
      <c r="X21" s="89"/>
      <c r="Y21" s="88"/>
      <c r="Z21" s="91"/>
      <c r="AA21" s="88"/>
      <c r="AB21" s="42"/>
      <c r="AC21" s="92"/>
      <c r="AD21" s="89"/>
      <c r="AE21" s="53"/>
      <c r="AF21" s="88"/>
      <c r="AG21" s="42"/>
      <c r="AH21" s="53"/>
      <c r="AI21" s="42"/>
      <c r="AJ21" s="53"/>
      <c r="AK21" s="42"/>
      <c r="AL21" s="53"/>
      <c r="AM21" s="89"/>
      <c r="AN21" s="55"/>
      <c r="AO21" s="178"/>
      <c r="AP21" s="46"/>
      <c r="AQ21" s="93"/>
      <c r="AR21" s="58">
        <f t="shared" ref="AR21:AR42" si="2">COUNTIF(B21:AQ21,"○")+COUNTIF(B21:AQ21,"◎")</f>
        <v>2</v>
      </c>
      <c r="AS21" s="22"/>
    </row>
    <row r="22" spans="1:45" ht="28.5" customHeight="1" x14ac:dyDescent="0.2">
      <c r="A22" s="12" t="s">
        <v>125</v>
      </c>
      <c r="B22" s="59"/>
      <c r="C22" s="198"/>
      <c r="D22" s="60"/>
      <c r="E22" s="61"/>
      <c r="F22" s="61"/>
      <c r="G22" s="198"/>
      <c r="H22" s="63"/>
      <c r="I22" s="364"/>
      <c r="J22" s="61"/>
      <c r="K22" s="61"/>
      <c r="L22" s="61"/>
      <c r="M22" s="61"/>
      <c r="N22" s="65"/>
      <c r="O22" s="365"/>
      <c r="P22" s="365"/>
      <c r="Q22" s="62"/>
      <c r="R22" s="61"/>
      <c r="S22" s="364"/>
      <c r="T22" s="198"/>
      <c r="U22" s="63" t="s">
        <v>18</v>
      </c>
      <c r="V22" s="364"/>
      <c r="W22" s="61"/>
      <c r="X22" s="364" t="s">
        <v>18</v>
      </c>
      <c r="Y22" s="61"/>
      <c r="Z22" s="365"/>
      <c r="AA22" s="61"/>
      <c r="AB22" s="198"/>
      <c r="AC22" s="65"/>
      <c r="AD22" s="364"/>
      <c r="AE22" s="60"/>
      <c r="AF22" s="61"/>
      <c r="AG22" s="198"/>
      <c r="AH22" s="60"/>
      <c r="AI22" s="198"/>
      <c r="AJ22" s="60"/>
      <c r="AK22" s="198"/>
      <c r="AL22" s="60"/>
      <c r="AM22" s="364"/>
      <c r="AN22" s="66"/>
      <c r="AO22" s="176"/>
      <c r="AP22" s="61"/>
      <c r="AQ22" s="71"/>
      <c r="AR22" s="69">
        <f t="shared" si="2"/>
        <v>2</v>
      </c>
      <c r="AS22" s="22"/>
    </row>
    <row r="23" spans="1:45" ht="28.5" customHeight="1" x14ac:dyDescent="0.2">
      <c r="A23" s="12" t="s">
        <v>124</v>
      </c>
      <c r="B23" s="59" t="s">
        <v>18</v>
      </c>
      <c r="C23" s="198"/>
      <c r="D23" s="60"/>
      <c r="E23" s="61"/>
      <c r="F23" s="61"/>
      <c r="G23" s="198"/>
      <c r="H23" s="63"/>
      <c r="I23" s="364"/>
      <c r="J23" s="61"/>
      <c r="K23" s="61"/>
      <c r="L23" s="61"/>
      <c r="M23" s="61"/>
      <c r="N23" s="65"/>
      <c r="O23" s="365"/>
      <c r="P23" s="365"/>
      <c r="Q23" s="62"/>
      <c r="R23" s="61"/>
      <c r="S23" s="364"/>
      <c r="T23" s="198"/>
      <c r="U23" s="63" t="s">
        <v>18</v>
      </c>
      <c r="V23" s="364"/>
      <c r="W23" s="61"/>
      <c r="X23" s="364" t="s">
        <v>18</v>
      </c>
      <c r="Y23" s="61"/>
      <c r="Z23" s="365"/>
      <c r="AA23" s="61"/>
      <c r="AB23" s="198"/>
      <c r="AC23" s="65"/>
      <c r="AD23" s="364"/>
      <c r="AE23" s="60"/>
      <c r="AF23" s="61"/>
      <c r="AG23" s="198"/>
      <c r="AH23" s="60"/>
      <c r="AI23" s="198"/>
      <c r="AJ23" s="60"/>
      <c r="AK23" s="198"/>
      <c r="AL23" s="60"/>
      <c r="AM23" s="364"/>
      <c r="AN23" s="66"/>
      <c r="AO23" s="176"/>
      <c r="AP23" s="61"/>
      <c r="AQ23" s="71"/>
      <c r="AR23" s="69">
        <f t="shared" si="2"/>
        <v>3</v>
      </c>
      <c r="AS23" s="22"/>
    </row>
    <row r="24" spans="1:45" ht="28.5" customHeight="1" x14ac:dyDescent="0.2">
      <c r="A24" s="12" t="s">
        <v>123</v>
      </c>
      <c r="B24" s="59" t="s">
        <v>18</v>
      </c>
      <c r="C24" s="198" t="s">
        <v>18</v>
      </c>
      <c r="D24" s="60">
        <v>1</v>
      </c>
      <c r="E24" s="61"/>
      <c r="F24" s="61"/>
      <c r="G24" s="198"/>
      <c r="H24" s="63"/>
      <c r="I24" s="364"/>
      <c r="J24" s="61"/>
      <c r="K24" s="61"/>
      <c r="L24" s="61"/>
      <c r="M24" s="61"/>
      <c r="N24" s="65"/>
      <c r="O24" s="365"/>
      <c r="P24" s="365"/>
      <c r="Q24" s="62"/>
      <c r="R24" s="61"/>
      <c r="S24" s="364"/>
      <c r="T24" s="198"/>
      <c r="U24" s="63" t="s">
        <v>18</v>
      </c>
      <c r="V24" s="364"/>
      <c r="W24" s="61"/>
      <c r="X24" s="364" t="s">
        <v>18</v>
      </c>
      <c r="Y24" s="61"/>
      <c r="Z24" s="365" t="s">
        <v>103</v>
      </c>
      <c r="AA24" s="61"/>
      <c r="AB24" s="198"/>
      <c r="AC24" s="65"/>
      <c r="AD24" s="364"/>
      <c r="AE24" s="60"/>
      <c r="AF24" s="61"/>
      <c r="AG24" s="198"/>
      <c r="AH24" s="60"/>
      <c r="AI24" s="198"/>
      <c r="AJ24" s="60"/>
      <c r="AK24" s="364" t="s">
        <v>18</v>
      </c>
      <c r="AL24" s="60">
        <v>1</v>
      </c>
      <c r="AM24" s="364"/>
      <c r="AN24" s="66"/>
      <c r="AO24" s="176"/>
      <c r="AP24" s="61"/>
      <c r="AQ24" s="71"/>
      <c r="AR24" s="69">
        <f t="shared" si="2"/>
        <v>6</v>
      </c>
      <c r="AS24" s="22"/>
    </row>
    <row r="25" spans="1:45" ht="28.5" customHeight="1" x14ac:dyDescent="0.2">
      <c r="A25" s="12" t="s">
        <v>122</v>
      </c>
      <c r="B25" s="59" t="s">
        <v>18</v>
      </c>
      <c r="C25" s="198" t="s">
        <v>18</v>
      </c>
      <c r="D25" s="60">
        <v>1</v>
      </c>
      <c r="E25" s="61"/>
      <c r="F25" s="61"/>
      <c r="G25" s="198"/>
      <c r="H25" s="63"/>
      <c r="I25" s="364"/>
      <c r="J25" s="61"/>
      <c r="K25" s="61"/>
      <c r="L25" s="61"/>
      <c r="M25" s="61"/>
      <c r="N25" s="65"/>
      <c r="O25" s="365"/>
      <c r="P25" s="365"/>
      <c r="Q25" s="62"/>
      <c r="R25" s="61"/>
      <c r="S25" s="364"/>
      <c r="T25" s="198"/>
      <c r="U25" s="63"/>
      <c r="V25" s="364"/>
      <c r="W25" s="61"/>
      <c r="X25" s="364" t="s">
        <v>18</v>
      </c>
      <c r="Y25" s="61"/>
      <c r="Z25" s="365"/>
      <c r="AA25" s="61"/>
      <c r="AB25" s="198"/>
      <c r="AC25" s="65"/>
      <c r="AD25" s="364"/>
      <c r="AE25" s="60"/>
      <c r="AF25" s="61"/>
      <c r="AG25" s="198"/>
      <c r="AH25" s="60"/>
      <c r="AI25" s="198"/>
      <c r="AJ25" s="60"/>
      <c r="AK25" s="198"/>
      <c r="AL25" s="60"/>
      <c r="AM25" s="364"/>
      <c r="AN25" s="66"/>
      <c r="AO25" s="176"/>
      <c r="AP25" s="61"/>
      <c r="AQ25" s="71"/>
      <c r="AR25" s="69">
        <f t="shared" si="2"/>
        <v>3</v>
      </c>
      <c r="AS25" s="22"/>
    </row>
    <row r="26" spans="1:45" ht="28.5" customHeight="1" x14ac:dyDescent="0.2">
      <c r="A26" s="12" t="s">
        <v>121</v>
      </c>
      <c r="B26" s="59" t="s">
        <v>18</v>
      </c>
      <c r="C26" s="198"/>
      <c r="D26" s="60"/>
      <c r="E26" s="61"/>
      <c r="F26" s="61"/>
      <c r="G26" s="198"/>
      <c r="H26" s="63"/>
      <c r="I26" s="364"/>
      <c r="J26" s="61"/>
      <c r="K26" s="61"/>
      <c r="L26" s="61"/>
      <c r="M26" s="61"/>
      <c r="N26" s="65"/>
      <c r="O26" s="365"/>
      <c r="P26" s="365"/>
      <c r="Q26" s="62"/>
      <c r="R26" s="61"/>
      <c r="S26" s="364"/>
      <c r="T26" s="198"/>
      <c r="U26" s="63" t="s">
        <v>18</v>
      </c>
      <c r="V26" s="364"/>
      <c r="W26" s="61"/>
      <c r="X26" s="364" t="s">
        <v>18</v>
      </c>
      <c r="Y26" s="61"/>
      <c r="Z26" s="365"/>
      <c r="AA26" s="61"/>
      <c r="AB26" s="198"/>
      <c r="AC26" s="65"/>
      <c r="AD26" s="364"/>
      <c r="AE26" s="60"/>
      <c r="AF26" s="61"/>
      <c r="AG26" s="198"/>
      <c r="AH26" s="60"/>
      <c r="AI26" s="198"/>
      <c r="AJ26" s="60"/>
      <c r="AK26" s="198" t="s">
        <v>18</v>
      </c>
      <c r="AL26" s="60">
        <v>1</v>
      </c>
      <c r="AM26" s="364"/>
      <c r="AN26" s="66"/>
      <c r="AO26" s="176"/>
      <c r="AP26" s="61"/>
      <c r="AQ26" s="71"/>
      <c r="AR26" s="69">
        <f t="shared" si="2"/>
        <v>4</v>
      </c>
      <c r="AS26" s="22"/>
    </row>
    <row r="27" spans="1:45" ht="28.5" customHeight="1" x14ac:dyDescent="0.2">
      <c r="A27" s="23" t="s">
        <v>55</v>
      </c>
      <c r="B27" s="94"/>
      <c r="C27" s="95"/>
      <c r="D27" s="96"/>
      <c r="E27" s="97"/>
      <c r="F27" s="97"/>
      <c r="G27" s="95"/>
      <c r="H27" s="100"/>
      <c r="I27" s="98"/>
      <c r="J27" s="97"/>
      <c r="K27" s="97"/>
      <c r="L27" s="97"/>
      <c r="M27" s="97"/>
      <c r="N27" s="102"/>
      <c r="O27" s="101"/>
      <c r="P27" s="101"/>
      <c r="Q27" s="99"/>
      <c r="R27" s="97"/>
      <c r="S27" s="98"/>
      <c r="T27" s="95" t="s">
        <v>18</v>
      </c>
      <c r="U27" s="100"/>
      <c r="V27" s="98"/>
      <c r="W27" s="97"/>
      <c r="X27" s="98" t="s">
        <v>18</v>
      </c>
      <c r="Y27" s="97"/>
      <c r="Z27" s="101"/>
      <c r="AA27" s="97"/>
      <c r="AB27" s="95"/>
      <c r="AC27" s="102"/>
      <c r="AD27" s="98"/>
      <c r="AE27" s="96"/>
      <c r="AF27" s="97"/>
      <c r="AG27" s="95"/>
      <c r="AH27" s="96"/>
      <c r="AI27" s="95"/>
      <c r="AJ27" s="96"/>
      <c r="AK27" s="95"/>
      <c r="AL27" s="96"/>
      <c r="AM27" s="98"/>
      <c r="AN27" s="103"/>
      <c r="AO27" s="179"/>
      <c r="AP27" s="97"/>
      <c r="AQ27" s="104"/>
      <c r="AR27" s="75">
        <f t="shared" si="2"/>
        <v>2</v>
      </c>
      <c r="AS27" s="22"/>
    </row>
    <row r="28" spans="1:45" ht="28.5" customHeight="1" x14ac:dyDescent="0.2">
      <c r="A28" s="26" t="s">
        <v>120</v>
      </c>
      <c r="B28" s="105" t="s">
        <v>18</v>
      </c>
      <c r="C28" s="106"/>
      <c r="D28" s="107"/>
      <c r="E28" s="108"/>
      <c r="F28" s="108"/>
      <c r="G28" s="106"/>
      <c r="H28" s="111"/>
      <c r="I28" s="109"/>
      <c r="J28" s="108"/>
      <c r="K28" s="108"/>
      <c r="L28" s="108"/>
      <c r="M28" s="108"/>
      <c r="N28" s="113"/>
      <c r="O28" s="112"/>
      <c r="P28" s="112"/>
      <c r="Q28" s="110"/>
      <c r="R28" s="108"/>
      <c r="S28" s="109"/>
      <c r="T28" s="106"/>
      <c r="U28" s="111" t="s">
        <v>18</v>
      </c>
      <c r="V28" s="109"/>
      <c r="W28" s="108"/>
      <c r="X28" s="109" t="s">
        <v>18</v>
      </c>
      <c r="Y28" s="108"/>
      <c r="Z28" s="112"/>
      <c r="AA28" s="108"/>
      <c r="AB28" s="106"/>
      <c r="AC28" s="113"/>
      <c r="AD28" s="109"/>
      <c r="AE28" s="107"/>
      <c r="AF28" s="108"/>
      <c r="AG28" s="106"/>
      <c r="AH28" s="107"/>
      <c r="AI28" s="106"/>
      <c r="AJ28" s="107"/>
      <c r="AK28" s="106"/>
      <c r="AL28" s="107"/>
      <c r="AM28" s="109"/>
      <c r="AN28" s="114"/>
      <c r="AO28" s="180"/>
      <c r="AP28" s="108"/>
      <c r="AQ28" s="115"/>
      <c r="AR28" s="116">
        <f t="shared" si="2"/>
        <v>3</v>
      </c>
      <c r="AS28" s="22"/>
    </row>
    <row r="29" spans="1:45" ht="28.5" customHeight="1" x14ac:dyDescent="0.2">
      <c r="A29" s="12" t="s">
        <v>119</v>
      </c>
      <c r="B29" s="59" t="s">
        <v>18</v>
      </c>
      <c r="C29" s="198" t="s">
        <v>18</v>
      </c>
      <c r="D29" s="60">
        <v>1</v>
      </c>
      <c r="E29" s="61"/>
      <c r="F29" s="61"/>
      <c r="G29" s="198"/>
      <c r="H29" s="63"/>
      <c r="I29" s="364"/>
      <c r="J29" s="61"/>
      <c r="K29" s="61"/>
      <c r="L29" s="61"/>
      <c r="M29" s="61"/>
      <c r="N29" s="65"/>
      <c r="O29" s="486" t="s">
        <v>18</v>
      </c>
      <c r="P29" s="487"/>
      <c r="Q29" s="117"/>
      <c r="R29" s="61"/>
      <c r="S29" s="364"/>
      <c r="T29" s="198"/>
      <c r="U29" s="63" t="s">
        <v>18</v>
      </c>
      <c r="V29" s="364"/>
      <c r="W29" s="61"/>
      <c r="X29" s="364" t="s">
        <v>18</v>
      </c>
      <c r="Y29" s="61"/>
      <c r="Z29" s="365"/>
      <c r="AA29" s="61"/>
      <c r="AB29" s="198" t="s">
        <v>103</v>
      </c>
      <c r="AC29" s="65"/>
      <c r="AD29" s="364"/>
      <c r="AE29" s="60"/>
      <c r="AF29" s="61"/>
      <c r="AG29" s="198"/>
      <c r="AH29" s="60"/>
      <c r="AI29" s="198" t="s">
        <v>18</v>
      </c>
      <c r="AJ29" s="60">
        <v>1</v>
      </c>
      <c r="AK29" s="198"/>
      <c r="AL29" s="60"/>
      <c r="AM29" s="364"/>
      <c r="AN29" s="66"/>
      <c r="AO29" s="176"/>
      <c r="AP29" s="61"/>
      <c r="AQ29" s="71"/>
      <c r="AR29" s="69">
        <f t="shared" si="2"/>
        <v>7</v>
      </c>
      <c r="AS29" s="22"/>
    </row>
    <row r="30" spans="1:45" ht="28.5" customHeight="1" x14ac:dyDescent="0.2">
      <c r="A30" s="12" t="s">
        <v>118</v>
      </c>
      <c r="B30" s="59" t="s">
        <v>103</v>
      </c>
      <c r="C30" s="198"/>
      <c r="D30" s="60"/>
      <c r="E30" s="61"/>
      <c r="F30" s="61"/>
      <c r="G30" s="198"/>
      <c r="H30" s="63"/>
      <c r="I30" s="364"/>
      <c r="J30" s="61"/>
      <c r="K30" s="61"/>
      <c r="L30" s="61"/>
      <c r="M30" s="61"/>
      <c r="N30" s="65"/>
      <c r="O30" s="365"/>
      <c r="P30" s="365"/>
      <c r="Q30" s="62"/>
      <c r="R30" s="61"/>
      <c r="S30" s="364"/>
      <c r="T30" s="198"/>
      <c r="U30" s="63"/>
      <c r="V30" s="364"/>
      <c r="W30" s="61" t="s">
        <v>18</v>
      </c>
      <c r="X30" s="364" t="s">
        <v>18</v>
      </c>
      <c r="Y30" s="61"/>
      <c r="Z30" s="365"/>
      <c r="AA30" s="61"/>
      <c r="AB30" s="198"/>
      <c r="AC30" s="65"/>
      <c r="AD30" s="364"/>
      <c r="AE30" s="60"/>
      <c r="AF30" s="61"/>
      <c r="AG30" s="198"/>
      <c r="AH30" s="60"/>
      <c r="AI30" s="198" t="s">
        <v>18</v>
      </c>
      <c r="AJ30" s="60">
        <v>1</v>
      </c>
      <c r="AK30" s="198"/>
      <c r="AL30" s="60"/>
      <c r="AM30" s="364"/>
      <c r="AN30" s="66"/>
      <c r="AO30" s="176"/>
      <c r="AP30" s="61"/>
      <c r="AQ30" s="71"/>
      <c r="AR30" s="69">
        <f t="shared" si="2"/>
        <v>4</v>
      </c>
      <c r="AS30" s="22"/>
    </row>
    <row r="31" spans="1:45" ht="28.5" customHeight="1" x14ac:dyDescent="0.2">
      <c r="A31" s="12" t="s">
        <v>21</v>
      </c>
      <c r="B31" s="59" t="s">
        <v>18</v>
      </c>
      <c r="C31" s="198" t="s">
        <v>18</v>
      </c>
      <c r="D31" s="60">
        <v>1</v>
      </c>
      <c r="E31" s="61"/>
      <c r="F31" s="61"/>
      <c r="G31" s="198"/>
      <c r="H31" s="63"/>
      <c r="I31" s="364"/>
      <c r="J31" s="61"/>
      <c r="K31" s="61"/>
      <c r="L31" s="61"/>
      <c r="M31" s="61"/>
      <c r="N31" s="65"/>
      <c r="O31" s="365"/>
      <c r="P31" s="365"/>
      <c r="Q31" s="62"/>
      <c r="R31" s="61"/>
      <c r="S31" s="364"/>
      <c r="T31" s="198"/>
      <c r="U31" s="63" t="s">
        <v>103</v>
      </c>
      <c r="V31" s="364"/>
      <c r="W31" s="61"/>
      <c r="X31" s="364"/>
      <c r="Y31" s="61"/>
      <c r="Z31" s="365"/>
      <c r="AA31" s="61"/>
      <c r="AB31" s="198"/>
      <c r="AC31" s="65"/>
      <c r="AD31" s="364"/>
      <c r="AE31" s="60"/>
      <c r="AF31" s="61"/>
      <c r="AG31" s="198" t="s">
        <v>69</v>
      </c>
      <c r="AH31" s="60">
        <v>1</v>
      </c>
      <c r="AI31" s="198"/>
      <c r="AJ31" s="60"/>
      <c r="AK31" s="198"/>
      <c r="AL31" s="60"/>
      <c r="AM31" s="364"/>
      <c r="AN31" s="66"/>
      <c r="AO31" s="176"/>
      <c r="AP31" s="61"/>
      <c r="AQ31" s="71"/>
      <c r="AR31" s="326">
        <f t="shared" si="2"/>
        <v>4</v>
      </c>
      <c r="AS31" s="22"/>
    </row>
    <row r="32" spans="1:45" ht="28.5" customHeight="1" x14ac:dyDescent="0.2">
      <c r="A32" s="12" t="s">
        <v>117</v>
      </c>
      <c r="B32" s="59"/>
      <c r="C32" s="198"/>
      <c r="D32" s="60"/>
      <c r="E32" s="61"/>
      <c r="F32" s="61"/>
      <c r="G32" s="198"/>
      <c r="H32" s="63"/>
      <c r="I32" s="364"/>
      <c r="J32" s="61"/>
      <c r="K32" s="61"/>
      <c r="L32" s="61"/>
      <c r="M32" s="61"/>
      <c r="N32" s="65"/>
      <c r="O32" s="365"/>
      <c r="P32" s="365"/>
      <c r="Q32" s="62"/>
      <c r="R32" s="61"/>
      <c r="S32" s="364"/>
      <c r="T32" s="198" t="s">
        <v>18</v>
      </c>
      <c r="U32" s="63"/>
      <c r="V32" s="364"/>
      <c r="W32" s="61" t="s">
        <v>18</v>
      </c>
      <c r="X32" s="364"/>
      <c r="Y32" s="61"/>
      <c r="Z32" s="365"/>
      <c r="AA32" s="61"/>
      <c r="AB32" s="61" t="s">
        <v>103</v>
      </c>
      <c r="AC32" s="65"/>
      <c r="AD32" s="364"/>
      <c r="AE32" s="60"/>
      <c r="AF32" s="61"/>
      <c r="AG32" s="198"/>
      <c r="AH32" s="60"/>
      <c r="AI32" s="198"/>
      <c r="AJ32" s="60"/>
      <c r="AK32" s="198"/>
      <c r="AL32" s="60"/>
      <c r="AM32" s="364"/>
      <c r="AN32" s="66"/>
      <c r="AO32" s="176"/>
      <c r="AP32" s="61"/>
      <c r="AQ32" s="71"/>
      <c r="AR32" s="326">
        <f t="shared" si="2"/>
        <v>3</v>
      </c>
      <c r="AS32" s="22"/>
    </row>
    <row r="33" spans="1:45" ht="28.5" customHeight="1" x14ac:dyDescent="0.2">
      <c r="A33" s="12" t="s">
        <v>116</v>
      </c>
      <c r="B33" s="59"/>
      <c r="C33" s="198"/>
      <c r="D33" s="60"/>
      <c r="E33" s="61"/>
      <c r="F33" s="61"/>
      <c r="G33" s="198"/>
      <c r="H33" s="63"/>
      <c r="I33" s="364"/>
      <c r="J33" s="61"/>
      <c r="K33" s="61"/>
      <c r="L33" s="61"/>
      <c r="M33" s="61"/>
      <c r="N33" s="65"/>
      <c r="O33" s="365"/>
      <c r="P33" s="365"/>
      <c r="Q33" s="62"/>
      <c r="R33" s="61"/>
      <c r="S33" s="365"/>
      <c r="T33" s="364" t="s">
        <v>18</v>
      </c>
      <c r="U33" s="63"/>
      <c r="V33" s="364"/>
      <c r="W33" s="61"/>
      <c r="X33" s="364" t="s">
        <v>18</v>
      </c>
      <c r="Y33" s="61"/>
      <c r="Z33" s="365"/>
      <c r="AA33" s="61" t="s">
        <v>103</v>
      </c>
      <c r="AB33" s="198"/>
      <c r="AC33" s="65"/>
      <c r="AD33" s="364"/>
      <c r="AE33" s="60"/>
      <c r="AF33" s="61"/>
      <c r="AG33" s="198"/>
      <c r="AH33" s="60"/>
      <c r="AI33" s="198"/>
      <c r="AJ33" s="60"/>
      <c r="AK33" s="198"/>
      <c r="AL33" s="60"/>
      <c r="AM33" s="364"/>
      <c r="AN33" s="66"/>
      <c r="AO33" s="176"/>
      <c r="AP33" s="61"/>
      <c r="AQ33" s="71"/>
      <c r="AR33" s="326">
        <f t="shared" si="2"/>
        <v>3</v>
      </c>
      <c r="AS33" s="22"/>
    </row>
    <row r="34" spans="1:45" ht="28.5" customHeight="1" x14ac:dyDescent="0.2">
      <c r="A34" s="24" t="s">
        <v>115</v>
      </c>
      <c r="B34" s="118"/>
      <c r="C34" s="119"/>
      <c r="D34" s="120"/>
      <c r="E34" s="72"/>
      <c r="F34" s="72"/>
      <c r="G34" s="119"/>
      <c r="H34" s="123"/>
      <c r="I34" s="121"/>
      <c r="J34" s="72"/>
      <c r="K34" s="72"/>
      <c r="L34" s="72"/>
      <c r="M34" s="72"/>
      <c r="N34" s="124"/>
      <c r="O34" s="122"/>
      <c r="P34" s="122"/>
      <c r="Q34" s="73"/>
      <c r="R34" s="72"/>
      <c r="S34" s="122"/>
      <c r="T34" s="119" t="s">
        <v>18</v>
      </c>
      <c r="U34" s="123"/>
      <c r="V34" s="121"/>
      <c r="W34" s="72" t="s">
        <v>18</v>
      </c>
      <c r="X34" s="121" t="s">
        <v>18</v>
      </c>
      <c r="Y34" s="72"/>
      <c r="Z34" s="122"/>
      <c r="AA34" s="72"/>
      <c r="AB34" s="119"/>
      <c r="AC34" s="124"/>
      <c r="AD34" s="121"/>
      <c r="AE34" s="120"/>
      <c r="AF34" s="72"/>
      <c r="AG34" s="119"/>
      <c r="AH34" s="120"/>
      <c r="AI34" s="119"/>
      <c r="AJ34" s="120"/>
      <c r="AK34" s="119"/>
      <c r="AL34" s="120"/>
      <c r="AM34" s="121"/>
      <c r="AN34" s="125"/>
      <c r="AO34" s="181"/>
      <c r="AP34" s="72"/>
      <c r="AQ34" s="126"/>
      <c r="AR34" s="355">
        <f t="shared" si="2"/>
        <v>3</v>
      </c>
      <c r="AS34" s="22"/>
    </row>
    <row r="35" spans="1:45" ht="28.5" customHeight="1" x14ac:dyDescent="0.2">
      <c r="A35" s="27" t="s">
        <v>114</v>
      </c>
      <c r="B35" s="128" t="s">
        <v>18</v>
      </c>
      <c r="C35" s="129" t="s">
        <v>18</v>
      </c>
      <c r="D35" s="130">
        <v>1</v>
      </c>
      <c r="E35" s="46"/>
      <c r="F35" s="46"/>
      <c r="G35" s="129"/>
      <c r="H35" s="132"/>
      <c r="I35" s="131"/>
      <c r="J35" s="46"/>
      <c r="K35" s="46"/>
      <c r="L35" s="46"/>
      <c r="M35" s="46"/>
      <c r="N35" s="134"/>
      <c r="O35" s="133"/>
      <c r="P35" s="133"/>
      <c r="Q35" s="47"/>
      <c r="R35" s="46"/>
      <c r="S35" s="131"/>
      <c r="T35" s="129"/>
      <c r="U35" s="132" t="s">
        <v>18</v>
      </c>
      <c r="V35" s="131"/>
      <c r="W35" s="46" t="s">
        <v>18</v>
      </c>
      <c r="X35" s="131" t="s">
        <v>18</v>
      </c>
      <c r="Y35" s="46"/>
      <c r="Z35" s="133"/>
      <c r="AA35" s="46"/>
      <c r="AB35" s="129" t="s">
        <v>103</v>
      </c>
      <c r="AC35" s="134"/>
      <c r="AD35" s="131"/>
      <c r="AE35" s="130"/>
      <c r="AF35" s="46"/>
      <c r="AG35" s="129"/>
      <c r="AH35" s="130"/>
      <c r="AI35" s="129"/>
      <c r="AJ35" s="130"/>
      <c r="AK35" s="129"/>
      <c r="AL35" s="130"/>
      <c r="AM35" s="131"/>
      <c r="AN35" s="135"/>
      <c r="AO35" s="182"/>
      <c r="AP35" s="46"/>
      <c r="AQ35" s="93" t="s">
        <v>18</v>
      </c>
      <c r="AR35" s="356">
        <f t="shared" si="2"/>
        <v>7</v>
      </c>
      <c r="AS35" s="22"/>
    </row>
    <row r="36" spans="1:45" ht="28.5" customHeight="1" x14ac:dyDescent="0.2">
      <c r="A36" s="12" t="s">
        <v>113</v>
      </c>
      <c r="B36" s="59" t="s">
        <v>18</v>
      </c>
      <c r="C36" s="198"/>
      <c r="D36" s="60"/>
      <c r="E36" s="61"/>
      <c r="F36" s="61"/>
      <c r="G36" s="198"/>
      <c r="H36" s="63"/>
      <c r="I36" s="364"/>
      <c r="J36" s="61"/>
      <c r="K36" s="61"/>
      <c r="L36" s="61"/>
      <c r="M36" s="61"/>
      <c r="N36" s="65"/>
      <c r="O36" s="365"/>
      <c r="P36" s="365"/>
      <c r="Q36" s="62"/>
      <c r="R36" s="61"/>
      <c r="S36" s="364"/>
      <c r="T36" s="198"/>
      <c r="U36" s="63" t="s">
        <v>18</v>
      </c>
      <c r="V36" s="364"/>
      <c r="W36" s="61" t="s">
        <v>18</v>
      </c>
      <c r="X36" s="364" t="s">
        <v>18</v>
      </c>
      <c r="Y36" s="61"/>
      <c r="Z36" s="365"/>
      <c r="AA36" s="61"/>
      <c r="AB36" s="198"/>
      <c r="AC36" s="65"/>
      <c r="AD36" s="364"/>
      <c r="AE36" s="60"/>
      <c r="AF36" s="61"/>
      <c r="AG36" s="198"/>
      <c r="AH36" s="60"/>
      <c r="AI36" s="198"/>
      <c r="AJ36" s="60"/>
      <c r="AK36" s="198"/>
      <c r="AL36" s="60"/>
      <c r="AM36" s="364"/>
      <c r="AN36" s="66"/>
      <c r="AO36" s="176"/>
      <c r="AP36" s="61"/>
      <c r="AQ36" s="71"/>
      <c r="AR36" s="326">
        <f t="shared" si="2"/>
        <v>4</v>
      </c>
      <c r="AS36" s="22"/>
    </row>
    <row r="37" spans="1:45" ht="28.5" customHeight="1" x14ac:dyDescent="0.2">
      <c r="A37" s="12" t="s">
        <v>112</v>
      </c>
      <c r="B37" s="59" t="s">
        <v>18</v>
      </c>
      <c r="C37" s="198" t="s">
        <v>18</v>
      </c>
      <c r="D37" s="60">
        <v>1</v>
      </c>
      <c r="E37" s="61"/>
      <c r="F37" s="61"/>
      <c r="G37" s="198" t="s">
        <v>18</v>
      </c>
      <c r="H37" s="63"/>
      <c r="I37" s="364"/>
      <c r="J37" s="61"/>
      <c r="K37" s="61"/>
      <c r="L37" s="61"/>
      <c r="M37" s="61"/>
      <c r="N37" s="65"/>
      <c r="O37" s="365" t="s">
        <v>18</v>
      </c>
      <c r="P37" s="365"/>
      <c r="Q37" s="62"/>
      <c r="R37" s="61"/>
      <c r="S37" s="364"/>
      <c r="T37" s="198" t="s">
        <v>103</v>
      </c>
      <c r="U37" s="63" t="s">
        <v>103</v>
      </c>
      <c r="V37" s="364"/>
      <c r="W37" s="61"/>
      <c r="X37" s="364"/>
      <c r="Y37" s="61"/>
      <c r="Z37" s="365"/>
      <c r="AA37" s="61"/>
      <c r="AB37" s="198"/>
      <c r="AC37" s="65"/>
      <c r="AD37" s="364"/>
      <c r="AE37" s="60"/>
      <c r="AF37" s="61"/>
      <c r="AG37" s="198"/>
      <c r="AH37" s="60"/>
      <c r="AI37" s="198"/>
      <c r="AJ37" s="60"/>
      <c r="AK37" s="198"/>
      <c r="AL37" s="60"/>
      <c r="AM37" s="364"/>
      <c r="AN37" s="66"/>
      <c r="AO37" s="176"/>
      <c r="AP37" s="61"/>
      <c r="AQ37" s="71" t="s">
        <v>18</v>
      </c>
      <c r="AR37" s="326">
        <f t="shared" si="2"/>
        <v>7</v>
      </c>
      <c r="AS37" s="22"/>
    </row>
    <row r="38" spans="1:45" ht="28.5" customHeight="1" x14ac:dyDescent="0.2">
      <c r="A38" s="12" t="s">
        <v>111</v>
      </c>
      <c r="B38" s="59" t="s">
        <v>18</v>
      </c>
      <c r="C38" s="198" t="s">
        <v>18</v>
      </c>
      <c r="D38" s="60">
        <v>1</v>
      </c>
      <c r="E38" s="61"/>
      <c r="F38" s="61"/>
      <c r="G38" s="198"/>
      <c r="H38" s="63"/>
      <c r="I38" s="364"/>
      <c r="J38" s="61"/>
      <c r="K38" s="61"/>
      <c r="L38" s="61"/>
      <c r="M38" s="61"/>
      <c r="N38" s="65"/>
      <c r="O38" s="365"/>
      <c r="P38" s="365"/>
      <c r="Q38" s="62"/>
      <c r="R38" s="61"/>
      <c r="S38" s="364"/>
      <c r="T38" s="198"/>
      <c r="U38" s="63" t="s">
        <v>18</v>
      </c>
      <c r="V38" s="364"/>
      <c r="W38" s="61" t="s">
        <v>18</v>
      </c>
      <c r="X38" s="364" t="s">
        <v>18</v>
      </c>
      <c r="Y38" s="61"/>
      <c r="Z38" s="365"/>
      <c r="AA38" s="61" t="s">
        <v>110</v>
      </c>
      <c r="AB38" s="198" t="s">
        <v>69</v>
      </c>
      <c r="AC38" s="65"/>
      <c r="AD38" s="364"/>
      <c r="AE38" s="60"/>
      <c r="AF38" s="61"/>
      <c r="AG38" s="198"/>
      <c r="AH38" s="60"/>
      <c r="AI38" s="198"/>
      <c r="AJ38" s="60"/>
      <c r="AK38" s="198"/>
      <c r="AL38" s="60"/>
      <c r="AM38" s="364"/>
      <c r="AN38" s="66"/>
      <c r="AO38" s="176"/>
      <c r="AP38" s="61"/>
      <c r="AQ38" s="71"/>
      <c r="AR38" s="326">
        <f t="shared" si="2"/>
        <v>7</v>
      </c>
      <c r="AS38" s="22"/>
    </row>
    <row r="39" spans="1:45" ht="28.5" customHeight="1" x14ac:dyDescent="0.2">
      <c r="A39" s="23" t="s">
        <v>109</v>
      </c>
      <c r="B39" s="94" t="s">
        <v>18</v>
      </c>
      <c r="C39" s="95"/>
      <c r="D39" s="96"/>
      <c r="E39" s="97"/>
      <c r="F39" s="97"/>
      <c r="G39" s="95"/>
      <c r="H39" s="100"/>
      <c r="I39" s="98"/>
      <c r="J39" s="97"/>
      <c r="K39" s="97"/>
      <c r="L39" s="97"/>
      <c r="M39" s="97"/>
      <c r="N39" s="102"/>
      <c r="O39" s="101"/>
      <c r="P39" s="101"/>
      <c r="Q39" s="99"/>
      <c r="R39" s="97"/>
      <c r="S39" s="98"/>
      <c r="T39" s="95"/>
      <c r="U39" s="100"/>
      <c r="V39" s="98"/>
      <c r="W39" s="97"/>
      <c r="X39" s="98" t="s">
        <v>18</v>
      </c>
      <c r="Y39" s="97"/>
      <c r="Z39" s="101"/>
      <c r="AA39" s="97"/>
      <c r="AB39" s="98" t="s">
        <v>18</v>
      </c>
      <c r="AC39" s="102"/>
      <c r="AD39" s="98"/>
      <c r="AE39" s="96"/>
      <c r="AF39" s="97"/>
      <c r="AG39" s="95"/>
      <c r="AH39" s="96"/>
      <c r="AI39" s="95"/>
      <c r="AJ39" s="96"/>
      <c r="AK39" s="95"/>
      <c r="AL39" s="96"/>
      <c r="AM39" s="98"/>
      <c r="AN39" s="103"/>
      <c r="AO39" s="179" t="s">
        <v>103</v>
      </c>
      <c r="AP39" s="97"/>
      <c r="AQ39" s="104" t="s">
        <v>18</v>
      </c>
      <c r="AR39" s="75">
        <f t="shared" si="2"/>
        <v>5</v>
      </c>
      <c r="AS39" s="22"/>
    </row>
    <row r="40" spans="1:45" ht="28.5" customHeight="1" x14ac:dyDescent="0.2">
      <c r="A40" s="26" t="s">
        <v>67</v>
      </c>
      <c r="B40" s="105"/>
      <c r="C40" s="106"/>
      <c r="D40" s="107"/>
      <c r="E40" s="108"/>
      <c r="F40" s="108"/>
      <c r="G40" s="106"/>
      <c r="H40" s="111"/>
      <c r="I40" s="109"/>
      <c r="J40" s="108"/>
      <c r="K40" s="108"/>
      <c r="L40" s="108"/>
      <c r="M40" s="108"/>
      <c r="N40" s="113"/>
      <c r="O40" s="112"/>
      <c r="P40" s="112"/>
      <c r="Q40" s="110"/>
      <c r="R40" s="108"/>
      <c r="S40" s="109"/>
      <c r="T40" s="106"/>
      <c r="U40" s="111"/>
      <c r="V40" s="109"/>
      <c r="W40" s="108" t="s">
        <v>18</v>
      </c>
      <c r="X40" s="109" t="s">
        <v>18</v>
      </c>
      <c r="Y40" s="108"/>
      <c r="Z40" s="112"/>
      <c r="AA40" s="108"/>
      <c r="AB40" s="106"/>
      <c r="AC40" s="113" t="s">
        <v>103</v>
      </c>
      <c r="AD40" s="109"/>
      <c r="AE40" s="107"/>
      <c r="AF40" s="108"/>
      <c r="AG40" s="106"/>
      <c r="AH40" s="107"/>
      <c r="AI40" s="106"/>
      <c r="AJ40" s="107"/>
      <c r="AK40" s="106"/>
      <c r="AL40" s="107"/>
      <c r="AM40" s="109"/>
      <c r="AN40" s="114"/>
      <c r="AO40" s="180"/>
      <c r="AP40" s="108"/>
      <c r="AQ40" s="115"/>
      <c r="AR40" s="116">
        <f t="shared" si="2"/>
        <v>3</v>
      </c>
      <c r="AS40" s="22"/>
    </row>
    <row r="41" spans="1:45" ht="28.5" customHeight="1" x14ac:dyDescent="0.2">
      <c r="A41" s="12" t="s">
        <v>75</v>
      </c>
      <c r="B41" s="59" t="s">
        <v>18</v>
      </c>
      <c r="C41" s="198"/>
      <c r="D41" s="60"/>
      <c r="E41" s="61" t="s">
        <v>18</v>
      </c>
      <c r="F41" s="61"/>
      <c r="G41" s="198"/>
      <c r="H41" s="63" t="s">
        <v>106</v>
      </c>
      <c r="I41" s="61" t="s">
        <v>103</v>
      </c>
      <c r="J41" s="61" t="s">
        <v>103</v>
      </c>
      <c r="K41" s="61"/>
      <c r="L41" s="61"/>
      <c r="M41" s="61"/>
      <c r="N41" s="65"/>
      <c r="O41" s="365"/>
      <c r="P41" s="365"/>
      <c r="Q41" s="62"/>
      <c r="R41" s="61" t="s">
        <v>18</v>
      </c>
      <c r="S41" s="364"/>
      <c r="T41" s="198"/>
      <c r="U41" s="63"/>
      <c r="V41" s="364"/>
      <c r="W41" s="61"/>
      <c r="X41" s="364"/>
      <c r="Y41" s="61"/>
      <c r="Z41" s="365"/>
      <c r="AA41" s="61"/>
      <c r="AB41" s="198"/>
      <c r="AC41" s="65"/>
      <c r="AD41" s="364"/>
      <c r="AE41" s="60"/>
      <c r="AF41" s="61"/>
      <c r="AG41" s="198"/>
      <c r="AH41" s="60"/>
      <c r="AI41" s="198"/>
      <c r="AJ41" s="60"/>
      <c r="AK41" s="198"/>
      <c r="AL41" s="60"/>
      <c r="AM41" s="364"/>
      <c r="AN41" s="66"/>
      <c r="AO41" s="176"/>
      <c r="AP41" s="61"/>
      <c r="AQ41" s="71"/>
      <c r="AR41" s="69">
        <f t="shared" si="2"/>
        <v>6</v>
      </c>
      <c r="AS41" s="22"/>
    </row>
    <row r="42" spans="1:45" ht="28.5" customHeight="1" x14ac:dyDescent="0.2">
      <c r="A42" s="23" t="s">
        <v>68</v>
      </c>
      <c r="B42" s="94" t="s">
        <v>18</v>
      </c>
      <c r="C42" s="95"/>
      <c r="D42" s="96"/>
      <c r="E42" s="97"/>
      <c r="F42" s="97"/>
      <c r="G42" s="95"/>
      <c r="H42" s="100"/>
      <c r="I42" s="98"/>
      <c r="J42" s="97"/>
      <c r="K42" s="97"/>
      <c r="L42" s="97"/>
      <c r="M42" s="97"/>
      <c r="N42" s="102"/>
      <c r="O42" s="101"/>
      <c r="P42" s="101"/>
      <c r="Q42" s="99"/>
      <c r="R42" s="97"/>
      <c r="S42" s="98"/>
      <c r="T42" s="95"/>
      <c r="U42" s="100" t="s">
        <v>18</v>
      </c>
      <c r="V42" s="98"/>
      <c r="W42" s="97" t="s">
        <v>18</v>
      </c>
      <c r="X42" s="98" t="s">
        <v>18</v>
      </c>
      <c r="Y42" s="97"/>
      <c r="Z42" s="101" t="s">
        <v>69</v>
      </c>
      <c r="AA42" s="97"/>
      <c r="AB42" s="95"/>
      <c r="AC42" s="102"/>
      <c r="AD42" s="98"/>
      <c r="AE42" s="96"/>
      <c r="AF42" s="97"/>
      <c r="AG42" s="95"/>
      <c r="AH42" s="96"/>
      <c r="AI42" s="95"/>
      <c r="AJ42" s="96"/>
      <c r="AK42" s="95"/>
      <c r="AL42" s="96"/>
      <c r="AM42" s="98"/>
      <c r="AN42" s="103"/>
      <c r="AO42" s="179"/>
      <c r="AP42" s="97"/>
      <c r="AQ42" s="104"/>
      <c r="AR42" s="75">
        <f t="shared" si="2"/>
        <v>5</v>
      </c>
      <c r="AS42" s="22"/>
    </row>
    <row r="43" spans="1:45" s="30" customFormat="1" ht="28.5" customHeight="1" x14ac:dyDescent="0.2">
      <c r="A43" s="366" t="s">
        <v>22</v>
      </c>
      <c r="B43" s="340">
        <f>COUNTIF(B21:B42,"◎")+COUNTIF(B21:B42,"○")</f>
        <v>16</v>
      </c>
      <c r="C43" s="241">
        <f>COUNTIF(C21:C42,"◎")+COUNTIF(C21:C42,"○")</f>
        <v>7</v>
      </c>
      <c r="D43" s="276">
        <f>SUM(D21:D42)</f>
        <v>7</v>
      </c>
      <c r="E43" s="273">
        <f t="shared" ref="E43:AD43" si="3">COUNTIF(E21:E42,"◎")+COUNTIF(E21:E42,"○")</f>
        <v>1</v>
      </c>
      <c r="F43" s="273">
        <f t="shared" si="3"/>
        <v>0</v>
      </c>
      <c r="G43" s="241">
        <f t="shared" si="3"/>
        <v>1</v>
      </c>
      <c r="H43" s="341">
        <f t="shared" si="3"/>
        <v>2</v>
      </c>
      <c r="I43" s="241">
        <f t="shared" si="3"/>
        <v>1</v>
      </c>
      <c r="J43" s="273">
        <f t="shared" si="3"/>
        <v>1</v>
      </c>
      <c r="K43" s="273">
        <f t="shared" si="3"/>
        <v>0</v>
      </c>
      <c r="L43" s="273">
        <f t="shared" si="3"/>
        <v>0</v>
      </c>
      <c r="M43" s="273">
        <f t="shared" si="3"/>
        <v>0</v>
      </c>
      <c r="N43" s="274">
        <f t="shared" si="3"/>
        <v>0</v>
      </c>
      <c r="O43" s="268">
        <f t="shared" si="3"/>
        <v>2</v>
      </c>
      <c r="P43" s="255">
        <f t="shared" si="3"/>
        <v>0</v>
      </c>
      <c r="Q43" s="269">
        <f t="shared" si="3"/>
        <v>0</v>
      </c>
      <c r="R43" s="273">
        <f t="shared" si="3"/>
        <v>1</v>
      </c>
      <c r="S43" s="275">
        <f t="shared" si="3"/>
        <v>0</v>
      </c>
      <c r="T43" s="241">
        <f t="shared" si="3"/>
        <v>5</v>
      </c>
      <c r="U43" s="341">
        <f t="shared" si="3"/>
        <v>12</v>
      </c>
      <c r="V43" s="275">
        <f t="shared" si="3"/>
        <v>0</v>
      </c>
      <c r="W43" s="273">
        <f t="shared" si="3"/>
        <v>8</v>
      </c>
      <c r="X43" s="241">
        <f t="shared" si="3"/>
        <v>17</v>
      </c>
      <c r="Y43" s="241">
        <f t="shared" si="3"/>
        <v>0</v>
      </c>
      <c r="Z43" s="255">
        <f t="shared" si="3"/>
        <v>2</v>
      </c>
      <c r="AA43" s="273">
        <f t="shared" si="3"/>
        <v>2</v>
      </c>
      <c r="AB43" s="241">
        <f t="shared" si="3"/>
        <v>5</v>
      </c>
      <c r="AC43" s="274">
        <f t="shared" si="3"/>
        <v>1</v>
      </c>
      <c r="AD43" s="275">
        <f t="shared" si="3"/>
        <v>0</v>
      </c>
      <c r="AE43" s="276">
        <f>SUM(AE21:AE42)</f>
        <v>0</v>
      </c>
      <c r="AF43" s="273">
        <f>COUNTIF(AF21:AF42,"◎")+COUNTIF(AF21:AF42,"○")</f>
        <v>0</v>
      </c>
      <c r="AG43" s="241">
        <f>COUNTIF(AG21:AG42,"◎")+COUNTIF(AG21:AG42,"○")</f>
        <v>1</v>
      </c>
      <c r="AH43" s="276">
        <f>SUM(AH21:AH42)</f>
        <v>1</v>
      </c>
      <c r="AI43" s="241">
        <f>COUNTIF(AI21:AI42,"◎")+COUNTIF(AI21:AI42,"○")</f>
        <v>2</v>
      </c>
      <c r="AJ43" s="276">
        <f>SUM(AJ21:AJ42)</f>
        <v>2</v>
      </c>
      <c r="AK43" s="241">
        <f>COUNTIF(AK21:AK42,"◎")+COUNTIF(AK21:AK42,"○")</f>
        <v>2</v>
      </c>
      <c r="AL43" s="276">
        <f>SUM(AL21:AL42)</f>
        <v>2</v>
      </c>
      <c r="AM43" s="275">
        <f>COUNTIF(AM21:AM42,"◎")+COUNTIF(AM21:AM42,"○")</f>
        <v>0</v>
      </c>
      <c r="AN43" s="277">
        <f>SUM(AN21:AN42)</f>
        <v>0</v>
      </c>
      <c r="AO43" s="278">
        <f>COUNTIF(AO21:AO42,"◎")+COUNTIF(AO21:AO42,"○")</f>
        <v>1</v>
      </c>
      <c r="AP43" s="252">
        <f>COUNTIF(AP21:AP42,"◎")+COUNTIF(AP21:AP42,"○")</f>
        <v>0</v>
      </c>
      <c r="AQ43" s="342">
        <f>COUNTIF(AQ21:AQ42,"◎")+COUNTIF(AQ21:AQ42,"○")</f>
        <v>3</v>
      </c>
      <c r="AR43" s="343">
        <f>SUM(AR21:AR42)</f>
        <v>93</v>
      </c>
      <c r="AS43" s="29"/>
    </row>
    <row r="44" spans="1:45" s="30" customFormat="1" ht="28.5" customHeight="1" x14ac:dyDescent="0.2">
      <c r="A44" s="367" t="s">
        <v>23</v>
      </c>
      <c r="B44" s="344">
        <f t="shared" ref="B44:AR44" si="4">B20+B43</f>
        <v>28</v>
      </c>
      <c r="C44" s="242">
        <f t="shared" si="4"/>
        <v>13</v>
      </c>
      <c r="D44" s="271">
        <f t="shared" si="4"/>
        <v>14</v>
      </c>
      <c r="E44" s="257">
        <f t="shared" si="4"/>
        <v>1</v>
      </c>
      <c r="F44" s="257">
        <f t="shared" si="4"/>
        <v>0</v>
      </c>
      <c r="G44" s="242">
        <f t="shared" si="4"/>
        <v>2</v>
      </c>
      <c r="H44" s="256">
        <f t="shared" si="4"/>
        <v>14</v>
      </c>
      <c r="I44" s="242">
        <f t="shared" si="4"/>
        <v>8</v>
      </c>
      <c r="J44" s="257">
        <f t="shared" si="4"/>
        <v>8</v>
      </c>
      <c r="K44" s="257">
        <f t="shared" si="4"/>
        <v>1</v>
      </c>
      <c r="L44" s="257">
        <f t="shared" si="4"/>
        <v>1</v>
      </c>
      <c r="M44" s="257">
        <f t="shared" si="4"/>
        <v>2</v>
      </c>
      <c r="N44" s="258">
        <f t="shared" si="4"/>
        <v>4</v>
      </c>
      <c r="O44" s="259">
        <f t="shared" si="4"/>
        <v>2</v>
      </c>
      <c r="P44" s="257">
        <f t="shared" si="4"/>
        <v>0</v>
      </c>
      <c r="Q44" s="260">
        <f t="shared" si="4"/>
        <v>0</v>
      </c>
      <c r="R44" s="257">
        <f t="shared" si="4"/>
        <v>2</v>
      </c>
      <c r="S44" s="270">
        <f t="shared" si="4"/>
        <v>1</v>
      </c>
      <c r="T44" s="242">
        <f t="shared" si="4"/>
        <v>6</v>
      </c>
      <c r="U44" s="256">
        <f t="shared" si="4"/>
        <v>12</v>
      </c>
      <c r="V44" s="270">
        <f t="shared" si="4"/>
        <v>0</v>
      </c>
      <c r="W44" s="257">
        <f t="shared" si="4"/>
        <v>8</v>
      </c>
      <c r="X44" s="242">
        <f t="shared" si="4"/>
        <v>20</v>
      </c>
      <c r="Y44" s="257">
        <f t="shared" si="4"/>
        <v>0</v>
      </c>
      <c r="Z44" s="270">
        <f t="shared" si="4"/>
        <v>2</v>
      </c>
      <c r="AA44" s="257">
        <f t="shared" si="4"/>
        <v>2</v>
      </c>
      <c r="AB44" s="242">
        <f t="shared" si="4"/>
        <v>6</v>
      </c>
      <c r="AC44" s="258">
        <f t="shared" si="4"/>
        <v>1</v>
      </c>
      <c r="AD44" s="270">
        <f t="shared" si="4"/>
        <v>2</v>
      </c>
      <c r="AE44" s="271">
        <f t="shared" si="4"/>
        <v>2</v>
      </c>
      <c r="AF44" s="257">
        <f t="shared" si="4"/>
        <v>1</v>
      </c>
      <c r="AG44" s="242">
        <f t="shared" si="4"/>
        <v>1</v>
      </c>
      <c r="AH44" s="271">
        <f t="shared" si="4"/>
        <v>1</v>
      </c>
      <c r="AI44" s="242">
        <f t="shared" si="4"/>
        <v>2</v>
      </c>
      <c r="AJ44" s="271">
        <f t="shared" si="4"/>
        <v>2</v>
      </c>
      <c r="AK44" s="242">
        <f t="shared" si="4"/>
        <v>6</v>
      </c>
      <c r="AL44" s="271">
        <f t="shared" si="4"/>
        <v>6</v>
      </c>
      <c r="AM44" s="270">
        <f t="shared" si="4"/>
        <v>1</v>
      </c>
      <c r="AN44" s="279">
        <f t="shared" si="4"/>
        <v>6</v>
      </c>
      <c r="AO44" s="264">
        <f t="shared" si="4"/>
        <v>1</v>
      </c>
      <c r="AP44" s="242">
        <f t="shared" si="4"/>
        <v>0</v>
      </c>
      <c r="AQ44" s="265">
        <f t="shared" si="4"/>
        <v>4</v>
      </c>
      <c r="AR44" s="266">
        <f t="shared" si="4"/>
        <v>162</v>
      </c>
      <c r="AS44" s="29"/>
    </row>
    <row r="45" spans="1:45" ht="28.5" customHeight="1" x14ac:dyDescent="0.2">
      <c r="A45" s="36" t="s">
        <v>108</v>
      </c>
      <c r="B45" s="41" t="s">
        <v>18</v>
      </c>
      <c r="C45" s="51"/>
      <c r="D45" s="43"/>
      <c r="E45" s="44"/>
      <c r="F45" s="44"/>
      <c r="G45" s="51"/>
      <c r="H45" s="49"/>
      <c r="I45" s="45"/>
      <c r="J45" s="44"/>
      <c r="K45" s="44"/>
      <c r="L45" s="44"/>
      <c r="M45" s="44"/>
      <c r="N45" s="52"/>
      <c r="O45" s="112"/>
      <c r="P45" s="112"/>
      <c r="Q45" s="110"/>
      <c r="R45" s="44"/>
      <c r="S45" s="45"/>
      <c r="T45" s="51"/>
      <c r="U45" s="49"/>
      <c r="V45" s="45"/>
      <c r="W45" s="44"/>
      <c r="X45" s="45"/>
      <c r="Y45" s="44"/>
      <c r="Z45" s="50"/>
      <c r="AA45" s="44"/>
      <c r="AB45" s="51"/>
      <c r="AC45" s="52"/>
      <c r="AD45" s="45"/>
      <c r="AE45" s="43"/>
      <c r="AF45" s="44"/>
      <c r="AG45" s="51"/>
      <c r="AH45" s="43"/>
      <c r="AI45" s="51"/>
      <c r="AJ45" s="43"/>
      <c r="AK45" s="51"/>
      <c r="AL45" s="43"/>
      <c r="AM45" s="45"/>
      <c r="AN45" s="74"/>
      <c r="AO45" s="175"/>
      <c r="AP45" s="108"/>
      <c r="AQ45" s="115"/>
      <c r="AR45" s="116">
        <f>COUNTIF(B45:AQ45,"○")+COUNTIF(B45:AQ45,"◎")</f>
        <v>1</v>
      </c>
      <c r="AS45" s="22"/>
    </row>
    <row r="46" spans="1:45" ht="28.5" customHeight="1" x14ac:dyDescent="0.2">
      <c r="A46" s="38" t="s">
        <v>107</v>
      </c>
      <c r="B46" s="59" t="s">
        <v>18</v>
      </c>
      <c r="C46" s="198"/>
      <c r="D46" s="60"/>
      <c r="E46" s="61"/>
      <c r="F46" s="61"/>
      <c r="G46" s="198"/>
      <c r="H46" s="63" t="s">
        <v>106</v>
      </c>
      <c r="I46" s="61" t="s">
        <v>103</v>
      </c>
      <c r="J46" s="61"/>
      <c r="K46" s="61"/>
      <c r="L46" s="61"/>
      <c r="M46" s="61"/>
      <c r="N46" s="65"/>
      <c r="O46" s="365"/>
      <c r="P46" s="365"/>
      <c r="Q46" s="62"/>
      <c r="R46" s="61"/>
      <c r="S46" s="364"/>
      <c r="T46" s="198"/>
      <c r="U46" s="63"/>
      <c r="V46" s="364"/>
      <c r="W46" s="61"/>
      <c r="X46" s="364"/>
      <c r="Y46" s="61"/>
      <c r="Z46" s="365"/>
      <c r="AA46" s="61"/>
      <c r="AB46" s="198"/>
      <c r="AC46" s="65"/>
      <c r="AD46" s="364"/>
      <c r="AE46" s="60"/>
      <c r="AF46" s="61"/>
      <c r="AG46" s="198"/>
      <c r="AH46" s="60"/>
      <c r="AI46" s="198"/>
      <c r="AJ46" s="60"/>
      <c r="AK46" s="198"/>
      <c r="AL46" s="60"/>
      <c r="AM46" s="364"/>
      <c r="AN46" s="66"/>
      <c r="AO46" s="176"/>
      <c r="AP46" s="61"/>
      <c r="AQ46" s="71"/>
      <c r="AR46" s="69">
        <f>COUNTIF(B46:AQ46,"○")+COUNTIF(B46:AQ46,"◎")</f>
        <v>3</v>
      </c>
      <c r="AS46" s="22"/>
    </row>
    <row r="47" spans="1:45" ht="28.5" customHeight="1" x14ac:dyDescent="0.2">
      <c r="A47" s="37" t="s">
        <v>105</v>
      </c>
      <c r="B47" s="59"/>
      <c r="C47" s="198" t="s">
        <v>18</v>
      </c>
      <c r="D47" s="60">
        <v>1</v>
      </c>
      <c r="E47" s="61"/>
      <c r="F47" s="61"/>
      <c r="G47" s="198"/>
      <c r="H47" s="63"/>
      <c r="I47" s="364"/>
      <c r="J47" s="61"/>
      <c r="K47" s="61"/>
      <c r="L47" s="61"/>
      <c r="M47" s="61"/>
      <c r="N47" s="65"/>
      <c r="O47" s="365"/>
      <c r="P47" s="365"/>
      <c r="Q47" s="62"/>
      <c r="R47" s="61"/>
      <c r="S47" s="364"/>
      <c r="T47" s="198"/>
      <c r="U47" s="63"/>
      <c r="V47" s="364"/>
      <c r="W47" s="61"/>
      <c r="X47" s="364"/>
      <c r="Y47" s="61"/>
      <c r="Z47" s="365"/>
      <c r="AA47" s="61"/>
      <c r="AB47" s="198"/>
      <c r="AC47" s="65"/>
      <c r="AD47" s="364"/>
      <c r="AE47" s="60"/>
      <c r="AF47" s="61"/>
      <c r="AG47" s="198"/>
      <c r="AH47" s="60"/>
      <c r="AI47" s="198"/>
      <c r="AJ47" s="60"/>
      <c r="AK47" s="198"/>
      <c r="AL47" s="60"/>
      <c r="AM47" s="364"/>
      <c r="AN47" s="66"/>
      <c r="AO47" s="176"/>
      <c r="AP47" s="61"/>
      <c r="AQ47" s="71"/>
      <c r="AR47" s="69">
        <f>COUNTIF(B47:AQ47,"○")+COUNTIF(B47:AQ47,"◎")</f>
        <v>1</v>
      </c>
      <c r="AS47" s="22"/>
    </row>
    <row r="48" spans="1:45" ht="28.5" customHeight="1" x14ac:dyDescent="0.2">
      <c r="A48" s="39" t="s">
        <v>104</v>
      </c>
      <c r="B48" s="159"/>
      <c r="C48" s="160"/>
      <c r="D48" s="161"/>
      <c r="E48" s="162"/>
      <c r="F48" s="162"/>
      <c r="G48" s="160"/>
      <c r="H48" s="49"/>
      <c r="I48" s="45"/>
      <c r="J48" s="44"/>
      <c r="K48" s="44"/>
      <c r="L48" s="44"/>
      <c r="M48" s="44"/>
      <c r="N48" s="52"/>
      <c r="O48" s="122"/>
      <c r="P48" s="122"/>
      <c r="Q48" s="73"/>
      <c r="R48" s="162"/>
      <c r="S48" s="163"/>
      <c r="T48" s="160"/>
      <c r="U48" s="164"/>
      <c r="V48" s="163"/>
      <c r="W48" s="162"/>
      <c r="X48" s="163"/>
      <c r="Y48" s="162"/>
      <c r="Z48" s="165"/>
      <c r="AA48" s="162"/>
      <c r="AB48" s="160"/>
      <c r="AC48" s="166"/>
      <c r="AD48" s="163" t="s">
        <v>18</v>
      </c>
      <c r="AE48" s="161">
        <v>1</v>
      </c>
      <c r="AF48" s="162" t="s">
        <v>103</v>
      </c>
      <c r="AG48" s="160"/>
      <c r="AH48" s="161"/>
      <c r="AI48" s="160"/>
      <c r="AJ48" s="161"/>
      <c r="AK48" s="160"/>
      <c r="AL48" s="161"/>
      <c r="AM48" s="163"/>
      <c r="AN48" s="167"/>
      <c r="AO48" s="175"/>
      <c r="AP48" s="72"/>
      <c r="AQ48" s="126"/>
      <c r="AR48" s="75">
        <f>COUNTIF(B48:AQ48,"○")+COUNTIF(B48:AQ48,"◎")</f>
        <v>2</v>
      </c>
      <c r="AS48" s="22"/>
    </row>
    <row r="49" spans="1:45" s="30" customFormat="1" ht="28.5" customHeight="1" x14ac:dyDescent="0.2">
      <c r="A49" s="368" t="s">
        <v>79</v>
      </c>
      <c r="B49" s="253">
        <f>COUNTIF(B45:B48,"◎")+COUNTIF(B45:B48,"○")</f>
        <v>2</v>
      </c>
      <c r="C49" s="252">
        <f>COUNTA(C45:C48)</f>
        <v>1</v>
      </c>
      <c r="D49" s="254">
        <f>SUM(D45:D48)</f>
        <v>1</v>
      </c>
      <c r="E49" s="255">
        <f t="shared" ref="E49:AD49" si="5">COUNTA(E45:E48)</f>
        <v>0</v>
      </c>
      <c r="F49" s="255">
        <f t="shared" si="5"/>
        <v>0</v>
      </c>
      <c r="G49" s="242">
        <f t="shared" si="5"/>
        <v>0</v>
      </c>
      <c r="H49" s="256">
        <f t="shared" si="5"/>
        <v>1</v>
      </c>
      <c r="I49" s="242">
        <f t="shared" si="5"/>
        <v>1</v>
      </c>
      <c r="J49" s="257">
        <f t="shared" si="5"/>
        <v>0</v>
      </c>
      <c r="K49" s="257">
        <f t="shared" si="5"/>
        <v>0</v>
      </c>
      <c r="L49" s="257">
        <f t="shared" si="5"/>
        <v>0</v>
      </c>
      <c r="M49" s="257">
        <f t="shared" si="5"/>
        <v>0</v>
      </c>
      <c r="N49" s="258">
        <f t="shared" si="5"/>
        <v>0</v>
      </c>
      <c r="O49" s="259">
        <f t="shared" si="5"/>
        <v>0</v>
      </c>
      <c r="P49" s="257">
        <f t="shared" si="5"/>
        <v>0</v>
      </c>
      <c r="Q49" s="260">
        <f t="shared" si="5"/>
        <v>0</v>
      </c>
      <c r="R49" s="255">
        <f t="shared" si="5"/>
        <v>0</v>
      </c>
      <c r="S49" s="261">
        <f t="shared" si="5"/>
        <v>0</v>
      </c>
      <c r="T49" s="252">
        <f t="shared" si="5"/>
        <v>0</v>
      </c>
      <c r="U49" s="262">
        <f t="shared" si="5"/>
        <v>0</v>
      </c>
      <c r="V49" s="261">
        <f t="shared" si="5"/>
        <v>0</v>
      </c>
      <c r="W49" s="255">
        <f t="shared" si="5"/>
        <v>0</v>
      </c>
      <c r="X49" s="261">
        <f t="shared" si="5"/>
        <v>0</v>
      </c>
      <c r="Y49" s="257">
        <f t="shared" si="5"/>
        <v>0</v>
      </c>
      <c r="Z49" s="257">
        <f t="shared" si="5"/>
        <v>0</v>
      </c>
      <c r="AA49" s="257">
        <f t="shared" si="5"/>
        <v>0</v>
      </c>
      <c r="AB49" s="257">
        <f t="shared" si="5"/>
        <v>0</v>
      </c>
      <c r="AC49" s="258">
        <f t="shared" si="5"/>
        <v>0</v>
      </c>
      <c r="AD49" s="261">
        <f t="shared" si="5"/>
        <v>1</v>
      </c>
      <c r="AE49" s="254">
        <f>SUM(AE45:AE48)</f>
        <v>1</v>
      </c>
      <c r="AF49" s="261">
        <f>COUNTA(AF45:AF48)</f>
        <v>1</v>
      </c>
      <c r="AG49" s="252">
        <f>COUNTA(AG45:AG48)</f>
        <v>0</v>
      </c>
      <c r="AH49" s="254">
        <f>SUM(AH45:AH48)</f>
        <v>0</v>
      </c>
      <c r="AI49" s="252">
        <f>COUNTA(AI45:AI48)</f>
        <v>0</v>
      </c>
      <c r="AJ49" s="254">
        <f>SUM(AJ45:AJ48)</f>
        <v>0</v>
      </c>
      <c r="AK49" s="252">
        <f>COUNTA(AK45:AK48)</f>
        <v>0</v>
      </c>
      <c r="AL49" s="254">
        <f>SUM(AL45:AL48)</f>
        <v>0</v>
      </c>
      <c r="AM49" s="252">
        <f>COUNTA(AM45:AM48)</f>
        <v>0</v>
      </c>
      <c r="AN49" s="263">
        <f>SUM(AN45:AN48)</f>
        <v>0</v>
      </c>
      <c r="AO49" s="264">
        <f>COUNTA(AO45:AO48)</f>
        <v>0</v>
      </c>
      <c r="AP49" s="242">
        <f>COUNTA(AP45:AP48)</f>
        <v>0</v>
      </c>
      <c r="AQ49" s="265">
        <f>COUNTA(AQ45:AQ48)</f>
        <v>0</v>
      </c>
      <c r="AR49" s="266">
        <f>SUM(AR45:AR48)</f>
        <v>7</v>
      </c>
      <c r="AS49" s="29"/>
    </row>
    <row r="50" spans="1:45" s="30" customFormat="1" ht="28.5" customHeight="1" x14ac:dyDescent="0.2">
      <c r="A50" s="369" t="s">
        <v>24</v>
      </c>
      <c r="B50" s="267">
        <f t="shared" ref="B50:AR50" si="6">B44+B49</f>
        <v>30</v>
      </c>
      <c r="C50" s="252">
        <f t="shared" si="6"/>
        <v>14</v>
      </c>
      <c r="D50" s="271">
        <f t="shared" si="6"/>
        <v>15</v>
      </c>
      <c r="E50" s="255">
        <f t="shared" si="6"/>
        <v>1</v>
      </c>
      <c r="F50" s="255">
        <f t="shared" si="6"/>
        <v>0</v>
      </c>
      <c r="G50" s="252">
        <f t="shared" si="6"/>
        <v>2</v>
      </c>
      <c r="H50" s="262">
        <f t="shared" si="6"/>
        <v>15</v>
      </c>
      <c r="I50" s="252">
        <f t="shared" si="6"/>
        <v>9</v>
      </c>
      <c r="J50" s="255">
        <f t="shared" si="6"/>
        <v>8</v>
      </c>
      <c r="K50" s="255">
        <f t="shared" si="6"/>
        <v>1</v>
      </c>
      <c r="L50" s="255">
        <f t="shared" si="6"/>
        <v>1</v>
      </c>
      <c r="M50" s="255">
        <f t="shared" si="6"/>
        <v>2</v>
      </c>
      <c r="N50" s="339">
        <f t="shared" si="6"/>
        <v>4</v>
      </c>
      <c r="O50" s="268">
        <f t="shared" si="6"/>
        <v>2</v>
      </c>
      <c r="P50" s="255">
        <f t="shared" si="6"/>
        <v>0</v>
      </c>
      <c r="Q50" s="269">
        <f t="shared" si="6"/>
        <v>0</v>
      </c>
      <c r="R50" s="255">
        <f t="shared" si="6"/>
        <v>2</v>
      </c>
      <c r="S50" s="261">
        <f t="shared" si="6"/>
        <v>1</v>
      </c>
      <c r="T50" s="252">
        <f t="shared" si="6"/>
        <v>6</v>
      </c>
      <c r="U50" s="262">
        <f t="shared" si="6"/>
        <v>12</v>
      </c>
      <c r="V50" s="261">
        <f t="shared" si="6"/>
        <v>0</v>
      </c>
      <c r="W50" s="252">
        <f t="shared" si="6"/>
        <v>8</v>
      </c>
      <c r="X50" s="242">
        <f t="shared" si="6"/>
        <v>20</v>
      </c>
      <c r="Y50" s="257">
        <f t="shared" si="6"/>
        <v>0</v>
      </c>
      <c r="Z50" s="270">
        <f t="shared" si="6"/>
        <v>2</v>
      </c>
      <c r="AA50" s="242">
        <f t="shared" si="6"/>
        <v>2</v>
      </c>
      <c r="AB50" s="242">
        <f t="shared" si="6"/>
        <v>6</v>
      </c>
      <c r="AC50" s="258">
        <f t="shared" si="6"/>
        <v>1</v>
      </c>
      <c r="AD50" s="270">
        <f t="shared" si="6"/>
        <v>3</v>
      </c>
      <c r="AE50" s="271">
        <f t="shared" si="6"/>
        <v>3</v>
      </c>
      <c r="AF50" s="261">
        <f t="shared" si="6"/>
        <v>2</v>
      </c>
      <c r="AG50" s="252">
        <f t="shared" si="6"/>
        <v>1</v>
      </c>
      <c r="AH50" s="254">
        <f t="shared" si="6"/>
        <v>1</v>
      </c>
      <c r="AI50" s="252">
        <f t="shared" si="6"/>
        <v>2</v>
      </c>
      <c r="AJ50" s="254">
        <f t="shared" si="6"/>
        <v>2</v>
      </c>
      <c r="AK50" s="252">
        <f t="shared" si="6"/>
        <v>6</v>
      </c>
      <c r="AL50" s="254">
        <f t="shared" si="6"/>
        <v>6</v>
      </c>
      <c r="AM50" s="252">
        <f t="shared" si="6"/>
        <v>1</v>
      </c>
      <c r="AN50" s="263">
        <f t="shared" si="6"/>
        <v>6</v>
      </c>
      <c r="AO50" s="272">
        <f t="shared" si="6"/>
        <v>1</v>
      </c>
      <c r="AP50" s="242">
        <f t="shared" si="6"/>
        <v>0</v>
      </c>
      <c r="AQ50" s="265">
        <f t="shared" si="6"/>
        <v>4</v>
      </c>
      <c r="AR50" s="266">
        <f t="shared" si="6"/>
        <v>169</v>
      </c>
      <c r="AS50" s="29"/>
    </row>
    <row r="51" spans="1:45" ht="20.25" customHeight="1" x14ac:dyDescent="0.2">
      <c r="B51" s="7"/>
      <c r="C51" s="190"/>
      <c r="D51" s="9"/>
      <c r="E51" s="7"/>
      <c r="F51" s="7"/>
      <c r="G51" s="7"/>
      <c r="H51" s="7"/>
      <c r="I51" s="7"/>
      <c r="J51" s="7"/>
      <c r="K51" s="7"/>
      <c r="L51" s="7"/>
      <c r="M51" s="7"/>
      <c r="N51" s="7"/>
      <c r="O51" s="9"/>
      <c r="P51" s="9"/>
      <c r="Q51" s="9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8"/>
      <c r="AE51" s="9"/>
      <c r="AF51" s="7"/>
      <c r="AG51" s="8"/>
      <c r="AH51" s="9"/>
      <c r="AI51" s="8"/>
      <c r="AJ51" s="9"/>
      <c r="AK51" s="8"/>
      <c r="AL51" s="9"/>
      <c r="AM51" s="8"/>
      <c r="AN51" s="9"/>
      <c r="AO51" s="9"/>
      <c r="AR51" s="8"/>
    </row>
    <row r="52" spans="1:45" ht="20.25" customHeight="1" x14ac:dyDescent="0.2">
      <c r="A52" s="10" t="s">
        <v>36</v>
      </c>
      <c r="B52" s="7"/>
      <c r="C52" s="7"/>
      <c r="D52" s="9"/>
      <c r="E52" s="7"/>
      <c r="F52" s="7"/>
      <c r="G52" s="7"/>
      <c r="H52" s="7"/>
      <c r="I52" s="7"/>
      <c r="J52" s="7"/>
      <c r="K52" s="7"/>
      <c r="L52" s="7"/>
      <c r="M52" s="7"/>
      <c r="N52" s="7"/>
      <c r="O52" s="9"/>
      <c r="P52" s="9"/>
      <c r="Q52" s="9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8"/>
      <c r="AE52" s="9"/>
      <c r="AF52" s="7"/>
      <c r="AG52" s="8"/>
      <c r="AH52" s="9"/>
      <c r="AI52" s="8"/>
      <c r="AJ52" s="9"/>
      <c r="AK52" s="8"/>
      <c r="AL52" s="9"/>
      <c r="AM52" s="8"/>
      <c r="AN52" s="9"/>
      <c r="AO52" s="9"/>
    </row>
    <row r="53" spans="1:45" ht="20.25" customHeight="1" x14ac:dyDescent="0.2">
      <c r="A53" s="10" t="s">
        <v>74</v>
      </c>
    </row>
    <row r="54" spans="1:45" ht="20.25" customHeight="1" x14ac:dyDescent="0.2"/>
    <row r="55" spans="1:45" ht="21" customHeight="1" x14ac:dyDescent="0.2"/>
  </sheetData>
  <mergeCells count="25">
    <mergeCell ref="O5:Q5"/>
    <mergeCell ref="AF5:AF6"/>
    <mergeCell ref="AG5:AJ5"/>
    <mergeCell ref="AK5:AL5"/>
    <mergeCell ref="AM5:AN6"/>
    <mergeCell ref="R5:R6"/>
    <mergeCell ref="T5:T6"/>
    <mergeCell ref="U5:AC5"/>
    <mergeCell ref="AD5:AE6"/>
    <mergeCell ref="O29:P29"/>
    <mergeCell ref="A2:AR2"/>
    <mergeCell ref="AM3:AR3"/>
    <mergeCell ref="B4:Q4"/>
    <mergeCell ref="S4:AQ4"/>
    <mergeCell ref="AR4:AR6"/>
    <mergeCell ref="B5:B6"/>
    <mergeCell ref="C5:D6"/>
    <mergeCell ref="E5:E6"/>
    <mergeCell ref="F5:F6"/>
    <mergeCell ref="G5:G6"/>
    <mergeCell ref="AO5:AQ5"/>
    <mergeCell ref="AG6:AH6"/>
    <mergeCell ref="AI6:AJ6"/>
    <mergeCell ref="AK6:AL6"/>
    <mergeCell ref="H5:N5"/>
  </mergeCells>
  <phoneticPr fontId="9"/>
  <printOptions verticalCentered="1"/>
  <pageMargins left="0.39370078740157483" right="0.39370078740157483" top="0.39370078740157483" bottom="0.27559055118110237" header="0.15748031496062992" footer="0.15748031496062992"/>
  <pageSetup paperSize="9" scale="42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55"/>
  <sheetViews>
    <sheetView view="pageBreakPreview" zoomScale="70" zoomScaleNormal="75" zoomScaleSheetLayoutView="70" workbookViewId="0">
      <pane xSplit="1" ySplit="6" topLeftCell="B13" activePane="bottomRight" state="frozen"/>
      <selection activeCell="S4" sqref="S4:AQ4"/>
      <selection pane="topRight" activeCell="S4" sqref="S4:AQ4"/>
      <selection pane="bottomLeft" activeCell="S4" sqref="S4:AQ4"/>
      <selection pane="bottomRight" activeCell="S4" sqref="S4:AQ4"/>
    </sheetView>
  </sheetViews>
  <sheetFormatPr defaultColWidth="7" defaultRowHeight="27" customHeight="1" x14ac:dyDescent="0.2"/>
  <cols>
    <col min="1" max="1" width="13.3984375" style="2" customWidth="1"/>
    <col min="2" max="2" width="4.59765625" style="1" customWidth="1"/>
    <col min="3" max="4" width="4" style="1" customWidth="1"/>
    <col min="5" max="29" width="4.59765625" style="1" customWidth="1"/>
    <col min="30" max="31" width="4" style="1" customWidth="1"/>
    <col min="32" max="32" width="4.59765625" style="1" customWidth="1"/>
    <col min="33" max="40" width="4" style="1" customWidth="1"/>
    <col min="41" max="43" width="4.59765625" style="1" customWidth="1"/>
    <col min="44" max="44" width="5.5" style="20" customWidth="1"/>
    <col min="45" max="45" width="7" style="21" customWidth="1"/>
    <col min="46" max="46" width="39.09765625" style="1" customWidth="1"/>
    <col min="47" max="16384" width="7" style="1"/>
  </cols>
  <sheetData>
    <row r="1" spans="1:46" ht="19.5" customHeight="1" x14ac:dyDescent="0.2">
      <c r="A1" s="192" t="s">
        <v>84</v>
      </c>
    </row>
    <row r="2" spans="1:46" ht="27" customHeight="1" x14ac:dyDescent="0.2">
      <c r="A2" s="530" t="s">
        <v>101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0"/>
      <c r="AK2" s="530"/>
      <c r="AL2" s="530"/>
      <c r="AM2" s="530"/>
      <c r="AN2" s="530"/>
      <c r="AO2" s="530"/>
      <c r="AP2" s="530"/>
      <c r="AQ2" s="530"/>
      <c r="AR2" s="530"/>
    </row>
    <row r="3" spans="1:46" ht="27" customHeight="1" x14ac:dyDescent="0.2">
      <c r="AM3" s="489"/>
      <c r="AN3" s="489"/>
      <c r="AO3" s="489"/>
      <c r="AP3" s="489"/>
      <c r="AQ3" s="489"/>
      <c r="AR3" s="489"/>
    </row>
    <row r="4" spans="1:46" ht="27" customHeight="1" x14ac:dyDescent="0.2">
      <c r="A4" s="3"/>
      <c r="B4" s="490" t="s">
        <v>3</v>
      </c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322"/>
      <c r="S4" s="491" t="s">
        <v>25</v>
      </c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2"/>
      <c r="AR4" s="493" t="s">
        <v>80</v>
      </c>
    </row>
    <row r="5" spans="1:46" ht="18" customHeight="1" x14ac:dyDescent="0.2">
      <c r="A5" s="5"/>
      <c r="B5" s="495" t="s">
        <v>4</v>
      </c>
      <c r="C5" s="497" t="s">
        <v>5</v>
      </c>
      <c r="D5" s="498"/>
      <c r="E5" s="501" t="s">
        <v>6</v>
      </c>
      <c r="F5" s="501" t="s">
        <v>7</v>
      </c>
      <c r="G5" s="497" t="s">
        <v>8</v>
      </c>
      <c r="H5" s="510" t="s">
        <v>82</v>
      </c>
      <c r="I5" s="511"/>
      <c r="J5" s="511"/>
      <c r="K5" s="511"/>
      <c r="L5" s="511"/>
      <c r="M5" s="511"/>
      <c r="N5" s="512"/>
      <c r="O5" s="504" t="s">
        <v>26</v>
      </c>
      <c r="P5" s="504"/>
      <c r="Q5" s="505"/>
      <c r="R5" s="495" t="s">
        <v>27</v>
      </c>
      <c r="S5" s="13" t="s">
        <v>70</v>
      </c>
      <c r="T5" s="497" t="s">
        <v>0</v>
      </c>
      <c r="U5" s="524" t="s">
        <v>71</v>
      </c>
      <c r="V5" s="525"/>
      <c r="W5" s="525"/>
      <c r="X5" s="525"/>
      <c r="Y5" s="525"/>
      <c r="Z5" s="525"/>
      <c r="AA5" s="525"/>
      <c r="AB5" s="525"/>
      <c r="AC5" s="526"/>
      <c r="AD5" s="527" t="s">
        <v>9</v>
      </c>
      <c r="AE5" s="528"/>
      <c r="AF5" s="515" t="s">
        <v>1</v>
      </c>
      <c r="AG5" s="517" t="s">
        <v>10</v>
      </c>
      <c r="AH5" s="518"/>
      <c r="AI5" s="518"/>
      <c r="AJ5" s="519"/>
      <c r="AK5" s="520" t="s">
        <v>11</v>
      </c>
      <c r="AL5" s="521"/>
      <c r="AM5" s="497" t="s">
        <v>28</v>
      </c>
      <c r="AN5" s="498"/>
      <c r="AO5" s="503" t="s">
        <v>26</v>
      </c>
      <c r="AP5" s="504"/>
      <c r="AQ5" s="505"/>
      <c r="AR5" s="494"/>
    </row>
    <row r="6" spans="1:46" ht="71.25" customHeight="1" x14ac:dyDescent="0.2">
      <c r="A6" s="6"/>
      <c r="B6" s="496"/>
      <c r="C6" s="499"/>
      <c r="D6" s="500"/>
      <c r="E6" s="502"/>
      <c r="F6" s="502"/>
      <c r="G6" s="502"/>
      <c r="H6" s="34" t="s">
        <v>13</v>
      </c>
      <c r="I6" s="187" t="s">
        <v>83</v>
      </c>
      <c r="J6" s="188" t="s">
        <v>81</v>
      </c>
      <c r="K6" s="15" t="s">
        <v>30</v>
      </c>
      <c r="L6" s="323" t="s">
        <v>88</v>
      </c>
      <c r="M6" s="323" t="s">
        <v>32</v>
      </c>
      <c r="N6" s="35" t="s">
        <v>33</v>
      </c>
      <c r="O6" s="193" t="s">
        <v>29</v>
      </c>
      <c r="P6" s="324" t="s">
        <v>72</v>
      </c>
      <c r="Q6" s="189" t="s">
        <v>35</v>
      </c>
      <c r="R6" s="523"/>
      <c r="S6" s="14" t="s">
        <v>12</v>
      </c>
      <c r="T6" s="499"/>
      <c r="U6" s="34" t="s">
        <v>13</v>
      </c>
      <c r="V6" s="15" t="s">
        <v>14</v>
      </c>
      <c r="W6" s="15" t="s">
        <v>15</v>
      </c>
      <c r="X6" s="323" t="s">
        <v>16</v>
      </c>
      <c r="Y6" s="15" t="s">
        <v>30</v>
      </c>
      <c r="Z6" s="324" t="s">
        <v>88</v>
      </c>
      <c r="AA6" s="323" t="s">
        <v>32</v>
      </c>
      <c r="AB6" s="15" t="s">
        <v>33</v>
      </c>
      <c r="AC6" s="35" t="s">
        <v>34</v>
      </c>
      <c r="AD6" s="522"/>
      <c r="AE6" s="500"/>
      <c r="AF6" s="516"/>
      <c r="AG6" s="506" t="s">
        <v>17</v>
      </c>
      <c r="AH6" s="507"/>
      <c r="AI6" s="506" t="s">
        <v>2</v>
      </c>
      <c r="AJ6" s="507"/>
      <c r="AK6" s="508" t="s">
        <v>2</v>
      </c>
      <c r="AL6" s="509"/>
      <c r="AM6" s="499"/>
      <c r="AN6" s="522"/>
      <c r="AO6" s="319" t="s">
        <v>29</v>
      </c>
      <c r="AP6" s="325" t="s">
        <v>72</v>
      </c>
      <c r="AQ6" s="19" t="s">
        <v>35</v>
      </c>
      <c r="AR6" s="494"/>
      <c r="AT6" s="191"/>
    </row>
    <row r="7" spans="1:46" ht="28.5" customHeight="1" x14ac:dyDescent="0.2">
      <c r="A7" s="11" t="s">
        <v>37</v>
      </c>
      <c r="B7" s="41" t="s">
        <v>69</v>
      </c>
      <c r="C7" s="42" t="s">
        <v>18</v>
      </c>
      <c r="D7" s="43">
        <v>1</v>
      </c>
      <c r="E7" s="44"/>
      <c r="F7" s="44"/>
      <c r="G7" s="42"/>
      <c r="H7" s="90" t="s">
        <v>69</v>
      </c>
      <c r="I7" s="45" t="s">
        <v>69</v>
      </c>
      <c r="J7" s="44"/>
      <c r="K7" s="44"/>
      <c r="L7" s="44"/>
      <c r="M7" s="44"/>
      <c r="N7" s="52"/>
      <c r="O7" s="133"/>
      <c r="P7" s="133"/>
      <c r="Q7" s="47"/>
      <c r="R7" s="44"/>
      <c r="S7" s="45"/>
      <c r="T7" s="198"/>
      <c r="U7" s="49"/>
      <c r="V7" s="45"/>
      <c r="W7" s="44"/>
      <c r="X7" s="45" t="s">
        <v>18</v>
      </c>
      <c r="Y7" s="44"/>
      <c r="Z7" s="50"/>
      <c r="AA7" s="44"/>
      <c r="AB7" s="51"/>
      <c r="AC7" s="52"/>
      <c r="AD7" s="45" t="s">
        <v>18</v>
      </c>
      <c r="AE7" s="43">
        <v>1</v>
      </c>
      <c r="AF7" s="44"/>
      <c r="AG7" s="51"/>
      <c r="AH7" s="43"/>
      <c r="AI7" s="51"/>
      <c r="AJ7" s="53"/>
      <c r="AK7" s="51"/>
      <c r="AL7" s="53"/>
      <c r="AM7" s="320" t="s">
        <v>18</v>
      </c>
      <c r="AN7" s="55">
        <v>6</v>
      </c>
      <c r="AO7" s="175"/>
      <c r="AP7" s="56"/>
      <c r="AQ7" s="57"/>
      <c r="AR7" s="58">
        <f t="shared" ref="AR7:AR19" si="0">COUNTIF(B7:AQ7,"○")+COUNTIF(B7:AQ7,"◎")</f>
        <v>7</v>
      </c>
      <c r="AS7" s="22"/>
    </row>
    <row r="8" spans="1:46" ht="28.5" customHeight="1" x14ac:dyDescent="0.2">
      <c r="A8" s="12" t="s">
        <v>38</v>
      </c>
      <c r="B8" s="59" t="s">
        <v>18</v>
      </c>
      <c r="C8" s="198" t="s">
        <v>18</v>
      </c>
      <c r="D8" s="60">
        <v>1</v>
      </c>
      <c r="E8" s="61"/>
      <c r="F8" s="61"/>
      <c r="G8" s="198"/>
      <c r="H8" s="63" t="s">
        <v>86</v>
      </c>
      <c r="I8" s="320"/>
      <c r="J8" s="61" t="s">
        <v>69</v>
      </c>
      <c r="K8" s="61"/>
      <c r="L8" s="61"/>
      <c r="M8" s="61"/>
      <c r="N8" s="65"/>
      <c r="O8" s="321"/>
      <c r="P8" s="321"/>
      <c r="Q8" s="62"/>
      <c r="R8" s="61"/>
      <c r="S8" s="320"/>
      <c r="T8" s="198"/>
      <c r="U8" s="63"/>
      <c r="V8" s="320"/>
      <c r="W8" s="61"/>
      <c r="X8" s="320"/>
      <c r="Y8" s="61"/>
      <c r="Z8" s="321"/>
      <c r="AA8" s="61"/>
      <c r="AB8" s="198"/>
      <c r="AC8" s="65"/>
      <c r="AD8" s="320" t="s">
        <v>18</v>
      </c>
      <c r="AE8" s="60">
        <v>1</v>
      </c>
      <c r="AF8" s="61" t="s">
        <v>18</v>
      </c>
      <c r="AG8" s="198"/>
      <c r="AH8" s="60"/>
      <c r="AI8" s="198"/>
      <c r="AJ8" s="60"/>
      <c r="AK8" s="198"/>
      <c r="AL8" s="60"/>
      <c r="AM8" s="320"/>
      <c r="AN8" s="66"/>
      <c r="AO8" s="176"/>
      <c r="AP8" s="67"/>
      <c r="AQ8" s="68"/>
      <c r="AR8" s="326">
        <f t="shared" si="0"/>
        <v>6</v>
      </c>
      <c r="AS8" s="22"/>
    </row>
    <row r="9" spans="1:46" ht="28.5" customHeight="1" x14ac:dyDescent="0.2">
      <c r="A9" s="12" t="s">
        <v>39</v>
      </c>
      <c r="B9" s="59" t="s">
        <v>18</v>
      </c>
      <c r="C9" s="198" t="s">
        <v>18</v>
      </c>
      <c r="D9" s="60">
        <v>2</v>
      </c>
      <c r="E9" s="61"/>
      <c r="F9" s="61"/>
      <c r="G9" s="198"/>
      <c r="H9" s="63" t="s">
        <v>86</v>
      </c>
      <c r="I9" s="320" t="s">
        <v>86</v>
      </c>
      <c r="J9" s="61" t="s">
        <v>69</v>
      </c>
      <c r="K9" s="320" t="s">
        <v>18</v>
      </c>
      <c r="L9" s="61"/>
      <c r="M9" s="61" t="s">
        <v>18</v>
      </c>
      <c r="N9" s="65" t="s">
        <v>18</v>
      </c>
      <c r="O9" s="321"/>
      <c r="P9" s="321"/>
      <c r="Q9" s="62"/>
      <c r="R9" s="61"/>
      <c r="S9" s="320"/>
      <c r="T9" s="198"/>
      <c r="U9" s="63"/>
      <c r="V9" s="320"/>
      <c r="W9" s="61"/>
      <c r="X9" s="320"/>
      <c r="Y9" s="61"/>
      <c r="Z9" s="321"/>
      <c r="AA9" s="61"/>
      <c r="AB9" s="61"/>
      <c r="AC9" s="65"/>
      <c r="AD9" s="320"/>
      <c r="AE9" s="60"/>
      <c r="AF9" s="61"/>
      <c r="AG9" s="198"/>
      <c r="AH9" s="60"/>
      <c r="AI9" s="198"/>
      <c r="AJ9" s="60"/>
      <c r="AK9" s="234" t="s">
        <v>18</v>
      </c>
      <c r="AL9" s="60">
        <v>1</v>
      </c>
      <c r="AM9" s="320"/>
      <c r="AN9" s="66"/>
      <c r="AO9" s="176"/>
      <c r="AP9" s="67"/>
      <c r="AQ9" s="68"/>
      <c r="AR9" s="326">
        <f t="shared" si="0"/>
        <v>9</v>
      </c>
      <c r="AS9" s="22"/>
    </row>
    <row r="10" spans="1:46" ht="28.5" customHeight="1" x14ac:dyDescent="0.2">
      <c r="A10" s="12" t="s">
        <v>40</v>
      </c>
      <c r="B10" s="59" t="s">
        <v>18</v>
      </c>
      <c r="C10" s="198" t="s">
        <v>18</v>
      </c>
      <c r="D10" s="60">
        <v>1</v>
      </c>
      <c r="E10" s="61"/>
      <c r="F10" s="61"/>
      <c r="G10" s="198"/>
      <c r="H10" s="63" t="s">
        <v>86</v>
      </c>
      <c r="I10" s="320" t="s">
        <v>86</v>
      </c>
      <c r="J10" s="61" t="s">
        <v>69</v>
      </c>
      <c r="K10" s="61"/>
      <c r="L10" s="61" t="s">
        <v>86</v>
      </c>
      <c r="M10" s="61" t="s">
        <v>86</v>
      </c>
      <c r="N10" s="65" t="s">
        <v>86</v>
      </c>
      <c r="O10" s="321"/>
      <c r="P10" s="321"/>
      <c r="Q10" s="62"/>
      <c r="R10" s="61" t="s">
        <v>86</v>
      </c>
      <c r="S10" s="320" t="s">
        <v>18</v>
      </c>
      <c r="T10" s="198"/>
      <c r="U10" s="63"/>
      <c r="V10" s="320"/>
      <c r="W10" s="61"/>
      <c r="X10" s="320"/>
      <c r="Y10" s="61"/>
      <c r="Z10" s="321"/>
      <c r="AA10" s="61"/>
      <c r="AB10" s="61"/>
      <c r="AC10" s="65"/>
      <c r="AD10" s="320"/>
      <c r="AE10" s="60"/>
      <c r="AF10" s="61"/>
      <c r="AG10" s="198"/>
      <c r="AH10" s="60"/>
      <c r="AI10" s="198"/>
      <c r="AJ10" s="60"/>
      <c r="AK10" s="198"/>
      <c r="AL10" s="60"/>
      <c r="AM10" s="320"/>
      <c r="AN10" s="66"/>
      <c r="AO10" s="176"/>
      <c r="AP10" s="198"/>
      <c r="AQ10" s="68"/>
      <c r="AR10" s="326">
        <f t="shared" si="0"/>
        <v>10</v>
      </c>
      <c r="AS10" s="22"/>
    </row>
    <row r="11" spans="1:46" ht="28.5" customHeight="1" x14ac:dyDescent="0.2">
      <c r="A11" s="12" t="s">
        <v>41</v>
      </c>
      <c r="B11" s="59" t="s">
        <v>18</v>
      </c>
      <c r="C11" s="198"/>
      <c r="D11" s="60"/>
      <c r="E11" s="61"/>
      <c r="F11" s="61"/>
      <c r="G11" s="198"/>
      <c r="H11" s="63"/>
      <c r="I11" s="320"/>
      <c r="J11" s="61"/>
      <c r="K11" s="61"/>
      <c r="L11" s="61"/>
      <c r="M11" s="61"/>
      <c r="N11" s="65"/>
      <c r="O11" s="321"/>
      <c r="P11" s="321"/>
      <c r="Q11" s="62"/>
      <c r="R11" s="61"/>
      <c r="S11" s="320"/>
      <c r="T11" s="198"/>
      <c r="U11" s="63" t="s">
        <v>18</v>
      </c>
      <c r="V11" s="320"/>
      <c r="W11" s="61"/>
      <c r="X11" s="320" t="s">
        <v>18</v>
      </c>
      <c r="Y11" s="61"/>
      <c r="Z11" s="321"/>
      <c r="AA11" s="61"/>
      <c r="AB11" s="198"/>
      <c r="AC11" s="65"/>
      <c r="AD11" s="320"/>
      <c r="AE11" s="60"/>
      <c r="AF11" s="61"/>
      <c r="AG11" s="198"/>
      <c r="AH11" s="60"/>
      <c r="AI11" s="198"/>
      <c r="AJ11" s="60"/>
      <c r="AK11" s="198"/>
      <c r="AL11" s="60"/>
      <c r="AM11" s="320"/>
      <c r="AN11" s="66"/>
      <c r="AO11" s="176"/>
      <c r="AP11" s="67"/>
      <c r="AQ11" s="68"/>
      <c r="AR11" s="326">
        <f t="shared" si="0"/>
        <v>3</v>
      </c>
      <c r="AS11" s="22"/>
    </row>
    <row r="12" spans="1:46" ht="28.5" customHeight="1" x14ac:dyDescent="0.2">
      <c r="A12" s="12" t="s">
        <v>42</v>
      </c>
      <c r="B12" s="59" t="s">
        <v>18</v>
      </c>
      <c r="C12" s="198" t="s">
        <v>18</v>
      </c>
      <c r="D12" s="60">
        <v>1</v>
      </c>
      <c r="E12" s="61"/>
      <c r="F12" s="61"/>
      <c r="G12" s="198"/>
      <c r="H12" s="63"/>
      <c r="I12" s="320"/>
      <c r="J12" s="61"/>
      <c r="K12" s="61"/>
      <c r="L12" s="61"/>
      <c r="M12" s="61"/>
      <c r="N12" s="65"/>
      <c r="O12" s="321"/>
      <c r="P12" s="321"/>
      <c r="Q12" s="62"/>
      <c r="R12" s="61"/>
      <c r="S12" s="320"/>
      <c r="T12" s="198"/>
      <c r="U12" s="63" t="s">
        <v>18</v>
      </c>
      <c r="V12" s="320"/>
      <c r="W12" s="61" t="s">
        <v>69</v>
      </c>
      <c r="X12" s="320"/>
      <c r="Y12" s="61"/>
      <c r="Z12" s="321"/>
      <c r="AA12" s="61"/>
      <c r="AB12" s="198" t="s">
        <v>69</v>
      </c>
      <c r="AC12" s="65"/>
      <c r="AD12" s="320"/>
      <c r="AE12" s="60"/>
      <c r="AF12" s="61"/>
      <c r="AG12" s="198"/>
      <c r="AH12" s="60"/>
      <c r="AI12" s="198"/>
      <c r="AJ12" s="60"/>
      <c r="AK12" s="198"/>
      <c r="AL12" s="60"/>
      <c r="AM12" s="70"/>
      <c r="AN12" s="66"/>
      <c r="AO12" s="176"/>
      <c r="AP12" s="67"/>
      <c r="AQ12" s="68"/>
      <c r="AR12" s="326">
        <f t="shared" si="0"/>
        <v>5</v>
      </c>
      <c r="AS12" s="22"/>
    </row>
    <row r="13" spans="1:46" ht="28.5" customHeight="1" x14ac:dyDescent="0.2">
      <c r="A13" s="12" t="s">
        <v>43</v>
      </c>
      <c r="B13" s="59" t="s">
        <v>18</v>
      </c>
      <c r="C13" s="198"/>
      <c r="D13" s="60"/>
      <c r="E13" s="61"/>
      <c r="F13" s="61"/>
      <c r="G13" s="198"/>
      <c r="H13" s="63"/>
      <c r="I13" s="320"/>
      <c r="J13" s="61"/>
      <c r="K13" s="61"/>
      <c r="L13" s="61"/>
      <c r="M13" s="61"/>
      <c r="N13" s="65"/>
      <c r="O13" s="321"/>
      <c r="P13" s="321"/>
      <c r="Q13" s="62"/>
      <c r="R13" s="61"/>
      <c r="S13" s="320"/>
      <c r="T13" s="198"/>
      <c r="U13" s="63" t="s">
        <v>18</v>
      </c>
      <c r="V13" s="320"/>
      <c r="W13" s="61"/>
      <c r="X13" s="320" t="s">
        <v>18</v>
      </c>
      <c r="Y13" s="61"/>
      <c r="Z13" s="321"/>
      <c r="AA13" s="61"/>
      <c r="AB13" s="320" t="s">
        <v>18</v>
      </c>
      <c r="AC13" s="65"/>
      <c r="AD13" s="320"/>
      <c r="AE13" s="60"/>
      <c r="AF13" s="61"/>
      <c r="AG13" s="198"/>
      <c r="AH13" s="60"/>
      <c r="AI13" s="198"/>
      <c r="AJ13" s="60"/>
      <c r="AK13" s="198" t="s">
        <v>86</v>
      </c>
      <c r="AL13" s="60">
        <v>1</v>
      </c>
      <c r="AM13" s="320"/>
      <c r="AN13" s="66"/>
      <c r="AO13" s="176"/>
      <c r="AP13" s="67"/>
      <c r="AQ13" s="68"/>
      <c r="AR13" s="326">
        <f>COUNTIF(B13:AQ13,"○")+COUNTIF(B13:AQ13,"◎")</f>
        <v>5</v>
      </c>
      <c r="AS13" s="22"/>
    </row>
    <row r="14" spans="1:46" ht="28.5" customHeight="1" x14ac:dyDescent="0.2">
      <c r="A14" s="12" t="s">
        <v>44</v>
      </c>
      <c r="B14" s="59" t="s">
        <v>18</v>
      </c>
      <c r="C14" s="198"/>
      <c r="D14" s="60"/>
      <c r="E14" s="61"/>
      <c r="F14" s="61"/>
      <c r="G14" s="198"/>
      <c r="H14" s="63"/>
      <c r="I14" s="320"/>
      <c r="J14" s="61"/>
      <c r="K14" s="61"/>
      <c r="L14" s="61"/>
      <c r="M14" s="61"/>
      <c r="N14" s="65"/>
      <c r="O14" s="321"/>
      <c r="P14" s="321"/>
      <c r="Q14" s="62"/>
      <c r="R14" s="61"/>
      <c r="S14" s="320"/>
      <c r="T14" s="198"/>
      <c r="U14" s="63" t="s">
        <v>18</v>
      </c>
      <c r="V14" s="320"/>
      <c r="W14" s="61" t="s">
        <v>18</v>
      </c>
      <c r="X14" s="320" t="s">
        <v>18</v>
      </c>
      <c r="Y14" s="61"/>
      <c r="Z14" s="321"/>
      <c r="AA14" s="61"/>
      <c r="AB14" s="198"/>
      <c r="AC14" s="65"/>
      <c r="AD14" s="320"/>
      <c r="AE14" s="60"/>
      <c r="AF14" s="61"/>
      <c r="AG14" s="198"/>
      <c r="AH14" s="60"/>
      <c r="AI14" s="198"/>
      <c r="AJ14" s="60"/>
      <c r="AK14" s="198"/>
      <c r="AL14" s="60"/>
      <c r="AM14" s="320"/>
      <c r="AN14" s="66"/>
      <c r="AO14" s="176"/>
      <c r="AP14" s="61"/>
      <c r="AQ14" s="71"/>
      <c r="AR14" s="326">
        <f t="shared" si="0"/>
        <v>4</v>
      </c>
      <c r="AS14" s="22"/>
    </row>
    <row r="15" spans="1:46" ht="28.5" customHeight="1" x14ac:dyDescent="0.2">
      <c r="A15" s="12" t="s">
        <v>45</v>
      </c>
      <c r="B15" s="59" t="s">
        <v>18</v>
      </c>
      <c r="C15" s="198"/>
      <c r="D15" s="60"/>
      <c r="E15" s="61"/>
      <c r="F15" s="61"/>
      <c r="G15" s="198"/>
      <c r="H15" s="63"/>
      <c r="I15" s="320"/>
      <c r="J15" s="61"/>
      <c r="K15" s="61"/>
      <c r="L15" s="61"/>
      <c r="M15" s="61"/>
      <c r="N15" s="65"/>
      <c r="O15" s="321"/>
      <c r="P15" s="321"/>
      <c r="Q15" s="62"/>
      <c r="R15" s="61"/>
      <c r="S15" s="320"/>
      <c r="T15" s="198"/>
      <c r="U15" s="63" t="s">
        <v>18</v>
      </c>
      <c r="V15" s="320"/>
      <c r="W15" s="61" t="s">
        <v>69</v>
      </c>
      <c r="X15" s="320" t="s">
        <v>18</v>
      </c>
      <c r="Y15" s="61"/>
      <c r="Z15" s="321"/>
      <c r="AA15" s="61"/>
      <c r="AB15" s="320" t="s">
        <v>69</v>
      </c>
      <c r="AC15" s="65"/>
      <c r="AD15" s="320"/>
      <c r="AE15" s="60"/>
      <c r="AF15" s="61"/>
      <c r="AG15" s="198"/>
      <c r="AH15" s="60"/>
      <c r="AI15" s="198"/>
      <c r="AJ15" s="60"/>
      <c r="AK15" s="198" t="s">
        <v>18</v>
      </c>
      <c r="AL15" s="213">
        <v>0</v>
      </c>
      <c r="AM15" s="320"/>
      <c r="AN15" s="66"/>
      <c r="AO15" s="176"/>
      <c r="AP15" s="61"/>
      <c r="AQ15" s="71" t="s">
        <v>18</v>
      </c>
      <c r="AR15" s="69">
        <f t="shared" si="0"/>
        <v>7</v>
      </c>
      <c r="AS15" s="22"/>
    </row>
    <row r="16" spans="1:46" ht="28.5" customHeight="1" x14ac:dyDescent="0.2">
      <c r="A16" s="12" t="s">
        <v>46</v>
      </c>
      <c r="B16" s="59" t="s">
        <v>18</v>
      </c>
      <c r="C16" s="198" t="s">
        <v>18</v>
      </c>
      <c r="D16" s="60">
        <v>1</v>
      </c>
      <c r="E16" s="61"/>
      <c r="F16" s="61"/>
      <c r="G16" s="198"/>
      <c r="H16" s="63" t="s">
        <v>69</v>
      </c>
      <c r="I16" s="320" t="s">
        <v>69</v>
      </c>
      <c r="J16" s="61"/>
      <c r="K16" s="61"/>
      <c r="L16" s="61"/>
      <c r="M16" s="61"/>
      <c r="N16" s="65"/>
      <c r="O16" s="321"/>
      <c r="P16" s="321"/>
      <c r="Q16" s="62"/>
      <c r="R16" s="61"/>
      <c r="S16" s="320"/>
      <c r="T16" s="198"/>
      <c r="U16" s="63"/>
      <c r="V16" s="320"/>
      <c r="W16" s="61"/>
      <c r="X16" s="320"/>
      <c r="Y16" s="61"/>
      <c r="Z16" s="321"/>
      <c r="AA16" s="61"/>
      <c r="AB16" s="198"/>
      <c r="AC16" s="65"/>
      <c r="AD16" s="320"/>
      <c r="AE16" s="60"/>
      <c r="AF16" s="61"/>
      <c r="AG16" s="198"/>
      <c r="AH16" s="60"/>
      <c r="AI16" s="198"/>
      <c r="AJ16" s="60"/>
      <c r="AK16" s="198" t="s">
        <v>69</v>
      </c>
      <c r="AL16" s="60">
        <v>1</v>
      </c>
      <c r="AM16" s="320"/>
      <c r="AN16" s="66"/>
      <c r="AO16" s="176"/>
      <c r="AP16" s="61"/>
      <c r="AQ16" s="71"/>
      <c r="AR16" s="69">
        <f>COUNTIF(B16:AQ16,"○")+COUNTIF(B16:AQ16,"◎")</f>
        <v>5</v>
      </c>
      <c r="AS16" s="22"/>
    </row>
    <row r="17" spans="1:45" ht="28.5" customHeight="1" x14ac:dyDescent="0.2">
      <c r="A17" s="12" t="s">
        <v>47</v>
      </c>
      <c r="B17" s="59" t="s">
        <v>18</v>
      </c>
      <c r="C17" s="198"/>
      <c r="D17" s="60"/>
      <c r="E17" s="61"/>
      <c r="F17" s="61"/>
      <c r="G17" s="198" t="s">
        <v>18</v>
      </c>
      <c r="H17" s="63"/>
      <c r="I17" s="320"/>
      <c r="J17" s="61"/>
      <c r="K17" s="61"/>
      <c r="L17" s="61"/>
      <c r="M17" s="61"/>
      <c r="N17" s="65"/>
      <c r="O17" s="321"/>
      <c r="P17" s="321"/>
      <c r="Q17" s="62"/>
      <c r="R17" s="61"/>
      <c r="S17" s="320"/>
      <c r="T17" s="198"/>
      <c r="U17" s="63" t="s">
        <v>18</v>
      </c>
      <c r="V17" s="320"/>
      <c r="W17" s="61"/>
      <c r="X17" s="320"/>
      <c r="Y17" s="61"/>
      <c r="Z17" s="321"/>
      <c r="AA17" s="61"/>
      <c r="AB17" s="198"/>
      <c r="AC17" s="65"/>
      <c r="AD17" s="320"/>
      <c r="AE17" s="60"/>
      <c r="AF17" s="61"/>
      <c r="AG17" s="198"/>
      <c r="AH17" s="60"/>
      <c r="AI17" s="198"/>
      <c r="AJ17" s="60"/>
      <c r="AK17" s="198"/>
      <c r="AL17" s="60"/>
      <c r="AM17" s="320"/>
      <c r="AN17" s="66"/>
      <c r="AO17" s="176"/>
      <c r="AP17" s="61"/>
      <c r="AQ17" s="71"/>
      <c r="AR17" s="69">
        <f t="shared" si="0"/>
        <v>3</v>
      </c>
      <c r="AS17" s="22"/>
    </row>
    <row r="18" spans="1:45" ht="28.5" customHeight="1" x14ac:dyDescent="0.2">
      <c r="A18" s="12" t="s">
        <v>19</v>
      </c>
      <c r="B18" s="59"/>
      <c r="C18" s="198"/>
      <c r="D18" s="60"/>
      <c r="E18" s="61"/>
      <c r="F18" s="61"/>
      <c r="G18" s="198"/>
      <c r="H18" s="63"/>
      <c r="I18" s="320"/>
      <c r="J18" s="61"/>
      <c r="K18" s="61"/>
      <c r="L18" s="61"/>
      <c r="M18" s="61"/>
      <c r="N18" s="65"/>
      <c r="O18" s="321"/>
      <c r="P18" s="321"/>
      <c r="Q18" s="62"/>
      <c r="R18" s="61"/>
      <c r="S18" s="320"/>
      <c r="T18" s="198" t="s">
        <v>18</v>
      </c>
      <c r="U18" s="63"/>
      <c r="V18" s="320"/>
      <c r="W18" s="61"/>
      <c r="X18" s="320" t="s">
        <v>69</v>
      </c>
      <c r="Y18" s="61"/>
      <c r="Z18" s="321"/>
      <c r="AA18" s="61"/>
      <c r="AB18" s="198"/>
      <c r="AC18" s="65"/>
      <c r="AD18" s="320"/>
      <c r="AE18" s="60"/>
      <c r="AF18" s="61"/>
      <c r="AG18" s="198"/>
      <c r="AH18" s="60"/>
      <c r="AI18" s="198"/>
      <c r="AJ18" s="60"/>
      <c r="AK18" s="198"/>
      <c r="AL18" s="60"/>
      <c r="AM18" s="320"/>
      <c r="AN18" s="66"/>
      <c r="AO18" s="176"/>
      <c r="AP18" s="61"/>
      <c r="AQ18" s="71"/>
      <c r="AR18" s="69">
        <f t="shared" si="0"/>
        <v>2</v>
      </c>
      <c r="AS18" s="22"/>
    </row>
    <row r="19" spans="1:45" ht="28.5" customHeight="1" x14ac:dyDescent="0.2">
      <c r="A19" s="11" t="s">
        <v>48</v>
      </c>
      <c r="B19" s="41" t="s">
        <v>18</v>
      </c>
      <c r="C19" s="198"/>
      <c r="D19" s="43"/>
      <c r="E19" s="44"/>
      <c r="F19" s="44"/>
      <c r="G19" s="51"/>
      <c r="H19" s="49" t="s">
        <v>69</v>
      </c>
      <c r="I19" s="45"/>
      <c r="J19" s="44" t="s">
        <v>69</v>
      </c>
      <c r="K19" s="44"/>
      <c r="L19" s="44"/>
      <c r="M19" s="44"/>
      <c r="N19" s="52"/>
      <c r="O19" s="122"/>
      <c r="P19" s="122"/>
      <c r="Q19" s="73"/>
      <c r="R19" s="44"/>
      <c r="S19" s="45"/>
      <c r="T19" s="51"/>
      <c r="U19" s="49"/>
      <c r="V19" s="45"/>
      <c r="W19" s="44"/>
      <c r="X19" s="45"/>
      <c r="Y19" s="44"/>
      <c r="Z19" s="50"/>
      <c r="AA19" s="44"/>
      <c r="AB19" s="51"/>
      <c r="AC19" s="52"/>
      <c r="AD19" s="45"/>
      <c r="AE19" s="43"/>
      <c r="AF19" s="44"/>
      <c r="AG19" s="51"/>
      <c r="AH19" s="43"/>
      <c r="AI19" s="51"/>
      <c r="AJ19" s="43"/>
      <c r="AK19" s="51"/>
      <c r="AL19" s="43"/>
      <c r="AM19" s="45"/>
      <c r="AN19" s="74"/>
      <c r="AO19" s="175"/>
      <c r="AP19" s="61"/>
      <c r="AQ19" s="71"/>
      <c r="AR19" s="75">
        <f t="shared" si="0"/>
        <v>3</v>
      </c>
      <c r="AS19" s="22"/>
    </row>
    <row r="20" spans="1:45" s="30" customFormat="1" ht="28.5" customHeight="1" x14ac:dyDescent="0.2">
      <c r="A20" s="332" t="s">
        <v>20</v>
      </c>
      <c r="B20" s="333">
        <f>COUNTIF(B7:B19,"○")+COUNTIF(B7:B19,"◎")</f>
        <v>12</v>
      </c>
      <c r="C20" s="238">
        <f>COUNTIF(C7:C19,"○")+COUNTIF(C7:C19,"◎")</f>
        <v>6</v>
      </c>
      <c r="D20" s="239">
        <f>SUM(D7:D19)</f>
        <v>7</v>
      </c>
      <c r="E20" s="327">
        <f t="shared" ref="E20:AD20" si="1">COUNTIF(E7:E19,"○")+COUNTIF(E7:E19,"◎")</f>
        <v>0</v>
      </c>
      <c r="F20" s="327">
        <f t="shared" si="1"/>
        <v>0</v>
      </c>
      <c r="G20" s="242">
        <f t="shared" si="1"/>
        <v>1</v>
      </c>
      <c r="H20" s="334">
        <f t="shared" si="1"/>
        <v>6</v>
      </c>
      <c r="I20" s="238">
        <f t="shared" si="1"/>
        <v>4</v>
      </c>
      <c r="J20" s="327">
        <f>COUNTIF(J7:J19,"○")+COUNTIF(J7:J19,"◎")</f>
        <v>4</v>
      </c>
      <c r="K20" s="327">
        <f>COUNTIF(K7:K19,"○")+COUNTIF(K7:K19,"◎")</f>
        <v>1</v>
      </c>
      <c r="L20" s="327">
        <f>COUNTIF(L7:L19,"○")+COUNTIF(L7:L19,"◎")</f>
        <v>1</v>
      </c>
      <c r="M20" s="327">
        <f>COUNTIF(M7:M19,"○")+COUNTIF(M7:M19,"◎")</f>
        <v>2</v>
      </c>
      <c r="N20" s="328">
        <f t="shared" si="1"/>
        <v>2</v>
      </c>
      <c r="O20" s="329">
        <f t="shared" si="1"/>
        <v>0</v>
      </c>
      <c r="P20" s="327">
        <f t="shared" si="1"/>
        <v>0</v>
      </c>
      <c r="Q20" s="330">
        <f t="shared" si="1"/>
        <v>0</v>
      </c>
      <c r="R20" s="327">
        <f t="shared" si="1"/>
        <v>1</v>
      </c>
      <c r="S20" s="331">
        <f t="shared" si="1"/>
        <v>1</v>
      </c>
      <c r="T20" s="238">
        <f t="shared" si="1"/>
        <v>1</v>
      </c>
      <c r="U20" s="334">
        <f t="shared" si="1"/>
        <v>6</v>
      </c>
      <c r="V20" s="331">
        <f t="shared" si="1"/>
        <v>0</v>
      </c>
      <c r="W20" s="327">
        <f t="shared" si="1"/>
        <v>3</v>
      </c>
      <c r="X20" s="238">
        <f t="shared" si="1"/>
        <v>6</v>
      </c>
      <c r="Y20" s="327">
        <f t="shared" si="1"/>
        <v>0</v>
      </c>
      <c r="Z20" s="331">
        <f t="shared" si="1"/>
        <v>0</v>
      </c>
      <c r="AA20" s="327">
        <f t="shared" si="1"/>
        <v>0</v>
      </c>
      <c r="AB20" s="327">
        <f t="shared" si="1"/>
        <v>3</v>
      </c>
      <c r="AC20" s="328">
        <f t="shared" si="1"/>
        <v>0</v>
      </c>
      <c r="AD20" s="331">
        <f t="shared" si="1"/>
        <v>2</v>
      </c>
      <c r="AE20" s="239">
        <f>SUM(AE7:AE19)</f>
        <v>2</v>
      </c>
      <c r="AF20" s="327">
        <f>COUNTIF(AF7:AF19,"○")+COUNTIF(AF7:AF19,"◎")</f>
        <v>1</v>
      </c>
      <c r="AG20" s="238">
        <f>COUNTIF(AG7:AG19,"○")+COUNTIF(AG7:AG19,"◎")</f>
        <v>0</v>
      </c>
      <c r="AH20" s="239">
        <f>SUM(AH7:AH19)</f>
        <v>0</v>
      </c>
      <c r="AI20" s="238">
        <f>COUNTIF(AI7:AI19,"○")+COUNTIF(AI7:AI19,"◎")</f>
        <v>0</v>
      </c>
      <c r="AJ20" s="239">
        <f>COUNTA(AJ7:AJ19)</f>
        <v>0</v>
      </c>
      <c r="AK20" s="238">
        <f>COUNTIF(AK7:AK19,"○")+COUNTIF(AK7:AK19,"◎")</f>
        <v>4</v>
      </c>
      <c r="AL20" s="239">
        <f>SUM(AL7:AL19)</f>
        <v>3</v>
      </c>
      <c r="AM20" s="331">
        <f>COUNTIF(AM7:AM19,"○")+COUNTIF(AM7:AM19,"◎")</f>
        <v>1</v>
      </c>
      <c r="AN20" s="335">
        <f>SUM(AN7:AN19)</f>
        <v>6</v>
      </c>
      <c r="AO20" s="336">
        <f>COUNTIF(AO7:AO19,"○")+COUNTIF(AO7:AO19,"◎")</f>
        <v>0</v>
      </c>
      <c r="AP20" s="238">
        <f>COUNTIF(AP7:AP19,"○")+COUNTIF(AP7:AP19,"◎")</f>
        <v>0</v>
      </c>
      <c r="AQ20" s="337">
        <f>COUNTIF(AQ7:AQ19,"○")+COUNTIF(AQ7:AQ19,"◎")</f>
        <v>1</v>
      </c>
      <c r="AR20" s="338">
        <f>SUM(AR7:AR19)</f>
        <v>69</v>
      </c>
      <c r="AS20" s="29"/>
    </row>
    <row r="21" spans="1:45" ht="28.5" customHeight="1" x14ac:dyDescent="0.2">
      <c r="A21" s="25" t="s">
        <v>49</v>
      </c>
      <c r="B21" s="87"/>
      <c r="C21" s="42"/>
      <c r="D21" s="53"/>
      <c r="E21" s="88"/>
      <c r="F21" s="88"/>
      <c r="G21" s="42"/>
      <c r="H21" s="90"/>
      <c r="I21" s="89"/>
      <c r="J21" s="88"/>
      <c r="K21" s="88"/>
      <c r="L21" s="88"/>
      <c r="M21" s="88"/>
      <c r="N21" s="92"/>
      <c r="O21" s="133"/>
      <c r="P21" s="133"/>
      <c r="Q21" s="47"/>
      <c r="R21" s="88"/>
      <c r="S21" s="89"/>
      <c r="T21" s="42" t="s">
        <v>18</v>
      </c>
      <c r="U21" s="90" t="s">
        <v>18</v>
      </c>
      <c r="V21" s="89"/>
      <c r="W21" s="88"/>
      <c r="X21" s="89"/>
      <c r="Y21" s="88"/>
      <c r="Z21" s="91"/>
      <c r="AA21" s="88"/>
      <c r="AB21" s="42"/>
      <c r="AC21" s="92"/>
      <c r="AD21" s="89"/>
      <c r="AE21" s="53"/>
      <c r="AF21" s="88"/>
      <c r="AG21" s="42"/>
      <c r="AH21" s="53"/>
      <c r="AI21" s="42"/>
      <c r="AJ21" s="53"/>
      <c r="AK21" s="42"/>
      <c r="AL21" s="53"/>
      <c r="AM21" s="89"/>
      <c r="AN21" s="55"/>
      <c r="AO21" s="178"/>
      <c r="AP21" s="46"/>
      <c r="AQ21" s="93"/>
      <c r="AR21" s="58">
        <f t="shared" ref="AR21:AR42" si="2">COUNTIF(B21:AQ21,"○")+COUNTIF(B21:AQ21,"◎")</f>
        <v>2</v>
      </c>
      <c r="AS21" s="22"/>
    </row>
    <row r="22" spans="1:45" ht="28.5" customHeight="1" x14ac:dyDescent="0.2">
      <c r="A22" s="12" t="s">
        <v>50</v>
      </c>
      <c r="B22" s="59"/>
      <c r="C22" s="198"/>
      <c r="D22" s="60"/>
      <c r="E22" s="61"/>
      <c r="F22" s="61"/>
      <c r="G22" s="198"/>
      <c r="H22" s="63"/>
      <c r="I22" s="320"/>
      <c r="J22" s="61"/>
      <c r="K22" s="61"/>
      <c r="L22" s="61"/>
      <c r="M22" s="61"/>
      <c r="N22" s="65"/>
      <c r="O22" s="321"/>
      <c r="P22" s="321"/>
      <c r="Q22" s="62"/>
      <c r="R22" s="61"/>
      <c r="S22" s="320"/>
      <c r="T22" s="198"/>
      <c r="U22" s="63" t="s">
        <v>18</v>
      </c>
      <c r="V22" s="320"/>
      <c r="W22" s="61"/>
      <c r="X22" s="320" t="s">
        <v>18</v>
      </c>
      <c r="Y22" s="61"/>
      <c r="Z22" s="321"/>
      <c r="AA22" s="61"/>
      <c r="AB22" s="198"/>
      <c r="AC22" s="65"/>
      <c r="AD22" s="320"/>
      <c r="AE22" s="60"/>
      <c r="AF22" s="61"/>
      <c r="AG22" s="198"/>
      <c r="AH22" s="60"/>
      <c r="AI22" s="198"/>
      <c r="AJ22" s="60"/>
      <c r="AK22" s="198"/>
      <c r="AL22" s="60"/>
      <c r="AM22" s="320"/>
      <c r="AN22" s="66"/>
      <c r="AO22" s="176"/>
      <c r="AP22" s="61"/>
      <c r="AQ22" s="71"/>
      <c r="AR22" s="69">
        <f t="shared" si="2"/>
        <v>2</v>
      </c>
      <c r="AS22" s="22"/>
    </row>
    <row r="23" spans="1:45" ht="28.5" customHeight="1" x14ac:dyDescent="0.2">
      <c r="A23" s="12" t="s">
        <v>51</v>
      </c>
      <c r="B23" s="59" t="s">
        <v>18</v>
      </c>
      <c r="C23" s="198"/>
      <c r="D23" s="60"/>
      <c r="E23" s="61"/>
      <c r="F23" s="61"/>
      <c r="G23" s="198"/>
      <c r="H23" s="63"/>
      <c r="I23" s="320"/>
      <c r="J23" s="61"/>
      <c r="K23" s="61"/>
      <c r="L23" s="61"/>
      <c r="M23" s="61"/>
      <c r="N23" s="65"/>
      <c r="O23" s="321"/>
      <c r="P23" s="321"/>
      <c r="Q23" s="62"/>
      <c r="R23" s="61"/>
      <c r="S23" s="320"/>
      <c r="T23" s="198"/>
      <c r="U23" s="63" t="s">
        <v>18</v>
      </c>
      <c r="V23" s="320"/>
      <c r="W23" s="61"/>
      <c r="X23" s="320" t="s">
        <v>18</v>
      </c>
      <c r="Y23" s="61"/>
      <c r="Z23" s="321"/>
      <c r="AA23" s="61"/>
      <c r="AB23" s="198"/>
      <c r="AC23" s="65"/>
      <c r="AD23" s="320"/>
      <c r="AE23" s="60"/>
      <c r="AF23" s="61"/>
      <c r="AG23" s="198"/>
      <c r="AH23" s="60"/>
      <c r="AI23" s="198"/>
      <c r="AJ23" s="60"/>
      <c r="AK23" s="198"/>
      <c r="AL23" s="60"/>
      <c r="AM23" s="320"/>
      <c r="AN23" s="66"/>
      <c r="AO23" s="176"/>
      <c r="AP23" s="61"/>
      <c r="AQ23" s="71"/>
      <c r="AR23" s="69">
        <f t="shared" si="2"/>
        <v>3</v>
      </c>
      <c r="AS23" s="22"/>
    </row>
    <row r="24" spans="1:45" ht="28.5" customHeight="1" x14ac:dyDescent="0.2">
      <c r="A24" s="12" t="s">
        <v>52</v>
      </c>
      <c r="B24" s="59" t="s">
        <v>18</v>
      </c>
      <c r="C24" s="198" t="s">
        <v>18</v>
      </c>
      <c r="D24" s="60">
        <v>1</v>
      </c>
      <c r="E24" s="61"/>
      <c r="F24" s="61"/>
      <c r="G24" s="198"/>
      <c r="H24" s="63"/>
      <c r="I24" s="320"/>
      <c r="J24" s="61"/>
      <c r="K24" s="61"/>
      <c r="L24" s="61"/>
      <c r="M24" s="61"/>
      <c r="N24" s="65"/>
      <c r="O24" s="321"/>
      <c r="P24" s="321"/>
      <c r="Q24" s="62"/>
      <c r="R24" s="61"/>
      <c r="S24" s="320"/>
      <c r="T24" s="198"/>
      <c r="U24" s="63" t="s">
        <v>18</v>
      </c>
      <c r="V24" s="320"/>
      <c r="W24" s="61"/>
      <c r="X24" s="320" t="s">
        <v>18</v>
      </c>
      <c r="Y24" s="61"/>
      <c r="Z24" s="321" t="s">
        <v>69</v>
      </c>
      <c r="AA24" s="61"/>
      <c r="AB24" s="198"/>
      <c r="AC24" s="65"/>
      <c r="AD24" s="320"/>
      <c r="AE24" s="60"/>
      <c r="AF24" s="61"/>
      <c r="AG24" s="198"/>
      <c r="AH24" s="60"/>
      <c r="AI24" s="198"/>
      <c r="AJ24" s="60"/>
      <c r="AK24" s="320" t="s">
        <v>18</v>
      </c>
      <c r="AL24" s="213">
        <v>1</v>
      </c>
      <c r="AM24" s="320"/>
      <c r="AN24" s="66"/>
      <c r="AO24" s="176"/>
      <c r="AP24" s="61"/>
      <c r="AQ24" s="71"/>
      <c r="AR24" s="69">
        <f t="shared" si="2"/>
        <v>6</v>
      </c>
      <c r="AS24" s="22"/>
    </row>
    <row r="25" spans="1:45" ht="28.5" customHeight="1" x14ac:dyDescent="0.2">
      <c r="A25" s="12" t="s">
        <v>53</v>
      </c>
      <c r="B25" s="59" t="s">
        <v>18</v>
      </c>
      <c r="C25" s="198" t="s">
        <v>18</v>
      </c>
      <c r="D25" s="60">
        <v>1</v>
      </c>
      <c r="E25" s="61"/>
      <c r="F25" s="61"/>
      <c r="G25" s="198"/>
      <c r="H25" s="63"/>
      <c r="I25" s="320"/>
      <c r="J25" s="61"/>
      <c r="K25" s="61"/>
      <c r="L25" s="61"/>
      <c r="M25" s="61"/>
      <c r="N25" s="65"/>
      <c r="O25" s="321"/>
      <c r="P25" s="321"/>
      <c r="Q25" s="62"/>
      <c r="R25" s="61"/>
      <c r="S25" s="320"/>
      <c r="T25" s="198"/>
      <c r="U25" s="63"/>
      <c r="V25" s="320"/>
      <c r="W25" s="61"/>
      <c r="X25" s="320" t="s">
        <v>18</v>
      </c>
      <c r="Y25" s="61"/>
      <c r="Z25" s="321"/>
      <c r="AA25" s="61"/>
      <c r="AB25" s="198"/>
      <c r="AC25" s="65"/>
      <c r="AD25" s="320"/>
      <c r="AE25" s="60"/>
      <c r="AF25" s="61"/>
      <c r="AG25" s="198"/>
      <c r="AH25" s="60"/>
      <c r="AI25" s="198"/>
      <c r="AJ25" s="60"/>
      <c r="AK25" s="198"/>
      <c r="AL25" s="60"/>
      <c r="AM25" s="320"/>
      <c r="AN25" s="66"/>
      <c r="AO25" s="176"/>
      <c r="AP25" s="61"/>
      <c r="AQ25" s="71"/>
      <c r="AR25" s="69">
        <f t="shared" si="2"/>
        <v>3</v>
      </c>
      <c r="AS25" s="22"/>
    </row>
    <row r="26" spans="1:45" ht="28.5" customHeight="1" x14ac:dyDescent="0.2">
      <c r="A26" s="12" t="s">
        <v>54</v>
      </c>
      <c r="B26" s="59" t="s">
        <v>18</v>
      </c>
      <c r="C26" s="198"/>
      <c r="D26" s="60"/>
      <c r="E26" s="61"/>
      <c r="F26" s="61"/>
      <c r="G26" s="198"/>
      <c r="H26" s="63"/>
      <c r="I26" s="320"/>
      <c r="J26" s="61"/>
      <c r="K26" s="61"/>
      <c r="L26" s="61"/>
      <c r="M26" s="61"/>
      <c r="N26" s="65"/>
      <c r="O26" s="321"/>
      <c r="P26" s="321"/>
      <c r="Q26" s="62"/>
      <c r="R26" s="61"/>
      <c r="S26" s="320"/>
      <c r="T26" s="198"/>
      <c r="U26" s="63" t="s">
        <v>18</v>
      </c>
      <c r="V26" s="320"/>
      <c r="W26" s="61"/>
      <c r="X26" s="320" t="s">
        <v>18</v>
      </c>
      <c r="Y26" s="61"/>
      <c r="Z26" s="321"/>
      <c r="AA26" s="61"/>
      <c r="AB26" s="198"/>
      <c r="AC26" s="65"/>
      <c r="AD26" s="320"/>
      <c r="AE26" s="60"/>
      <c r="AF26" s="61"/>
      <c r="AG26" s="198"/>
      <c r="AH26" s="60"/>
      <c r="AI26" s="198"/>
      <c r="AJ26" s="60"/>
      <c r="AK26" s="198" t="s">
        <v>18</v>
      </c>
      <c r="AL26" s="213">
        <v>1</v>
      </c>
      <c r="AM26" s="320"/>
      <c r="AN26" s="66"/>
      <c r="AO26" s="176"/>
      <c r="AP26" s="61"/>
      <c r="AQ26" s="71"/>
      <c r="AR26" s="69">
        <f t="shared" si="2"/>
        <v>4</v>
      </c>
      <c r="AS26" s="22"/>
    </row>
    <row r="27" spans="1:45" ht="28.5" customHeight="1" x14ac:dyDescent="0.2">
      <c r="A27" s="23" t="s">
        <v>55</v>
      </c>
      <c r="B27" s="94"/>
      <c r="C27" s="95"/>
      <c r="D27" s="96"/>
      <c r="E27" s="97"/>
      <c r="F27" s="97"/>
      <c r="G27" s="95"/>
      <c r="H27" s="100"/>
      <c r="I27" s="98"/>
      <c r="J27" s="97"/>
      <c r="K27" s="97"/>
      <c r="L27" s="97"/>
      <c r="M27" s="97"/>
      <c r="N27" s="102"/>
      <c r="O27" s="101"/>
      <c r="P27" s="101"/>
      <c r="Q27" s="99"/>
      <c r="R27" s="97"/>
      <c r="S27" s="98"/>
      <c r="T27" s="95" t="s">
        <v>18</v>
      </c>
      <c r="U27" s="100"/>
      <c r="V27" s="98"/>
      <c r="W27" s="97"/>
      <c r="X27" s="98" t="s">
        <v>18</v>
      </c>
      <c r="Y27" s="97"/>
      <c r="Z27" s="101"/>
      <c r="AA27" s="97"/>
      <c r="AB27" s="95"/>
      <c r="AC27" s="102"/>
      <c r="AD27" s="98"/>
      <c r="AE27" s="96"/>
      <c r="AF27" s="97"/>
      <c r="AG27" s="95"/>
      <c r="AH27" s="96"/>
      <c r="AI27" s="95"/>
      <c r="AJ27" s="96"/>
      <c r="AK27" s="95"/>
      <c r="AL27" s="96"/>
      <c r="AM27" s="98"/>
      <c r="AN27" s="103"/>
      <c r="AO27" s="179"/>
      <c r="AP27" s="97"/>
      <c r="AQ27" s="104"/>
      <c r="AR27" s="75">
        <f t="shared" si="2"/>
        <v>2</v>
      </c>
      <c r="AS27" s="22"/>
    </row>
    <row r="28" spans="1:45" ht="28.5" customHeight="1" x14ac:dyDescent="0.2">
      <c r="A28" s="26" t="s">
        <v>56</v>
      </c>
      <c r="B28" s="105" t="s">
        <v>18</v>
      </c>
      <c r="C28" s="106"/>
      <c r="D28" s="107"/>
      <c r="E28" s="108"/>
      <c r="F28" s="108"/>
      <c r="G28" s="106"/>
      <c r="H28" s="111"/>
      <c r="I28" s="109"/>
      <c r="J28" s="108"/>
      <c r="K28" s="108"/>
      <c r="L28" s="108"/>
      <c r="M28" s="108"/>
      <c r="N28" s="113"/>
      <c r="O28" s="112"/>
      <c r="P28" s="112"/>
      <c r="Q28" s="110"/>
      <c r="R28" s="108"/>
      <c r="S28" s="109"/>
      <c r="T28" s="106"/>
      <c r="U28" s="111" t="s">
        <v>18</v>
      </c>
      <c r="V28" s="109"/>
      <c r="W28" s="108"/>
      <c r="X28" s="109" t="s">
        <v>18</v>
      </c>
      <c r="Y28" s="108"/>
      <c r="Z28" s="112"/>
      <c r="AA28" s="108"/>
      <c r="AB28" s="106"/>
      <c r="AC28" s="113"/>
      <c r="AD28" s="109"/>
      <c r="AE28" s="107"/>
      <c r="AF28" s="108"/>
      <c r="AG28" s="106"/>
      <c r="AH28" s="107"/>
      <c r="AI28" s="106"/>
      <c r="AJ28" s="107"/>
      <c r="AK28" s="106"/>
      <c r="AL28" s="107"/>
      <c r="AM28" s="109"/>
      <c r="AN28" s="114"/>
      <c r="AO28" s="180"/>
      <c r="AP28" s="108"/>
      <c r="AQ28" s="115"/>
      <c r="AR28" s="116">
        <f t="shared" si="2"/>
        <v>3</v>
      </c>
      <c r="AS28" s="22"/>
    </row>
    <row r="29" spans="1:45" ht="28.5" customHeight="1" x14ac:dyDescent="0.2">
      <c r="A29" s="12" t="s">
        <v>57</v>
      </c>
      <c r="B29" s="59" t="s">
        <v>18</v>
      </c>
      <c r="C29" s="198" t="s">
        <v>18</v>
      </c>
      <c r="D29" s="60">
        <v>1</v>
      </c>
      <c r="E29" s="61"/>
      <c r="F29" s="61"/>
      <c r="G29" s="198"/>
      <c r="H29" s="63"/>
      <c r="I29" s="320"/>
      <c r="J29" s="61"/>
      <c r="K29" s="61"/>
      <c r="L29" s="61"/>
      <c r="M29" s="61"/>
      <c r="N29" s="65"/>
      <c r="O29" s="486" t="s">
        <v>18</v>
      </c>
      <c r="P29" s="487"/>
      <c r="Q29" s="117"/>
      <c r="R29" s="61"/>
      <c r="S29" s="320"/>
      <c r="T29" s="198"/>
      <c r="U29" s="63" t="s">
        <v>18</v>
      </c>
      <c r="V29" s="320"/>
      <c r="W29" s="61"/>
      <c r="X29" s="320" t="s">
        <v>18</v>
      </c>
      <c r="Y29" s="61"/>
      <c r="Z29" s="321"/>
      <c r="AA29" s="61"/>
      <c r="AB29" s="198" t="s">
        <v>69</v>
      </c>
      <c r="AC29" s="65"/>
      <c r="AD29" s="320"/>
      <c r="AE29" s="60"/>
      <c r="AF29" s="61"/>
      <c r="AG29" s="198"/>
      <c r="AH29" s="60"/>
      <c r="AI29" s="198" t="s">
        <v>18</v>
      </c>
      <c r="AJ29" s="60">
        <v>1</v>
      </c>
      <c r="AK29" s="198"/>
      <c r="AL29" s="60"/>
      <c r="AM29" s="320"/>
      <c r="AN29" s="66"/>
      <c r="AO29" s="176"/>
      <c r="AP29" s="61"/>
      <c r="AQ29" s="71"/>
      <c r="AR29" s="69">
        <f t="shared" si="2"/>
        <v>7</v>
      </c>
      <c r="AS29" s="22"/>
    </row>
    <row r="30" spans="1:45" ht="28.5" customHeight="1" x14ac:dyDescent="0.2">
      <c r="A30" s="12" t="s">
        <v>58</v>
      </c>
      <c r="B30" s="59" t="s">
        <v>69</v>
      </c>
      <c r="C30" s="198"/>
      <c r="D30" s="60"/>
      <c r="E30" s="61"/>
      <c r="F30" s="61"/>
      <c r="G30" s="198"/>
      <c r="H30" s="63"/>
      <c r="I30" s="320"/>
      <c r="J30" s="61"/>
      <c r="K30" s="61"/>
      <c r="L30" s="61"/>
      <c r="M30" s="61"/>
      <c r="N30" s="65"/>
      <c r="O30" s="321"/>
      <c r="P30" s="321"/>
      <c r="Q30" s="62"/>
      <c r="R30" s="61"/>
      <c r="S30" s="320"/>
      <c r="T30" s="198"/>
      <c r="U30" s="63"/>
      <c r="V30" s="320"/>
      <c r="W30" s="61" t="s">
        <v>18</v>
      </c>
      <c r="X30" s="320" t="s">
        <v>18</v>
      </c>
      <c r="Y30" s="61"/>
      <c r="Z30" s="321"/>
      <c r="AA30" s="61"/>
      <c r="AB30" s="198"/>
      <c r="AC30" s="65"/>
      <c r="AD30" s="320"/>
      <c r="AE30" s="60"/>
      <c r="AF30" s="61"/>
      <c r="AG30" s="198"/>
      <c r="AH30" s="60"/>
      <c r="AI30" s="198" t="s">
        <v>18</v>
      </c>
      <c r="AJ30" s="60">
        <v>1</v>
      </c>
      <c r="AK30" s="198"/>
      <c r="AL30" s="60"/>
      <c r="AM30" s="320"/>
      <c r="AN30" s="66"/>
      <c r="AO30" s="176"/>
      <c r="AP30" s="61"/>
      <c r="AQ30" s="71"/>
      <c r="AR30" s="69">
        <f t="shared" si="2"/>
        <v>4</v>
      </c>
      <c r="AS30" s="22"/>
    </row>
    <row r="31" spans="1:45" ht="28.5" customHeight="1" x14ac:dyDescent="0.2">
      <c r="A31" s="12" t="s">
        <v>21</v>
      </c>
      <c r="B31" s="59" t="s">
        <v>18</v>
      </c>
      <c r="C31" s="198" t="s">
        <v>18</v>
      </c>
      <c r="D31" s="60">
        <v>1</v>
      </c>
      <c r="E31" s="61"/>
      <c r="F31" s="61"/>
      <c r="G31" s="198"/>
      <c r="H31" s="63"/>
      <c r="I31" s="320"/>
      <c r="J31" s="61"/>
      <c r="K31" s="61"/>
      <c r="L31" s="61"/>
      <c r="M31" s="61"/>
      <c r="N31" s="65"/>
      <c r="O31" s="321"/>
      <c r="P31" s="321"/>
      <c r="Q31" s="62"/>
      <c r="R31" s="61"/>
      <c r="S31" s="320"/>
      <c r="T31" s="198"/>
      <c r="U31" s="63" t="s">
        <v>69</v>
      </c>
      <c r="V31" s="320"/>
      <c r="W31" s="61"/>
      <c r="X31" s="320"/>
      <c r="Y31" s="61"/>
      <c r="Z31" s="321"/>
      <c r="AA31" s="61"/>
      <c r="AB31" s="198"/>
      <c r="AC31" s="65"/>
      <c r="AD31" s="320"/>
      <c r="AE31" s="60"/>
      <c r="AF31" s="61"/>
      <c r="AG31" s="198" t="s">
        <v>69</v>
      </c>
      <c r="AH31" s="60">
        <v>1</v>
      </c>
      <c r="AI31" s="198"/>
      <c r="AJ31" s="60"/>
      <c r="AK31" s="198"/>
      <c r="AL31" s="60"/>
      <c r="AM31" s="320"/>
      <c r="AN31" s="66"/>
      <c r="AO31" s="176"/>
      <c r="AP31" s="61"/>
      <c r="AQ31" s="71"/>
      <c r="AR31" s="69">
        <f t="shared" si="2"/>
        <v>4</v>
      </c>
      <c r="AS31" s="22"/>
    </row>
    <row r="32" spans="1:45" ht="28.5" customHeight="1" x14ac:dyDescent="0.2">
      <c r="A32" s="12" t="s">
        <v>59</v>
      </c>
      <c r="B32" s="59"/>
      <c r="C32" s="198"/>
      <c r="D32" s="60"/>
      <c r="E32" s="61"/>
      <c r="F32" s="61"/>
      <c r="G32" s="198"/>
      <c r="H32" s="63"/>
      <c r="I32" s="320"/>
      <c r="J32" s="61"/>
      <c r="K32" s="61"/>
      <c r="L32" s="61"/>
      <c r="M32" s="61"/>
      <c r="N32" s="65"/>
      <c r="O32" s="321"/>
      <c r="P32" s="321"/>
      <c r="Q32" s="62"/>
      <c r="R32" s="61"/>
      <c r="S32" s="320"/>
      <c r="T32" s="198" t="s">
        <v>18</v>
      </c>
      <c r="U32" s="63"/>
      <c r="V32" s="320"/>
      <c r="W32" s="61" t="s">
        <v>18</v>
      </c>
      <c r="X32" s="320"/>
      <c r="Y32" s="61"/>
      <c r="Z32" s="321"/>
      <c r="AA32" s="61"/>
      <c r="AB32" s="61" t="s">
        <v>69</v>
      </c>
      <c r="AC32" s="65"/>
      <c r="AD32" s="320"/>
      <c r="AE32" s="60"/>
      <c r="AF32" s="61"/>
      <c r="AG32" s="198"/>
      <c r="AH32" s="60"/>
      <c r="AI32" s="198"/>
      <c r="AJ32" s="60"/>
      <c r="AK32" s="198" t="s">
        <v>86</v>
      </c>
      <c r="AL32" s="60">
        <v>1</v>
      </c>
      <c r="AM32" s="320"/>
      <c r="AN32" s="66"/>
      <c r="AO32" s="176"/>
      <c r="AP32" s="61"/>
      <c r="AQ32" s="71"/>
      <c r="AR32" s="69">
        <f t="shared" si="2"/>
        <v>4</v>
      </c>
      <c r="AS32" s="22"/>
    </row>
    <row r="33" spans="1:45" ht="28.5" customHeight="1" x14ac:dyDescent="0.2">
      <c r="A33" s="12" t="s">
        <v>60</v>
      </c>
      <c r="B33" s="59"/>
      <c r="C33" s="198"/>
      <c r="D33" s="60"/>
      <c r="E33" s="61"/>
      <c r="F33" s="61"/>
      <c r="G33" s="198"/>
      <c r="H33" s="63"/>
      <c r="I33" s="320"/>
      <c r="J33" s="61"/>
      <c r="K33" s="61"/>
      <c r="L33" s="61"/>
      <c r="M33" s="61"/>
      <c r="N33" s="65"/>
      <c r="O33" s="321"/>
      <c r="P33" s="321"/>
      <c r="Q33" s="62"/>
      <c r="R33" s="61"/>
      <c r="S33" s="321"/>
      <c r="T33" s="320" t="s">
        <v>18</v>
      </c>
      <c r="U33" s="63"/>
      <c r="V33" s="320"/>
      <c r="W33" s="61"/>
      <c r="X33" s="320" t="s">
        <v>18</v>
      </c>
      <c r="Y33" s="61"/>
      <c r="Z33" s="321"/>
      <c r="AA33" s="61" t="s">
        <v>69</v>
      </c>
      <c r="AB33" s="198"/>
      <c r="AC33" s="65"/>
      <c r="AD33" s="320"/>
      <c r="AE33" s="60"/>
      <c r="AF33" s="61"/>
      <c r="AG33" s="198"/>
      <c r="AH33" s="60"/>
      <c r="AI33" s="198"/>
      <c r="AJ33" s="60"/>
      <c r="AK33" s="198"/>
      <c r="AL33" s="60"/>
      <c r="AM33" s="320"/>
      <c r="AN33" s="66"/>
      <c r="AO33" s="176"/>
      <c r="AP33" s="61"/>
      <c r="AQ33" s="71"/>
      <c r="AR33" s="69">
        <f t="shared" si="2"/>
        <v>3</v>
      </c>
      <c r="AS33" s="22"/>
    </row>
    <row r="34" spans="1:45" ht="28.5" customHeight="1" x14ac:dyDescent="0.2">
      <c r="A34" s="24" t="s">
        <v>61</v>
      </c>
      <c r="B34" s="118"/>
      <c r="C34" s="119"/>
      <c r="D34" s="120"/>
      <c r="E34" s="72"/>
      <c r="F34" s="72"/>
      <c r="G34" s="119"/>
      <c r="H34" s="123"/>
      <c r="I34" s="121"/>
      <c r="J34" s="72"/>
      <c r="K34" s="72"/>
      <c r="L34" s="72"/>
      <c r="M34" s="72"/>
      <c r="N34" s="124"/>
      <c r="O34" s="122"/>
      <c r="P34" s="122"/>
      <c r="Q34" s="73"/>
      <c r="R34" s="72"/>
      <c r="S34" s="122"/>
      <c r="T34" s="119" t="s">
        <v>18</v>
      </c>
      <c r="U34" s="123"/>
      <c r="V34" s="121"/>
      <c r="W34" s="72" t="s">
        <v>18</v>
      </c>
      <c r="X34" s="121" t="s">
        <v>18</v>
      </c>
      <c r="Y34" s="72"/>
      <c r="Z34" s="122"/>
      <c r="AA34" s="72"/>
      <c r="AB34" s="119"/>
      <c r="AC34" s="124"/>
      <c r="AD34" s="121"/>
      <c r="AE34" s="120"/>
      <c r="AF34" s="72"/>
      <c r="AG34" s="119"/>
      <c r="AH34" s="120"/>
      <c r="AI34" s="119"/>
      <c r="AJ34" s="120"/>
      <c r="AK34" s="119"/>
      <c r="AL34" s="120"/>
      <c r="AM34" s="121"/>
      <c r="AN34" s="125"/>
      <c r="AO34" s="181"/>
      <c r="AP34" s="72"/>
      <c r="AQ34" s="126"/>
      <c r="AR34" s="127">
        <f t="shared" si="2"/>
        <v>3</v>
      </c>
      <c r="AS34" s="22"/>
    </row>
    <row r="35" spans="1:45" ht="28.5" customHeight="1" x14ac:dyDescent="0.2">
      <c r="A35" s="27" t="s">
        <v>62</v>
      </c>
      <c r="B35" s="128" t="s">
        <v>18</v>
      </c>
      <c r="C35" s="129" t="s">
        <v>18</v>
      </c>
      <c r="D35" s="130">
        <v>1</v>
      </c>
      <c r="E35" s="46"/>
      <c r="F35" s="46"/>
      <c r="G35" s="129"/>
      <c r="H35" s="132"/>
      <c r="I35" s="131"/>
      <c r="J35" s="46"/>
      <c r="K35" s="46"/>
      <c r="L35" s="46"/>
      <c r="M35" s="46"/>
      <c r="N35" s="134"/>
      <c r="O35" s="133"/>
      <c r="P35" s="133"/>
      <c r="Q35" s="47"/>
      <c r="R35" s="46"/>
      <c r="S35" s="131"/>
      <c r="T35" s="129"/>
      <c r="U35" s="132" t="s">
        <v>18</v>
      </c>
      <c r="V35" s="131"/>
      <c r="W35" s="46" t="s">
        <v>18</v>
      </c>
      <c r="X35" s="131" t="s">
        <v>18</v>
      </c>
      <c r="Y35" s="46"/>
      <c r="Z35" s="133"/>
      <c r="AA35" s="46"/>
      <c r="AB35" s="129" t="s">
        <v>69</v>
      </c>
      <c r="AC35" s="134"/>
      <c r="AD35" s="131"/>
      <c r="AE35" s="130"/>
      <c r="AF35" s="46"/>
      <c r="AG35" s="129"/>
      <c r="AH35" s="130"/>
      <c r="AI35" s="129"/>
      <c r="AJ35" s="130"/>
      <c r="AK35" s="129"/>
      <c r="AL35" s="130"/>
      <c r="AM35" s="131"/>
      <c r="AN35" s="135"/>
      <c r="AO35" s="182"/>
      <c r="AP35" s="46"/>
      <c r="AQ35" s="93" t="s">
        <v>18</v>
      </c>
      <c r="AR35" s="58">
        <f t="shared" si="2"/>
        <v>7</v>
      </c>
      <c r="AS35" s="22"/>
    </row>
    <row r="36" spans="1:45" ht="28.5" customHeight="1" x14ac:dyDescent="0.2">
      <c r="A36" s="12" t="s">
        <v>63</v>
      </c>
      <c r="B36" s="59" t="s">
        <v>18</v>
      </c>
      <c r="C36" s="198"/>
      <c r="D36" s="60"/>
      <c r="E36" s="61"/>
      <c r="F36" s="61"/>
      <c r="G36" s="198"/>
      <c r="H36" s="63"/>
      <c r="I36" s="320"/>
      <c r="J36" s="61"/>
      <c r="K36" s="61"/>
      <c r="L36" s="61"/>
      <c r="M36" s="61"/>
      <c r="N36" s="65"/>
      <c r="O36" s="321"/>
      <c r="P36" s="321"/>
      <c r="Q36" s="62"/>
      <c r="R36" s="61"/>
      <c r="S36" s="320"/>
      <c r="T36" s="198"/>
      <c r="U36" s="63" t="s">
        <v>18</v>
      </c>
      <c r="V36" s="320"/>
      <c r="W36" s="61" t="s">
        <v>18</v>
      </c>
      <c r="X36" s="320" t="s">
        <v>18</v>
      </c>
      <c r="Y36" s="61"/>
      <c r="Z36" s="321"/>
      <c r="AA36" s="61"/>
      <c r="AB36" s="198"/>
      <c r="AC36" s="65"/>
      <c r="AD36" s="320"/>
      <c r="AE36" s="60"/>
      <c r="AF36" s="61"/>
      <c r="AG36" s="198"/>
      <c r="AH36" s="60"/>
      <c r="AI36" s="198"/>
      <c r="AJ36" s="60"/>
      <c r="AK36" s="198"/>
      <c r="AL36" s="60"/>
      <c r="AM36" s="320"/>
      <c r="AN36" s="66"/>
      <c r="AO36" s="176"/>
      <c r="AP36" s="61"/>
      <c r="AQ36" s="71"/>
      <c r="AR36" s="69">
        <f t="shared" si="2"/>
        <v>4</v>
      </c>
      <c r="AS36" s="22"/>
    </row>
    <row r="37" spans="1:45" ht="28.5" customHeight="1" x14ac:dyDescent="0.2">
      <c r="A37" s="12" t="s">
        <v>64</v>
      </c>
      <c r="B37" s="59" t="s">
        <v>18</v>
      </c>
      <c r="C37" s="198" t="s">
        <v>18</v>
      </c>
      <c r="D37" s="60">
        <v>1</v>
      </c>
      <c r="E37" s="61"/>
      <c r="F37" s="61"/>
      <c r="G37" s="198" t="s">
        <v>18</v>
      </c>
      <c r="H37" s="63"/>
      <c r="I37" s="320"/>
      <c r="J37" s="61"/>
      <c r="K37" s="61"/>
      <c r="L37" s="61"/>
      <c r="M37" s="61"/>
      <c r="N37" s="65"/>
      <c r="O37" s="321" t="s">
        <v>18</v>
      </c>
      <c r="P37" s="321"/>
      <c r="Q37" s="62"/>
      <c r="R37" s="61"/>
      <c r="S37" s="320"/>
      <c r="T37" s="198" t="s">
        <v>69</v>
      </c>
      <c r="U37" s="63" t="s">
        <v>69</v>
      </c>
      <c r="V37" s="320"/>
      <c r="W37" s="61"/>
      <c r="X37" s="320"/>
      <c r="Y37" s="61"/>
      <c r="Z37" s="321"/>
      <c r="AA37" s="61"/>
      <c r="AB37" s="198"/>
      <c r="AC37" s="65"/>
      <c r="AD37" s="320"/>
      <c r="AE37" s="60"/>
      <c r="AF37" s="61"/>
      <c r="AG37" s="198"/>
      <c r="AH37" s="60"/>
      <c r="AI37" s="198"/>
      <c r="AJ37" s="60"/>
      <c r="AK37" s="198"/>
      <c r="AL37" s="60"/>
      <c r="AM37" s="320"/>
      <c r="AN37" s="66"/>
      <c r="AO37" s="176"/>
      <c r="AP37" s="61"/>
      <c r="AQ37" s="71" t="s">
        <v>18</v>
      </c>
      <c r="AR37" s="69">
        <f t="shared" si="2"/>
        <v>7</v>
      </c>
      <c r="AS37" s="22"/>
    </row>
    <row r="38" spans="1:45" ht="28.5" customHeight="1" x14ac:dyDescent="0.2">
      <c r="A38" s="12" t="s">
        <v>65</v>
      </c>
      <c r="B38" s="59" t="s">
        <v>18</v>
      </c>
      <c r="C38" s="198" t="s">
        <v>18</v>
      </c>
      <c r="D38" s="60">
        <v>1</v>
      </c>
      <c r="E38" s="61"/>
      <c r="F38" s="61"/>
      <c r="G38" s="198"/>
      <c r="H38" s="63"/>
      <c r="I38" s="320"/>
      <c r="J38" s="61"/>
      <c r="K38" s="61"/>
      <c r="L38" s="61"/>
      <c r="M38" s="61"/>
      <c r="N38" s="65"/>
      <c r="O38" s="321"/>
      <c r="P38" s="321"/>
      <c r="Q38" s="62" t="s">
        <v>69</v>
      </c>
      <c r="R38" s="61"/>
      <c r="S38" s="320"/>
      <c r="T38" s="198"/>
      <c r="U38" s="63" t="s">
        <v>18</v>
      </c>
      <c r="V38" s="320"/>
      <c r="W38" s="61" t="s">
        <v>18</v>
      </c>
      <c r="X38" s="320" t="s">
        <v>18</v>
      </c>
      <c r="Y38" s="61"/>
      <c r="Z38" s="321"/>
      <c r="AA38" s="61" t="s">
        <v>69</v>
      </c>
      <c r="AB38" s="198" t="s">
        <v>69</v>
      </c>
      <c r="AC38" s="65"/>
      <c r="AD38" s="320"/>
      <c r="AE38" s="60"/>
      <c r="AF38" s="61"/>
      <c r="AG38" s="198"/>
      <c r="AH38" s="60"/>
      <c r="AI38" s="198"/>
      <c r="AJ38" s="60"/>
      <c r="AK38" s="198"/>
      <c r="AL38" s="60"/>
      <c r="AM38" s="320"/>
      <c r="AN38" s="66"/>
      <c r="AO38" s="176"/>
      <c r="AP38" s="61"/>
      <c r="AQ38" s="71"/>
      <c r="AR38" s="69">
        <f t="shared" si="2"/>
        <v>8</v>
      </c>
      <c r="AS38" s="22"/>
    </row>
    <row r="39" spans="1:45" ht="28.5" customHeight="1" x14ac:dyDescent="0.2">
      <c r="A39" s="23" t="s">
        <v>66</v>
      </c>
      <c r="B39" s="94" t="s">
        <v>18</v>
      </c>
      <c r="C39" s="95"/>
      <c r="D39" s="96"/>
      <c r="E39" s="97"/>
      <c r="F39" s="97"/>
      <c r="G39" s="95"/>
      <c r="H39" s="100"/>
      <c r="I39" s="98"/>
      <c r="J39" s="97"/>
      <c r="K39" s="97"/>
      <c r="L39" s="97"/>
      <c r="M39" s="97"/>
      <c r="N39" s="102"/>
      <c r="O39" s="101"/>
      <c r="P39" s="101"/>
      <c r="Q39" s="99"/>
      <c r="R39" s="97"/>
      <c r="S39" s="98"/>
      <c r="T39" s="95"/>
      <c r="U39" s="100"/>
      <c r="V39" s="98"/>
      <c r="W39" s="97"/>
      <c r="X39" s="98" t="s">
        <v>18</v>
      </c>
      <c r="Y39" s="97"/>
      <c r="Z39" s="101"/>
      <c r="AA39" s="97"/>
      <c r="AB39" s="98" t="s">
        <v>18</v>
      </c>
      <c r="AC39" s="102"/>
      <c r="AD39" s="98"/>
      <c r="AE39" s="96"/>
      <c r="AF39" s="97"/>
      <c r="AG39" s="95"/>
      <c r="AH39" s="96"/>
      <c r="AI39" s="95"/>
      <c r="AJ39" s="96"/>
      <c r="AK39" s="95"/>
      <c r="AL39" s="96"/>
      <c r="AM39" s="98"/>
      <c r="AN39" s="103"/>
      <c r="AO39" s="179" t="s">
        <v>69</v>
      </c>
      <c r="AP39" s="97"/>
      <c r="AQ39" s="104" t="s">
        <v>18</v>
      </c>
      <c r="AR39" s="75">
        <f t="shared" si="2"/>
        <v>5</v>
      </c>
      <c r="AS39" s="22"/>
    </row>
    <row r="40" spans="1:45" ht="28.5" customHeight="1" x14ac:dyDescent="0.2">
      <c r="A40" s="26" t="s">
        <v>67</v>
      </c>
      <c r="B40" s="105"/>
      <c r="C40" s="106"/>
      <c r="D40" s="107"/>
      <c r="E40" s="108"/>
      <c r="F40" s="108"/>
      <c r="G40" s="106"/>
      <c r="H40" s="111"/>
      <c r="I40" s="109"/>
      <c r="J40" s="108"/>
      <c r="K40" s="108"/>
      <c r="L40" s="108"/>
      <c r="M40" s="108"/>
      <c r="N40" s="113"/>
      <c r="O40" s="112"/>
      <c r="P40" s="112"/>
      <c r="Q40" s="110"/>
      <c r="R40" s="108"/>
      <c r="S40" s="109"/>
      <c r="T40" s="106"/>
      <c r="U40" s="111"/>
      <c r="V40" s="109"/>
      <c r="W40" s="108" t="s">
        <v>18</v>
      </c>
      <c r="X40" s="109" t="s">
        <v>18</v>
      </c>
      <c r="Y40" s="108"/>
      <c r="Z40" s="112"/>
      <c r="AA40" s="108"/>
      <c r="AB40" s="106"/>
      <c r="AC40" s="113" t="s">
        <v>69</v>
      </c>
      <c r="AD40" s="109"/>
      <c r="AE40" s="107"/>
      <c r="AF40" s="108"/>
      <c r="AG40" s="106"/>
      <c r="AH40" s="107"/>
      <c r="AI40" s="106"/>
      <c r="AJ40" s="107"/>
      <c r="AK40" s="106"/>
      <c r="AL40" s="107"/>
      <c r="AM40" s="109"/>
      <c r="AN40" s="114"/>
      <c r="AO40" s="180"/>
      <c r="AP40" s="108"/>
      <c r="AQ40" s="115"/>
      <c r="AR40" s="116">
        <f t="shared" si="2"/>
        <v>3</v>
      </c>
      <c r="AS40" s="22"/>
    </row>
    <row r="41" spans="1:45" ht="28.5" customHeight="1" x14ac:dyDescent="0.2">
      <c r="A41" s="12" t="s">
        <v>75</v>
      </c>
      <c r="B41" s="59" t="s">
        <v>18</v>
      </c>
      <c r="C41" s="198"/>
      <c r="D41" s="60"/>
      <c r="E41" s="61" t="s">
        <v>18</v>
      </c>
      <c r="F41" s="61"/>
      <c r="G41" s="198"/>
      <c r="H41" s="63" t="s">
        <v>86</v>
      </c>
      <c r="I41" s="61" t="s">
        <v>69</v>
      </c>
      <c r="J41" s="61" t="s">
        <v>69</v>
      </c>
      <c r="K41" s="61"/>
      <c r="L41" s="61"/>
      <c r="M41" s="61"/>
      <c r="N41" s="65"/>
      <c r="O41" s="321"/>
      <c r="P41" s="321"/>
      <c r="Q41" s="62"/>
      <c r="R41" s="61" t="s">
        <v>18</v>
      </c>
      <c r="S41" s="320"/>
      <c r="T41" s="198"/>
      <c r="U41" s="63"/>
      <c r="V41" s="320"/>
      <c r="W41" s="61"/>
      <c r="X41" s="320"/>
      <c r="Y41" s="61"/>
      <c r="Z41" s="321"/>
      <c r="AA41" s="61"/>
      <c r="AB41" s="198"/>
      <c r="AC41" s="65"/>
      <c r="AD41" s="320"/>
      <c r="AE41" s="60"/>
      <c r="AF41" s="61"/>
      <c r="AG41" s="198"/>
      <c r="AH41" s="60"/>
      <c r="AI41" s="198"/>
      <c r="AJ41" s="60"/>
      <c r="AK41" s="198"/>
      <c r="AL41" s="60"/>
      <c r="AM41" s="320"/>
      <c r="AN41" s="66"/>
      <c r="AO41" s="176"/>
      <c r="AP41" s="61"/>
      <c r="AQ41" s="71"/>
      <c r="AR41" s="69">
        <f t="shared" si="2"/>
        <v>6</v>
      </c>
      <c r="AS41" s="22"/>
    </row>
    <row r="42" spans="1:45" ht="28.5" customHeight="1" x14ac:dyDescent="0.2">
      <c r="A42" s="23" t="s">
        <v>68</v>
      </c>
      <c r="B42" s="94" t="s">
        <v>18</v>
      </c>
      <c r="C42" s="95"/>
      <c r="D42" s="96"/>
      <c r="E42" s="97"/>
      <c r="F42" s="97"/>
      <c r="G42" s="95"/>
      <c r="H42" s="100"/>
      <c r="I42" s="98"/>
      <c r="J42" s="97"/>
      <c r="K42" s="97"/>
      <c r="L42" s="97"/>
      <c r="M42" s="97"/>
      <c r="N42" s="102"/>
      <c r="O42" s="101"/>
      <c r="P42" s="101"/>
      <c r="Q42" s="99"/>
      <c r="R42" s="97"/>
      <c r="S42" s="98"/>
      <c r="T42" s="95"/>
      <c r="U42" s="100" t="s">
        <v>18</v>
      </c>
      <c r="V42" s="98"/>
      <c r="W42" s="97" t="s">
        <v>18</v>
      </c>
      <c r="X42" s="98" t="s">
        <v>18</v>
      </c>
      <c r="Y42" s="97"/>
      <c r="Z42" s="101" t="s">
        <v>69</v>
      </c>
      <c r="AA42" s="97"/>
      <c r="AB42" s="95"/>
      <c r="AC42" s="102"/>
      <c r="AD42" s="98"/>
      <c r="AE42" s="96"/>
      <c r="AF42" s="97"/>
      <c r="AG42" s="95"/>
      <c r="AH42" s="96"/>
      <c r="AI42" s="95"/>
      <c r="AJ42" s="96"/>
      <c r="AK42" s="95"/>
      <c r="AL42" s="96"/>
      <c r="AM42" s="98"/>
      <c r="AN42" s="103"/>
      <c r="AO42" s="179"/>
      <c r="AP42" s="97"/>
      <c r="AQ42" s="104"/>
      <c r="AR42" s="75">
        <f t="shared" si="2"/>
        <v>5</v>
      </c>
      <c r="AS42" s="22"/>
    </row>
    <row r="43" spans="1:45" s="30" customFormat="1" ht="28.5" customHeight="1" x14ac:dyDescent="0.2">
      <c r="A43" s="28" t="s">
        <v>22</v>
      </c>
      <c r="B43" s="340">
        <f>COUNTIF(B21:B42,"◎")+COUNTIF(B21:B42,"○")</f>
        <v>15</v>
      </c>
      <c r="C43" s="241">
        <f>COUNTIF(C21:C42,"◎")+COUNTIF(C21:C42,"○")</f>
        <v>7</v>
      </c>
      <c r="D43" s="276">
        <f>SUM(D21:D42)</f>
        <v>7</v>
      </c>
      <c r="E43" s="273">
        <f t="shared" ref="E43:AD43" si="3">COUNTIF(E21:E42,"◎")+COUNTIF(E21:E42,"○")</f>
        <v>1</v>
      </c>
      <c r="F43" s="273">
        <f t="shared" si="3"/>
        <v>0</v>
      </c>
      <c r="G43" s="241">
        <f t="shared" si="3"/>
        <v>1</v>
      </c>
      <c r="H43" s="341">
        <f t="shared" si="3"/>
        <v>1</v>
      </c>
      <c r="I43" s="241">
        <f t="shared" si="3"/>
        <v>1</v>
      </c>
      <c r="J43" s="273">
        <f>COUNTIF(J21:J42,"◎")+COUNTIF(J21:J42,"○")</f>
        <v>1</v>
      </c>
      <c r="K43" s="273">
        <f>COUNTIF(K21:K42,"◎")+COUNTIF(K21:K42,"○")</f>
        <v>0</v>
      </c>
      <c r="L43" s="273">
        <f>COUNTIF(L21:L42,"◎")+COUNTIF(L21:L42,"○")</f>
        <v>0</v>
      </c>
      <c r="M43" s="273">
        <f>COUNTIF(M21:M42,"◎")+COUNTIF(M21:M42,"○")</f>
        <v>0</v>
      </c>
      <c r="N43" s="274">
        <f t="shared" si="3"/>
        <v>0</v>
      </c>
      <c r="O43" s="268">
        <f t="shared" si="3"/>
        <v>2</v>
      </c>
      <c r="P43" s="255">
        <f t="shared" si="3"/>
        <v>0</v>
      </c>
      <c r="Q43" s="269">
        <f t="shared" si="3"/>
        <v>1</v>
      </c>
      <c r="R43" s="273">
        <f t="shared" si="3"/>
        <v>1</v>
      </c>
      <c r="S43" s="275">
        <f t="shared" si="3"/>
        <v>0</v>
      </c>
      <c r="T43" s="241">
        <f>COUNTIF(T21:T42,"◎")+COUNTIF(T21:T42,"○")</f>
        <v>6</v>
      </c>
      <c r="U43" s="341">
        <f t="shared" si="3"/>
        <v>13</v>
      </c>
      <c r="V43" s="275">
        <f t="shared" si="3"/>
        <v>0</v>
      </c>
      <c r="W43" s="273">
        <f t="shared" si="3"/>
        <v>8</v>
      </c>
      <c r="X43" s="241">
        <f t="shared" si="3"/>
        <v>17</v>
      </c>
      <c r="Y43" s="241">
        <f t="shared" si="3"/>
        <v>0</v>
      </c>
      <c r="Z43" s="255">
        <f t="shared" si="3"/>
        <v>2</v>
      </c>
      <c r="AA43" s="273">
        <f t="shared" si="3"/>
        <v>2</v>
      </c>
      <c r="AB43" s="241">
        <f t="shared" si="3"/>
        <v>5</v>
      </c>
      <c r="AC43" s="274">
        <f t="shared" si="3"/>
        <v>1</v>
      </c>
      <c r="AD43" s="275">
        <f t="shared" si="3"/>
        <v>0</v>
      </c>
      <c r="AE43" s="276">
        <f>SUM(AE21:AE42)</f>
        <v>0</v>
      </c>
      <c r="AF43" s="273">
        <f>COUNTIF(AF21:AF42,"◎")+COUNTIF(AF21:AF42,"○")</f>
        <v>0</v>
      </c>
      <c r="AG43" s="241">
        <f>COUNTIF(AG21:AG42,"◎")+COUNTIF(AG21:AG42,"○")</f>
        <v>1</v>
      </c>
      <c r="AH43" s="276">
        <f>SUM(AH21:AH42)</f>
        <v>1</v>
      </c>
      <c r="AI43" s="241">
        <f>COUNTIF(AI21:AI42,"◎")+COUNTIF(AI21:AI42,"○")</f>
        <v>2</v>
      </c>
      <c r="AJ43" s="276">
        <f>SUM(AJ21:AJ42)</f>
        <v>2</v>
      </c>
      <c r="AK43" s="241">
        <f>COUNTIF(AK21:AK42,"◎")+COUNTIF(AK21:AK42,"○")</f>
        <v>3</v>
      </c>
      <c r="AL43" s="276">
        <f>SUM(AL21:AL42)</f>
        <v>3</v>
      </c>
      <c r="AM43" s="275">
        <f>COUNTIF(AM21:AM42,"◎")+COUNTIF(AM21:AM42,"○")</f>
        <v>0</v>
      </c>
      <c r="AN43" s="277">
        <f>SUM(AN21:AN42)</f>
        <v>0</v>
      </c>
      <c r="AO43" s="278">
        <f>COUNTIF(AO21:AO42,"◎")+COUNTIF(AO21:AO42,"○")</f>
        <v>1</v>
      </c>
      <c r="AP43" s="252">
        <f>COUNTIF(AP21:AP42,"◎")+COUNTIF(AP21:AP42,"○")</f>
        <v>0</v>
      </c>
      <c r="AQ43" s="342">
        <f>COUNTIF(AQ21:AQ42,"◎")+COUNTIF(AQ21:AQ42,"○")</f>
        <v>3</v>
      </c>
      <c r="AR43" s="343">
        <f>SUM(AR21:AR42)</f>
        <v>95</v>
      </c>
      <c r="AS43" s="29"/>
    </row>
    <row r="44" spans="1:45" s="30" customFormat="1" ht="28.5" customHeight="1" x14ac:dyDescent="0.2">
      <c r="A44" s="31" t="s">
        <v>23</v>
      </c>
      <c r="B44" s="344">
        <f t="shared" ref="B44:AQ44" si="4">B20+B43</f>
        <v>27</v>
      </c>
      <c r="C44" s="242">
        <f t="shared" si="4"/>
        <v>13</v>
      </c>
      <c r="D44" s="271">
        <f t="shared" si="4"/>
        <v>14</v>
      </c>
      <c r="E44" s="257">
        <f t="shared" si="4"/>
        <v>1</v>
      </c>
      <c r="F44" s="257">
        <f t="shared" si="4"/>
        <v>0</v>
      </c>
      <c r="G44" s="242">
        <f t="shared" si="4"/>
        <v>2</v>
      </c>
      <c r="H44" s="256">
        <f t="shared" si="4"/>
        <v>7</v>
      </c>
      <c r="I44" s="242">
        <f t="shared" si="4"/>
        <v>5</v>
      </c>
      <c r="J44" s="257">
        <f>J20+J43</f>
        <v>5</v>
      </c>
      <c r="K44" s="257">
        <f>K20+K43</f>
        <v>1</v>
      </c>
      <c r="L44" s="257">
        <f>L20+L43</f>
        <v>1</v>
      </c>
      <c r="M44" s="257">
        <f>M20+M43</f>
        <v>2</v>
      </c>
      <c r="N44" s="258">
        <f t="shared" si="4"/>
        <v>2</v>
      </c>
      <c r="O44" s="259">
        <f t="shared" si="4"/>
        <v>2</v>
      </c>
      <c r="P44" s="257">
        <f t="shared" si="4"/>
        <v>0</v>
      </c>
      <c r="Q44" s="260">
        <f t="shared" si="4"/>
        <v>1</v>
      </c>
      <c r="R44" s="257">
        <f t="shared" si="4"/>
        <v>2</v>
      </c>
      <c r="S44" s="270">
        <f t="shared" si="4"/>
        <v>1</v>
      </c>
      <c r="T44" s="242">
        <f t="shared" si="4"/>
        <v>7</v>
      </c>
      <c r="U44" s="256">
        <f t="shared" si="4"/>
        <v>19</v>
      </c>
      <c r="V44" s="270">
        <f t="shared" si="4"/>
        <v>0</v>
      </c>
      <c r="W44" s="257">
        <f t="shared" si="4"/>
        <v>11</v>
      </c>
      <c r="X44" s="242">
        <f t="shared" si="4"/>
        <v>23</v>
      </c>
      <c r="Y44" s="257">
        <f t="shared" si="4"/>
        <v>0</v>
      </c>
      <c r="Z44" s="270">
        <f t="shared" si="4"/>
        <v>2</v>
      </c>
      <c r="AA44" s="257">
        <f t="shared" si="4"/>
        <v>2</v>
      </c>
      <c r="AB44" s="242">
        <f t="shared" si="4"/>
        <v>8</v>
      </c>
      <c r="AC44" s="258">
        <f t="shared" si="4"/>
        <v>1</v>
      </c>
      <c r="AD44" s="270">
        <f t="shared" si="4"/>
        <v>2</v>
      </c>
      <c r="AE44" s="271">
        <f t="shared" si="4"/>
        <v>2</v>
      </c>
      <c r="AF44" s="257">
        <f t="shared" si="4"/>
        <v>1</v>
      </c>
      <c r="AG44" s="242">
        <f t="shared" si="4"/>
        <v>1</v>
      </c>
      <c r="AH44" s="271">
        <f t="shared" si="4"/>
        <v>1</v>
      </c>
      <c r="AI44" s="242">
        <f t="shared" si="4"/>
        <v>2</v>
      </c>
      <c r="AJ44" s="271">
        <f t="shared" si="4"/>
        <v>2</v>
      </c>
      <c r="AK44" s="242">
        <f t="shared" si="4"/>
        <v>7</v>
      </c>
      <c r="AL44" s="271">
        <f t="shared" si="4"/>
        <v>6</v>
      </c>
      <c r="AM44" s="270">
        <f t="shared" si="4"/>
        <v>1</v>
      </c>
      <c r="AN44" s="279">
        <f t="shared" si="4"/>
        <v>6</v>
      </c>
      <c r="AO44" s="264">
        <f t="shared" si="4"/>
        <v>1</v>
      </c>
      <c r="AP44" s="242">
        <f t="shared" si="4"/>
        <v>0</v>
      </c>
      <c r="AQ44" s="265">
        <f t="shared" si="4"/>
        <v>4</v>
      </c>
      <c r="AR44" s="266">
        <f>AR20+AR43</f>
        <v>164</v>
      </c>
      <c r="AS44" s="29"/>
    </row>
    <row r="45" spans="1:45" ht="28.5" customHeight="1" x14ac:dyDescent="0.2">
      <c r="A45" s="36" t="s">
        <v>78</v>
      </c>
      <c r="B45" s="41" t="s">
        <v>18</v>
      </c>
      <c r="C45" s="51"/>
      <c r="D45" s="43"/>
      <c r="E45" s="44"/>
      <c r="F45" s="44"/>
      <c r="G45" s="51"/>
      <c r="H45" s="49"/>
      <c r="I45" s="45"/>
      <c r="J45" s="44"/>
      <c r="K45" s="44"/>
      <c r="L45" s="44"/>
      <c r="M45" s="44"/>
      <c r="N45" s="52"/>
      <c r="O45" s="112"/>
      <c r="P45" s="112"/>
      <c r="Q45" s="110"/>
      <c r="R45" s="44"/>
      <c r="S45" s="45"/>
      <c r="T45" s="51"/>
      <c r="U45" s="49"/>
      <c r="V45" s="45"/>
      <c r="W45" s="44"/>
      <c r="X45" s="45"/>
      <c r="Y45" s="44"/>
      <c r="Z45" s="50"/>
      <c r="AA45" s="44"/>
      <c r="AB45" s="51"/>
      <c r="AC45" s="52"/>
      <c r="AD45" s="45"/>
      <c r="AE45" s="43"/>
      <c r="AF45" s="44"/>
      <c r="AG45" s="51"/>
      <c r="AH45" s="43"/>
      <c r="AI45" s="51"/>
      <c r="AJ45" s="43"/>
      <c r="AK45" s="51"/>
      <c r="AL45" s="43"/>
      <c r="AM45" s="45"/>
      <c r="AN45" s="74"/>
      <c r="AO45" s="175"/>
      <c r="AP45" s="108"/>
      <c r="AQ45" s="115"/>
      <c r="AR45" s="116">
        <f>COUNTIF(B45:AQ45,"○")+COUNTIF(B45:AQ45,"◎")</f>
        <v>1</v>
      </c>
      <c r="AS45" s="22"/>
    </row>
    <row r="46" spans="1:45" ht="28.5" customHeight="1" x14ac:dyDescent="0.2">
      <c r="A46" s="38" t="s">
        <v>73</v>
      </c>
      <c r="B46" s="59" t="s">
        <v>18</v>
      </c>
      <c r="C46" s="198"/>
      <c r="D46" s="60"/>
      <c r="E46" s="61"/>
      <c r="F46" s="61"/>
      <c r="G46" s="198"/>
      <c r="H46" s="63"/>
      <c r="I46" s="320"/>
      <c r="J46" s="61"/>
      <c r="K46" s="61"/>
      <c r="L46" s="61"/>
      <c r="M46" s="61"/>
      <c r="N46" s="65"/>
      <c r="O46" s="321"/>
      <c r="P46" s="321"/>
      <c r="Q46" s="62"/>
      <c r="R46" s="61"/>
      <c r="S46" s="320"/>
      <c r="T46" s="198"/>
      <c r="U46" s="63" t="s">
        <v>18</v>
      </c>
      <c r="V46" s="320"/>
      <c r="W46" s="61" t="s">
        <v>69</v>
      </c>
      <c r="X46" s="320"/>
      <c r="Y46" s="61"/>
      <c r="Z46" s="321"/>
      <c r="AA46" s="61"/>
      <c r="AB46" s="198"/>
      <c r="AC46" s="65"/>
      <c r="AD46" s="320"/>
      <c r="AE46" s="60"/>
      <c r="AF46" s="61"/>
      <c r="AG46" s="198"/>
      <c r="AH46" s="60"/>
      <c r="AI46" s="198"/>
      <c r="AJ46" s="60"/>
      <c r="AK46" s="198"/>
      <c r="AL46" s="60"/>
      <c r="AM46" s="320"/>
      <c r="AN46" s="66"/>
      <c r="AO46" s="176"/>
      <c r="AP46" s="61"/>
      <c r="AQ46" s="71"/>
      <c r="AR46" s="69">
        <f>COUNTIF(B46:AQ46,"○")+COUNTIF(B46:AQ46,"◎")</f>
        <v>3</v>
      </c>
      <c r="AS46" s="22"/>
    </row>
    <row r="47" spans="1:45" ht="28.5" customHeight="1" x14ac:dyDescent="0.2">
      <c r="A47" s="37" t="s">
        <v>76</v>
      </c>
      <c r="B47" s="59"/>
      <c r="C47" s="198" t="s">
        <v>18</v>
      </c>
      <c r="D47" s="60">
        <v>1</v>
      </c>
      <c r="E47" s="61"/>
      <c r="F47" s="61"/>
      <c r="G47" s="198"/>
      <c r="H47" s="63"/>
      <c r="I47" s="320"/>
      <c r="J47" s="61"/>
      <c r="K47" s="61"/>
      <c r="L47" s="61"/>
      <c r="M47" s="61"/>
      <c r="N47" s="65"/>
      <c r="O47" s="321"/>
      <c r="P47" s="321"/>
      <c r="Q47" s="62"/>
      <c r="R47" s="61"/>
      <c r="S47" s="320"/>
      <c r="T47" s="198"/>
      <c r="U47" s="63"/>
      <c r="V47" s="320"/>
      <c r="W47" s="61"/>
      <c r="X47" s="320"/>
      <c r="Y47" s="61"/>
      <c r="Z47" s="321"/>
      <c r="AA47" s="61"/>
      <c r="AB47" s="198"/>
      <c r="AC47" s="65"/>
      <c r="AD47" s="320"/>
      <c r="AE47" s="60"/>
      <c r="AF47" s="61"/>
      <c r="AG47" s="198"/>
      <c r="AH47" s="60"/>
      <c r="AI47" s="198"/>
      <c r="AJ47" s="60"/>
      <c r="AK47" s="198"/>
      <c r="AL47" s="60"/>
      <c r="AM47" s="320"/>
      <c r="AN47" s="66"/>
      <c r="AO47" s="176"/>
      <c r="AP47" s="61"/>
      <c r="AQ47" s="71"/>
      <c r="AR47" s="69">
        <f>COUNTIF(B47:AQ47,"○")+COUNTIF(B47:AQ47,"◎")</f>
        <v>1</v>
      </c>
      <c r="AS47" s="22"/>
    </row>
    <row r="48" spans="1:45" ht="28.5" customHeight="1" x14ac:dyDescent="0.2">
      <c r="A48" s="39" t="s">
        <v>77</v>
      </c>
      <c r="B48" s="159"/>
      <c r="C48" s="160"/>
      <c r="D48" s="161"/>
      <c r="E48" s="162"/>
      <c r="F48" s="162"/>
      <c r="G48" s="160"/>
      <c r="H48" s="49"/>
      <c r="I48" s="45"/>
      <c r="J48" s="44"/>
      <c r="K48" s="44"/>
      <c r="L48" s="44"/>
      <c r="M48" s="44"/>
      <c r="N48" s="52"/>
      <c r="O48" s="122"/>
      <c r="P48" s="122"/>
      <c r="Q48" s="73"/>
      <c r="R48" s="162"/>
      <c r="S48" s="163"/>
      <c r="T48" s="160"/>
      <c r="U48" s="164"/>
      <c r="V48" s="163"/>
      <c r="W48" s="162"/>
      <c r="X48" s="163"/>
      <c r="Y48" s="162"/>
      <c r="Z48" s="165"/>
      <c r="AA48" s="162"/>
      <c r="AB48" s="160"/>
      <c r="AC48" s="166"/>
      <c r="AD48" s="163" t="s">
        <v>18</v>
      </c>
      <c r="AE48" s="161">
        <v>1</v>
      </c>
      <c r="AF48" s="162" t="s">
        <v>69</v>
      </c>
      <c r="AG48" s="160"/>
      <c r="AH48" s="161"/>
      <c r="AI48" s="160"/>
      <c r="AJ48" s="161"/>
      <c r="AK48" s="160"/>
      <c r="AL48" s="161"/>
      <c r="AM48" s="163"/>
      <c r="AN48" s="167"/>
      <c r="AO48" s="175"/>
      <c r="AP48" s="72"/>
      <c r="AQ48" s="126"/>
      <c r="AR48" s="75">
        <f>COUNTIF(B48:AQ48,"○")+COUNTIF(B48:AQ48,"◎")</f>
        <v>2</v>
      </c>
      <c r="AS48" s="22"/>
    </row>
    <row r="49" spans="1:45" s="30" customFormat="1" ht="28.5" customHeight="1" x14ac:dyDescent="0.2">
      <c r="A49" s="40" t="s">
        <v>79</v>
      </c>
      <c r="B49" s="253">
        <f>COUNTIF(B45:B48,"◎")+COUNTIF(B45:B48,"○")</f>
        <v>2</v>
      </c>
      <c r="C49" s="252">
        <f>COUNTA(C45:C48)</f>
        <v>1</v>
      </c>
      <c r="D49" s="254">
        <f>SUM(D45:D48)</f>
        <v>1</v>
      </c>
      <c r="E49" s="255">
        <f t="shared" ref="E49:AD49" si="5">COUNTA(E45:E48)</f>
        <v>0</v>
      </c>
      <c r="F49" s="255">
        <f t="shared" si="5"/>
        <v>0</v>
      </c>
      <c r="G49" s="242">
        <f t="shared" si="5"/>
        <v>0</v>
      </c>
      <c r="H49" s="256">
        <f t="shared" si="5"/>
        <v>0</v>
      </c>
      <c r="I49" s="242">
        <f t="shared" si="5"/>
        <v>0</v>
      </c>
      <c r="J49" s="257">
        <f>COUNTA(J45:J48)</f>
        <v>0</v>
      </c>
      <c r="K49" s="257">
        <f>COUNTA(K45:K48)</f>
        <v>0</v>
      </c>
      <c r="L49" s="257">
        <f>COUNTA(L45:L48)</f>
        <v>0</v>
      </c>
      <c r="M49" s="257">
        <f>COUNTA(M45:M48)</f>
        <v>0</v>
      </c>
      <c r="N49" s="258">
        <f t="shared" si="5"/>
        <v>0</v>
      </c>
      <c r="O49" s="259">
        <f t="shared" si="5"/>
        <v>0</v>
      </c>
      <c r="P49" s="257">
        <f t="shared" si="5"/>
        <v>0</v>
      </c>
      <c r="Q49" s="260">
        <f t="shared" si="5"/>
        <v>0</v>
      </c>
      <c r="R49" s="255">
        <f t="shared" si="5"/>
        <v>0</v>
      </c>
      <c r="S49" s="261">
        <f t="shared" si="5"/>
        <v>0</v>
      </c>
      <c r="T49" s="252">
        <f t="shared" si="5"/>
        <v>0</v>
      </c>
      <c r="U49" s="262">
        <f t="shared" si="5"/>
        <v>1</v>
      </c>
      <c r="V49" s="261">
        <f t="shared" si="5"/>
        <v>0</v>
      </c>
      <c r="W49" s="255">
        <f t="shared" si="5"/>
        <v>1</v>
      </c>
      <c r="X49" s="261">
        <f t="shared" si="5"/>
        <v>0</v>
      </c>
      <c r="Y49" s="257">
        <f t="shared" si="5"/>
        <v>0</v>
      </c>
      <c r="Z49" s="257">
        <f t="shared" si="5"/>
        <v>0</v>
      </c>
      <c r="AA49" s="257">
        <f t="shared" si="5"/>
        <v>0</v>
      </c>
      <c r="AB49" s="257">
        <f t="shared" si="5"/>
        <v>0</v>
      </c>
      <c r="AC49" s="258">
        <f t="shared" si="5"/>
        <v>0</v>
      </c>
      <c r="AD49" s="261">
        <f t="shared" si="5"/>
        <v>1</v>
      </c>
      <c r="AE49" s="254">
        <f>SUM(AE45:AE48)</f>
        <v>1</v>
      </c>
      <c r="AF49" s="261">
        <f>COUNTA(AF45:AF48)</f>
        <v>1</v>
      </c>
      <c r="AG49" s="252">
        <f>COUNTA(AG45:AG48)</f>
        <v>0</v>
      </c>
      <c r="AH49" s="254">
        <f>SUM(AH45:AH48)</f>
        <v>0</v>
      </c>
      <c r="AI49" s="252">
        <f>COUNTA(AI45:AI48)</f>
        <v>0</v>
      </c>
      <c r="AJ49" s="254">
        <f>SUM(AJ45:AJ48)</f>
        <v>0</v>
      </c>
      <c r="AK49" s="252">
        <f>COUNTA(AK45:AK48)</f>
        <v>0</v>
      </c>
      <c r="AL49" s="254">
        <f>SUM(AL45:AL48)</f>
        <v>0</v>
      </c>
      <c r="AM49" s="252">
        <f>COUNTA(AM45:AM48)</f>
        <v>0</v>
      </c>
      <c r="AN49" s="263">
        <f>SUM(AN45:AN48)</f>
        <v>0</v>
      </c>
      <c r="AO49" s="264">
        <f>COUNTA(AO45:AO48)</f>
        <v>0</v>
      </c>
      <c r="AP49" s="242">
        <f>COUNTA(AP45:AP48)</f>
        <v>0</v>
      </c>
      <c r="AQ49" s="265">
        <f>COUNTA(AQ45:AQ48)</f>
        <v>0</v>
      </c>
      <c r="AR49" s="266">
        <f>SUM(AR45:AR48)</f>
        <v>7</v>
      </c>
      <c r="AS49" s="29"/>
    </row>
    <row r="50" spans="1:45" s="30" customFormat="1" ht="28.5" customHeight="1" x14ac:dyDescent="0.2">
      <c r="A50" s="32" t="s">
        <v>24</v>
      </c>
      <c r="B50" s="267">
        <f t="shared" ref="B50:AQ50" si="6">B44+B49</f>
        <v>29</v>
      </c>
      <c r="C50" s="252">
        <f t="shared" si="6"/>
        <v>14</v>
      </c>
      <c r="D50" s="271">
        <f t="shared" si="6"/>
        <v>15</v>
      </c>
      <c r="E50" s="255">
        <f t="shared" si="6"/>
        <v>1</v>
      </c>
      <c r="F50" s="255">
        <f t="shared" si="6"/>
        <v>0</v>
      </c>
      <c r="G50" s="252">
        <f t="shared" si="6"/>
        <v>2</v>
      </c>
      <c r="H50" s="262">
        <f t="shared" si="6"/>
        <v>7</v>
      </c>
      <c r="I50" s="252">
        <f t="shared" si="6"/>
        <v>5</v>
      </c>
      <c r="J50" s="255">
        <f>J44+J49</f>
        <v>5</v>
      </c>
      <c r="K50" s="255">
        <f>K44+K49</f>
        <v>1</v>
      </c>
      <c r="L50" s="255">
        <f>L44+L49</f>
        <v>1</v>
      </c>
      <c r="M50" s="255">
        <f>M44+M49</f>
        <v>2</v>
      </c>
      <c r="N50" s="339">
        <f t="shared" si="6"/>
        <v>2</v>
      </c>
      <c r="O50" s="268">
        <f t="shared" si="6"/>
        <v>2</v>
      </c>
      <c r="P50" s="255">
        <f t="shared" si="6"/>
        <v>0</v>
      </c>
      <c r="Q50" s="269">
        <f t="shared" si="6"/>
        <v>1</v>
      </c>
      <c r="R50" s="255">
        <f t="shared" si="6"/>
        <v>2</v>
      </c>
      <c r="S50" s="261">
        <f t="shared" si="6"/>
        <v>1</v>
      </c>
      <c r="T50" s="252">
        <f t="shared" si="6"/>
        <v>7</v>
      </c>
      <c r="U50" s="262">
        <f t="shared" si="6"/>
        <v>20</v>
      </c>
      <c r="V50" s="261">
        <f t="shared" si="6"/>
        <v>0</v>
      </c>
      <c r="W50" s="252">
        <f t="shared" si="6"/>
        <v>12</v>
      </c>
      <c r="X50" s="242">
        <f t="shared" si="6"/>
        <v>23</v>
      </c>
      <c r="Y50" s="257">
        <f t="shared" si="6"/>
        <v>0</v>
      </c>
      <c r="Z50" s="270">
        <f t="shared" si="6"/>
        <v>2</v>
      </c>
      <c r="AA50" s="242">
        <f t="shared" si="6"/>
        <v>2</v>
      </c>
      <c r="AB50" s="242">
        <f t="shared" si="6"/>
        <v>8</v>
      </c>
      <c r="AC50" s="258">
        <f t="shared" si="6"/>
        <v>1</v>
      </c>
      <c r="AD50" s="270">
        <f t="shared" si="6"/>
        <v>3</v>
      </c>
      <c r="AE50" s="271">
        <f t="shared" si="6"/>
        <v>3</v>
      </c>
      <c r="AF50" s="261">
        <f t="shared" si="6"/>
        <v>2</v>
      </c>
      <c r="AG50" s="252">
        <f t="shared" si="6"/>
        <v>1</v>
      </c>
      <c r="AH50" s="254">
        <f t="shared" si="6"/>
        <v>1</v>
      </c>
      <c r="AI50" s="252">
        <f t="shared" si="6"/>
        <v>2</v>
      </c>
      <c r="AJ50" s="254">
        <f t="shared" si="6"/>
        <v>2</v>
      </c>
      <c r="AK50" s="252">
        <f t="shared" si="6"/>
        <v>7</v>
      </c>
      <c r="AL50" s="254">
        <f t="shared" si="6"/>
        <v>6</v>
      </c>
      <c r="AM50" s="252">
        <f t="shared" si="6"/>
        <v>1</v>
      </c>
      <c r="AN50" s="263">
        <f t="shared" si="6"/>
        <v>6</v>
      </c>
      <c r="AO50" s="272">
        <f t="shared" si="6"/>
        <v>1</v>
      </c>
      <c r="AP50" s="242">
        <f t="shared" si="6"/>
        <v>0</v>
      </c>
      <c r="AQ50" s="265">
        <f t="shared" si="6"/>
        <v>4</v>
      </c>
      <c r="AR50" s="266">
        <f>AR44+AR49</f>
        <v>171</v>
      </c>
      <c r="AS50" s="29"/>
    </row>
    <row r="51" spans="1:45" ht="20.25" customHeight="1" x14ac:dyDescent="0.2">
      <c r="B51" s="7"/>
      <c r="C51" s="190" t="s">
        <v>95</v>
      </c>
      <c r="D51" s="9"/>
      <c r="E51" s="7"/>
      <c r="F51" s="7"/>
      <c r="G51" s="7"/>
      <c r="H51" s="7"/>
      <c r="I51" s="7"/>
      <c r="J51" s="7"/>
      <c r="K51" s="7"/>
      <c r="L51" s="7"/>
      <c r="M51" s="7"/>
      <c r="N51" s="7"/>
      <c r="O51" s="9"/>
      <c r="P51" s="9"/>
      <c r="Q51" s="9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8"/>
      <c r="AE51" s="9"/>
      <c r="AF51" s="7"/>
      <c r="AG51" s="8"/>
      <c r="AH51" s="9"/>
      <c r="AI51" s="8"/>
      <c r="AJ51" s="9"/>
      <c r="AK51" s="8"/>
      <c r="AL51" s="9"/>
      <c r="AM51" s="8"/>
      <c r="AN51" s="9" t="s">
        <v>96</v>
      </c>
      <c r="AO51" s="9"/>
      <c r="AR51" s="8"/>
    </row>
    <row r="52" spans="1:45" ht="20.25" customHeight="1" x14ac:dyDescent="0.2">
      <c r="A52" s="10" t="s">
        <v>36</v>
      </c>
      <c r="B52" s="7"/>
      <c r="C52" s="7"/>
      <c r="D52" s="9"/>
      <c r="E52" s="7"/>
      <c r="F52" s="7"/>
      <c r="G52" s="7"/>
      <c r="H52" s="7"/>
      <c r="I52" s="7"/>
      <c r="J52" s="7"/>
      <c r="K52" s="7"/>
      <c r="L52" s="7"/>
      <c r="M52" s="7"/>
      <c r="N52" s="7"/>
      <c r="O52" s="9"/>
      <c r="P52" s="9"/>
      <c r="Q52" s="9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8"/>
      <c r="AE52" s="9"/>
      <c r="AF52" s="7"/>
      <c r="AG52" s="8"/>
      <c r="AH52" s="9"/>
      <c r="AI52" s="8"/>
      <c r="AJ52" s="9"/>
      <c r="AK52" s="8"/>
      <c r="AL52" s="9"/>
      <c r="AM52" s="8"/>
      <c r="AN52" s="9"/>
      <c r="AO52" s="9"/>
    </row>
    <row r="53" spans="1:45" ht="20.25" customHeight="1" x14ac:dyDescent="0.2">
      <c r="A53" s="10" t="s">
        <v>74</v>
      </c>
    </row>
    <row r="54" spans="1:45" ht="20.25" customHeight="1" x14ac:dyDescent="0.2">
      <c r="A54" s="2" t="s">
        <v>85</v>
      </c>
    </row>
    <row r="55" spans="1:45" ht="21" customHeight="1" x14ac:dyDescent="0.2"/>
  </sheetData>
  <mergeCells count="25">
    <mergeCell ref="O5:Q5"/>
    <mergeCell ref="AF5:AF6"/>
    <mergeCell ref="AG5:AJ5"/>
    <mergeCell ref="AK5:AL5"/>
    <mergeCell ref="AM5:AN6"/>
    <mergeCell ref="R5:R6"/>
    <mergeCell ref="T5:T6"/>
    <mergeCell ref="U5:AC5"/>
    <mergeCell ref="AD5:AE6"/>
    <mergeCell ref="O29:P29"/>
    <mergeCell ref="A2:AR2"/>
    <mergeCell ref="AM3:AR3"/>
    <mergeCell ref="B4:Q4"/>
    <mergeCell ref="S4:AQ4"/>
    <mergeCell ref="AR4:AR6"/>
    <mergeCell ref="B5:B6"/>
    <mergeCell ref="C5:D6"/>
    <mergeCell ref="E5:E6"/>
    <mergeCell ref="F5:F6"/>
    <mergeCell ref="G5:G6"/>
    <mergeCell ref="AO5:AQ5"/>
    <mergeCell ref="AG6:AH6"/>
    <mergeCell ref="AI6:AJ6"/>
    <mergeCell ref="AK6:AL6"/>
    <mergeCell ref="H5:N5"/>
  </mergeCells>
  <phoneticPr fontId="9"/>
  <printOptions verticalCentered="1"/>
  <pageMargins left="0.39370078740157483" right="0.39370078740157483" top="0.39370078740157483" bottom="0.27559055118110237" header="0.15748031496062992" footer="0.15748031496062992"/>
  <pageSetup paperSize="9" scale="42" orientation="portrait" cellComments="asDisplayed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55"/>
  <sheetViews>
    <sheetView view="pageBreakPreview" zoomScale="70" zoomScaleNormal="75" zoomScaleSheetLayoutView="70" workbookViewId="0">
      <pane xSplit="1" ySplit="6" topLeftCell="B31" activePane="bottomRight" state="frozen"/>
      <selection activeCell="S4" sqref="S4:AQ4"/>
      <selection pane="topRight" activeCell="S4" sqref="S4:AQ4"/>
      <selection pane="bottomLeft" activeCell="S4" sqref="S4:AQ4"/>
      <selection pane="bottomRight" activeCell="S4" sqref="S4:AQ4"/>
    </sheetView>
  </sheetViews>
  <sheetFormatPr defaultColWidth="7" defaultRowHeight="27" customHeight="1" x14ac:dyDescent="0.2"/>
  <cols>
    <col min="1" max="1" width="13.3984375" style="2" customWidth="1"/>
    <col min="2" max="2" width="4.59765625" style="1" customWidth="1"/>
    <col min="3" max="4" width="4" style="1" customWidth="1"/>
    <col min="5" max="29" width="4.59765625" style="1" customWidth="1"/>
    <col min="30" max="31" width="4" style="1" customWidth="1"/>
    <col min="32" max="32" width="4.59765625" style="1" customWidth="1"/>
    <col min="33" max="40" width="4" style="1" customWidth="1"/>
    <col min="41" max="43" width="4.59765625" style="1" customWidth="1"/>
    <col min="44" max="44" width="5.5" style="20" customWidth="1"/>
    <col min="45" max="45" width="7" style="21" customWidth="1"/>
    <col min="46" max="46" width="39.09765625" style="1" customWidth="1"/>
    <col min="47" max="16384" width="7" style="1"/>
  </cols>
  <sheetData>
    <row r="1" spans="1:46" ht="19.5" customHeight="1" x14ac:dyDescent="0.2">
      <c r="A1" s="192" t="s">
        <v>84</v>
      </c>
    </row>
    <row r="2" spans="1:46" ht="27" customHeight="1" x14ac:dyDescent="0.2">
      <c r="A2" s="530" t="s">
        <v>100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0"/>
      <c r="AK2" s="530"/>
      <c r="AL2" s="530"/>
      <c r="AM2" s="530"/>
      <c r="AN2" s="530"/>
      <c r="AO2" s="530"/>
      <c r="AP2" s="530"/>
      <c r="AQ2" s="530"/>
      <c r="AR2" s="530"/>
    </row>
    <row r="3" spans="1:46" ht="27" customHeight="1" x14ac:dyDescent="0.2">
      <c r="AM3" s="489"/>
      <c r="AN3" s="489"/>
      <c r="AO3" s="489"/>
      <c r="AP3" s="489"/>
      <c r="AQ3" s="489"/>
      <c r="AR3" s="489"/>
    </row>
    <row r="4" spans="1:46" ht="27" customHeight="1" x14ac:dyDescent="0.2">
      <c r="A4" s="3"/>
      <c r="B4" s="490" t="s">
        <v>3</v>
      </c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245"/>
      <c r="S4" s="491" t="s">
        <v>25</v>
      </c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2"/>
      <c r="AR4" s="493" t="s">
        <v>80</v>
      </c>
    </row>
    <row r="5" spans="1:46" ht="18" customHeight="1" x14ac:dyDescent="0.2">
      <c r="A5" s="5"/>
      <c r="B5" s="495" t="s">
        <v>4</v>
      </c>
      <c r="C5" s="497" t="s">
        <v>5</v>
      </c>
      <c r="D5" s="498"/>
      <c r="E5" s="501" t="s">
        <v>6</v>
      </c>
      <c r="F5" s="501" t="s">
        <v>7</v>
      </c>
      <c r="G5" s="497" t="s">
        <v>8</v>
      </c>
      <c r="H5" s="510" t="s">
        <v>82</v>
      </c>
      <c r="I5" s="511"/>
      <c r="J5" s="511"/>
      <c r="K5" s="511"/>
      <c r="L5" s="511"/>
      <c r="M5" s="511"/>
      <c r="N5" s="512"/>
      <c r="O5" s="504" t="s">
        <v>26</v>
      </c>
      <c r="P5" s="504"/>
      <c r="Q5" s="505"/>
      <c r="R5" s="495" t="s">
        <v>27</v>
      </c>
      <c r="S5" s="13" t="s">
        <v>70</v>
      </c>
      <c r="T5" s="497" t="s">
        <v>0</v>
      </c>
      <c r="U5" s="524" t="s">
        <v>71</v>
      </c>
      <c r="V5" s="525"/>
      <c r="W5" s="525"/>
      <c r="X5" s="525"/>
      <c r="Y5" s="525"/>
      <c r="Z5" s="525"/>
      <c r="AA5" s="525"/>
      <c r="AB5" s="525"/>
      <c r="AC5" s="526"/>
      <c r="AD5" s="527" t="s">
        <v>9</v>
      </c>
      <c r="AE5" s="528"/>
      <c r="AF5" s="515" t="s">
        <v>1</v>
      </c>
      <c r="AG5" s="517" t="s">
        <v>10</v>
      </c>
      <c r="AH5" s="518"/>
      <c r="AI5" s="518"/>
      <c r="AJ5" s="519"/>
      <c r="AK5" s="520" t="s">
        <v>11</v>
      </c>
      <c r="AL5" s="521"/>
      <c r="AM5" s="497" t="s">
        <v>28</v>
      </c>
      <c r="AN5" s="498"/>
      <c r="AO5" s="503" t="s">
        <v>26</v>
      </c>
      <c r="AP5" s="504"/>
      <c r="AQ5" s="505"/>
      <c r="AR5" s="494"/>
    </row>
    <row r="6" spans="1:46" ht="71.25" customHeight="1" x14ac:dyDescent="0.2">
      <c r="A6" s="6"/>
      <c r="B6" s="496"/>
      <c r="C6" s="499"/>
      <c r="D6" s="500"/>
      <c r="E6" s="502"/>
      <c r="F6" s="502"/>
      <c r="G6" s="502"/>
      <c r="H6" s="34" t="s">
        <v>13</v>
      </c>
      <c r="I6" s="187" t="s">
        <v>83</v>
      </c>
      <c r="J6" s="188" t="s">
        <v>81</v>
      </c>
      <c r="K6" s="15" t="s">
        <v>30</v>
      </c>
      <c r="L6" s="246" t="s">
        <v>88</v>
      </c>
      <c r="M6" s="246" t="s">
        <v>32</v>
      </c>
      <c r="N6" s="35" t="s">
        <v>33</v>
      </c>
      <c r="O6" s="193" t="s">
        <v>29</v>
      </c>
      <c r="P6" s="247" t="s">
        <v>72</v>
      </c>
      <c r="Q6" s="189" t="s">
        <v>35</v>
      </c>
      <c r="R6" s="523"/>
      <c r="S6" s="14" t="s">
        <v>12</v>
      </c>
      <c r="T6" s="499"/>
      <c r="U6" s="34" t="s">
        <v>13</v>
      </c>
      <c r="V6" s="15" t="s">
        <v>14</v>
      </c>
      <c r="W6" s="15" t="s">
        <v>15</v>
      </c>
      <c r="X6" s="246" t="s">
        <v>16</v>
      </c>
      <c r="Y6" s="15" t="s">
        <v>30</v>
      </c>
      <c r="Z6" s="247" t="s">
        <v>88</v>
      </c>
      <c r="AA6" s="246" t="s">
        <v>32</v>
      </c>
      <c r="AB6" s="15" t="s">
        <v>33</v>
      </c>
      <c r="AC6" s="35" t="s">
        <v>34</v>
      </c>
      <c r="AD6" s="522"/>
      <c r="AE6" s="500"/>
      <c r="AF6" s="516"/>
      <c r="AG6" s="506" t="s">
        <v>17</v>
      </c>
      <c r="AH6" s="507"/>
      <c r="AI6" s="506" t="s">
        <v>2</v>
      </c>
      <c r="AJ6" s="507"/>
      <c r="AK6" s="508" t="s">
        <v>2</v>
      </c>
      <c r="AL6" s="509"/>
      <c r="AM6" s="499"/>
      <c r="AN6" s="522"/>
      <c r="AO6" s="251" t="s">
        <v>29</v>
      </c>
      <c r="AP6" s="248" t="s">
        <v>72</v>
      </c>
      <c r="AQ6" s="19" t="s">
        <v>35</v>
      </c>
      <c r="AR6" s="494"/>
      <c r="AT6" s="191"/>
    </row>
    <row r="7" spans="1:46" ht="28.5" customHeight="1" x14ac:dyDescent="0.2">
      <c r="A7" s="11" t="s">
        <v>37</v>
      </c>
      <c r="B7" s="41" t="s">
        <v>69</v>
      </c>
      <c r="C7" s="42" t="s">
        <v>18</v>
      </c>
      <c r="D7" s="43">
        <v>1</v>
      </c>
      <c r="E7" s="44"/>
      <c r="F7" s="44"/>
      <c r="G7" s="42"/>
      <c r="H7" s="90" t="s">
        <v>69</v>
      </c>
      <c r="I7" s="45" t="s">
        <v>69</v>
      </c>
      <c r="J7" s="44"/>
      <c r="K7" s="44"/>
      <c r="L7" s="44"/>
      <c r="M7" s="44"/>
      <c r="N7" s="52"/>
      <c r="O7" s="133"/>
      <c r="P7" s="133"/>
      <c r="Q7" s="47"/>
      <c r="R7" s="44"/>
      <c r="S7" s="45"/>
      <c r="T7" s="198"/>
      <c r="U7" s="49"/>
      <c r="V7" s="45"/>
      <c r="W7" s="44"/>
      <c r="X7" s="45" t="s">
        <v>18</v>
      </c>
      <c r="Y7" s="44"/>
      <c r="Z7" s="50"/>
      <c r="AA7" s="44"/>
      <c r="AB7" s="51"/>
      <c r="AC7" s="52"/>
      <c r="AD7" s="45" t="s">
        <v>18</v>
      </c>
      <c r="AE7" s="43">
        <v>1</v>
      </c>
      <c r="AF7" s="44"/>
      <c r="AG7" s="51"/>
      <c r="AH7" s="43"/>
      <c r="AI7" s="51"/>
      <c r="AJ7" s="53"/>
      <c r="AK7" s="51"/>
      <c r="AL7" s="53"/>
      <c r="AM7" s="249" t="s">
        <v>18</v>
      </c>
      <c r="AN7" s="55">
        <v>6</v>
      </c>
      <c r="AO7" s="175"/>
      <c r="AP7" s="56"/>
      <c r="AQ7" s="57"/>
      <c r="AR7" s="58">
        <f t="shared" ref="AR7:AR19" si="0">COUNTIF(B7:AQ7,"○")+COUNTIF(B7:AQ7,"◎")</f>
        <v>7</v>
      </c>
      <c r="AS7" s="22"/>
    </row>
    <row r="8" spans="1:46" ht="28.5" customHeight="1" x14ac:dyDescent="0.2">
      <c r="A8" s="12" t="s">
        <v>38</v>
      </c>
      <c r="B8" s="59" t="s">
        <v>18</v>
      </c>
      <c r="C8" s="198" t="s">
        <v>18</v>
      </c>
      <c r="D8" s="60">
        <v>1</v>
      </c>
      <c r="E8" s="61"/>
      <c r="F8" s="61"/>
      <c r="G8" s="198"/>
      <c r="H8" s="303" t="s">
        <v>86</v>
      </c>
      <c r="I8" s="249"/>
      <c r="J8" s="304" t="s">
        <v>69</v>
      </c>
      <c r="K8" s="61"/>
      <c r="L8" s="61"/>
      <c r="M8" s="61"/>
      <c r="N8" s="65"/>
      <c r="O8" s="250"/>
      <c r="P8" s="250"/>
      <c r="Q8" s="62"/>
      <c r="R8" s="61"/>
      <c r="S8" s="249"/>
      <c r="T8" s="198"/>
      <c r="U8" s="231"/>
      <c r="V8" s="232"/>
      <c r="W8" s="61"/>
      <c r="X8" s="232"/>
      <c r="Y8" s="61"/>
      <c r="Z8" s="250"/>
      <c r="AA8" s="61"/>
      <c r="AB8" s="198"/>
      <c r="AC8" s="65"/>
      <c r="AD8" s="249" t="s">
        <v>18</v>
      </c>
      <c r="AE8" s="60">
        <v>1</v>
      </c>
      <c r="AF8" s="61" t="s">
        <v>18</v>
      </c>
      <c r="AG8" s="198"/>
      <c r="AH8" s="60"/>
      <c r="AI8" s="198"/>
      <c r="AJ8" s="60"/>
      <c r="AK8" s="198"/>
      <c r="AL8" s="60"/>
      <c r="AM8" s="249"/>
      <c r="AN8" s="66"/>
      <c r="AO8" s="176"/>
      <c r="AP8" s="67"/>
      <c r="AQ8" s="68"/>
      <c r="AR8" s="237">
        <f t="shared" si="0"/>
        <v>6</v>
      </c>
      <c r="AS8" s="22"/>
    </row>
    <row r="9" spans="1:46" ht="28.5" customHeight="1" x14ac:dyDescent="0.2">
      <c r="A9" s="12" t="s">
        <v>39</v>
      </c>
      <c r="B9" s="59" t="s">
        <v>18</v>
      </c>
      <c r="C9" s="198" t="s">
        <v>18</v>
      </c>
      <c r="D9" s="60">
        <v>2</v>
      </c>
      <c r="E9" s="61"/>
      <c r="F9" s="61"/>
      <c r="G9" s="198"/>
      <c r="H9" s="63" t="s">
        <v>86</v>
      </c>
      <c r="I9" s="249" t="s">
        <v>86</v>
      </c>
      <c r="J9" s="61" t="s">
        <v>69</v>
      </c>
      <c r="K9" s="249" t="s">
        <v>18</v>
      </c>
      <c r="L9" s="61"/>
      <c r="M9" s="61" t="s">
        <v>18</v>
      </c>
      <c r="N9" s="65" t="s">
        <v>18</v>
      </c>
      <c r="O9" s="250"/>
      <c r="P9" s="250"/>
      <c r="Q9" s="62"/>
      <c r="R9" s="61"/>
      <c r="S9" s="249"/>
      <c r="T9" s="198"/>
      <c r="U9" s="63"/>
      <c r="V9" s="249"/>
      <c r="W9" s="61"/>
      <c r="X9" s="249"/>
      <c r="Y9" s="61"/>
      <c r="Z9" s="250"/>
      <c r="AA9" s="61"/>
      <c r="AB9" s="61"/>
      <c r="AC9" s="65"/>
      <c r="AD9" s="249"/>
      <c r="AE9" s="60"/>
      <c r="AF9" s="61"/>
      <c r="AG9" s="198"/>
      <c r="AH9" s="60"/>
      <c r="AI9" s="198"/>
      <c r="AJ9" s="60"/>
      <c r="AK9" s="198" t="s">
        <v>18</v>
      </c>
      <c r="AL9" s="60">
        <v>1</v>
      </c>
      <c r="AM9" s="249"/>
      <c r="AN9" s="66"/>
      <c r="AO9" s="176"/>
      <c r="AP9" s="67"/>
      <c r="AQ9" s="68"/>
      <c r="AR9" s="288">
        <f t="shared" si="0"/>
        <v>9</v>
      </c>
      <c r="AS9" s="22"/>
    </row>
    <row r="10" spans="1:46" ht="28.5" customHeight="1" x14ac:dyDescent="0.2">
      <c r="A10" s="12" t="s">
        <v>40</v>
      </c>
      <c r="B10" s="59" t="s">
        <v>18</v>
      </c>
      <c r="C10" s="198" t="s">
        <v>18</v>
      </c>
      <c r="D10" s="60">
        <v>1</v>
      </c>
      <c r="E10" s="61"/>
      <c r="F10" s="61"/>
      <c r="G10" s="198"/>
      <c r="H10" s="63" t="s">
        <v>86</v>
      </c>
      <c r="I10" s="249" t="s">
        <v>86</v>
      </c>
      <c r="J10" s="61" t="s">
        <v>69</v>
      </c>
      <c r="K10" s="61"/>
      <c r="L10" s="61" t="s">
        <v>86</v>
      </c>
      <c r="M10" s="61" t="s">
        <v>86</v>
      </c>
      <c r="N10" s="65" t="s">
        <v>86</v>
      </c>
      <c r="O10" s="250"/>
      <c r="P10" s="250"/>
      <c r="Q10" s="62"/>
      <c r="R10" s="61" t="s">
        <v>86</v>
      </c>
      <c r="S10" s="249" t="s">
        <v>18</v>
      </c>
      <c r="T10" s="198"/>
      <c r="U10" s="63"/>
      <c r="V10" s="249"/>
      <c r="W10" s="61"/>
      <c r="X10" s="249"/>
      <c r="Y10" s="61"/>
      <c r="Z10" s="250"/>
      <c r="AA10" s="61"/>
      <c r="AB10" s="61"/>
      <c r="AC10" s="65"/>
      <c r="AD10" s="249"/>
      <c r="AE10" s="60"/>
      <c r="AF10" s="61"/>
      <c r="AG10" s="198"/>
      <c r="AH10" s="60"/>
      <c r="AI10" s="198"/>
      <c r="AJ10" s="60"/>
      <c r="AK10" s="198"/>
      <c r="AL10" s="60"/>
      <c r="AM10" s="249"/>
      <c r="AN10" s="66"/>
      <c r="AO10" s="176"/>
      <c r="AP10" s="198"/>
      <c r="AQ10" s="68"/>
      <c r="AR10" s="288">
        <f t="shared" si="0"/>
        <v>10</v>
      </c>
      <c r="AS10" s="22"/>
    </row>
    <row r="11" spans="1:46" ht="28.5" customHeight="1" x14ac:dyDescent="0.2">
      <c r="A11" s="12" t="s">
        <v>41</v>
      </c>
      <c r="B11" s="59" t="s">
        <v>18</v>
      </c>
      <c r="C11" s="198"/>
      <c r="D11" s="60"/>
      <c r="E11" s="61"/>
      <c r="F11" s="61"/>
      <c r="G11" s="198"/>
      <c r="H11" s="63"/>
      <c r="I11" s="249"/>
      <c r="J11" s="61"/>
      <c r="K11" s="61"/>
      <c r="L11" s="61"/>
      <c r="M11" s="61"/>
      <c r="N11" s="65"/>
      <c r="O11" s="250"/>
      <c r="P11" s="250"/>
      <c r="Q11" s="62"/>
      <c r="R11" s="61"/>
      <c r="S11" s="249"/>
      <c r="T11" s="198"/>
      <c r="U11" s="63" t="s">
        <v>18</v>
      </c>
      <c r="V11" s="249"/>
      <c r="W11" s="61"/>
      <c r="X11" s="249" t="s">
        <v>18</v>
      </c>
      <c r="Y11" s="61"/>
      <c r="Z11" s="250"/>
      <c r="AA11" s="61"/>
      <c r="AB11" s="198"/>
      <c r="AC11" s="65"/>
      <c r="AD11" s="249"/>
      <c r="AE11" s="60"/>
      <c r="AF11" s="61"/>
      <c r="AG11" s="198"/>
      <c r="AH11" s="60"/>
      <c r="AI11" s="198"/>
      <c r="AJ11" s="60"/>
      <c r="AK11" s="198"/>
      <c r="AL11" s="60"/>
      <c r="AM11" s="249"/>
      <c r="AN11" s="66"/>
      <c r="AO11" s="176"/>
      <c r="AP11" s="67"/>
      <c r="AQ11" s="68"/>
      <c r="AR11" s="288">
        <f t="shared" si="0"/>
        <v>3</v>
      </c>
      <c r="AS11" s="22"/>
    </row>
    <row r="12" spans="1:46" ht="28.5" customHeight="1" x14ac:dyDescent="0.2">
      <c r="A12" s="12" t="s">
        <v>42</v>
      </c>
      <c r="B12" s="59" t="s">
        <v>18</v>
      </c>
      <c r="C12" s="198" t="s">
        <v>18</v>
      </c>
      <c r="D12" s="60">
        <v>1</v>
      </c>
      <c r="E12" s="61"/>
      <c r="F12" s="61"/>
      <c r="G12" s="198"/>
      <c r="H12" s="63"/>
      <c r="I12" s="249"/>
      <c r="J12" s="61"/>
      <c r="K12" s="61"/>
      <c r="L12" s="61"/>
      <c r="M12" s="61"/>
      <c r="N12" s="65"/>
      <c r="O12" s="250"/>
      <c r="P12" s="250"/>
      <c r="Q12" s="62"/>
      <c r="R12" s="61"/>
      <c r="S12" s="249"/>
      <c r="T12" s="198"/>
      <c r="U12" s="63" t="s">
        <v>18</v>
      </c>
      <c r="V12" s="249"/>
      <c r="W12" s="61" t="s">
        <v>69</v>
      </c>
      <c r="X12" s="249"/>
      <c r="Y12" s="61"/>
      <c r="Z12" s="250"/>
      <c r="AA12" s="61"/>
      <c r="AB12" s="198" t="s">
        <v>69</v>
      </c>
      <c r="AC12" s="65"/>
      <c r="AD12" s="249"/>
      <c r="AE12" s="60"/>
      <c r="AF12" s="61"/>
      <c r="AG12" s="198"/>
      <c r="AH12" s="60"/>
      <c r="AI12" s="198"/>
      <c r="AJ12" s="60"/>
      <c r="AK12" s="198"/>
      <c r="AL12" s="60"/>
      <c r="AM12" s="70"/>
      <c r="AN12" s="66"/>
      <c r="AO12" s="176"/>
      <c r="AP12" s="67"/>
      <c r="AQ12" s="68"/>
      <c r="AR12" s="288">
        <f t="shared" si="0"/>
        <v>5</v>
      </c>
      <c r="AS12" s="22"/>
    </row>
    <row r="13" spans="1:46" ht="28.5" customHeight="1" x14ac:dyDescent="0.2">
      <c r="A13" s="12" t="s">
        <v>43</v>
      </c>
      <c r="B13" s="59" t="s">
        <v>18</v>
      </c>
      <c r="C13" s="198"/>
      <c r="D13" s="60"/>
      <c r="E13" s="61"/>
      <c r="F13" s="61"/>
      <c r="G13" s="198"/>
      <c r="H13" s="63"/>
      <c r="I13" s="249"/>
      <c r="J13" s="61"/>
      <c r="K13" s="61"/>
      <c r="L13" s="61"/>
      <c r="M13" s="61"/>
      <c r="N13" s="65"/>
      <c r="O13" s="250"/>
      <c r="P13" s="250"/>
      <c r="Q13" s="62"/>
      <c r="R13" s="61"/>
      <c r="S13" s="249"/>
      <c r="T13" s="198"/>
      <c r="U13" s="63" t="s">
        <v>18</v>
      </c>
      <c r="V13" s="249"/>
      <c r="W13" s="61"/>
      <c r="X13" s="249" t="s">
        <v>18</v>
      </c>
      <c r="Y13" s="61"/>
      <c r="Z13" s="250"/>
      <c r="AA13" s="61"/>
      <c r="AB13" s="249" t="s">
        <v>18</v>
      </c>
      <c r="AC13" s="65"/>
      <c r="AD13" s="249"/>
      <c r="AE13" s="60"/>
      <c r="AF13" s="61"/>
      <c r="AG13" s="198"/>
      <c r="AH13" s="60"/>
      <c r="AI13" s="198"/>
      <c r="AJ13" s="60"/>
      <c r="AK13" s="198" t="s">
        <v>86</v>
      </c>
      <c r="AL13" s="60">
        <v>1</v>
      </c>
      <c r="AM13" s="249"/>
      <c r="AN13" s="66"/>
      <c r="AO13" s="176"/>
      <c r="AP13" s="67"/>
      <c r="AQ13" s="68"/>
      <c r="AR13" s="288">
        <f>COUNTIF(B13:AQ13,"○")+COUNTIF(B13:AQ13,"◎")</f>
        <v>5</v>
      </c>
      <c r="AS13" s="22"/>
    </row>
    <row r="14" spans="1:46" ht="28.5" customHeight="1" x14ac:dyDescent="0.2">
      <c r="A14" s="12" t="s">
        <v>44</v>
      </c>
      <c r="B14" s="59" t="s">
        <v>18</v>
      </c>
      <c r="C14" s="198"/>
      <c r="D14" s="60"/>
      <c r="E14" s="61"/>
      <c r="F14" s="61"/>
      <c r="G14" s="198"/>
      <c r="H14" s="63"/>
      <c r="I14" s="249"/>
      <c r="J14" s="61"/>
      <c r="K14" s="61"/>
      <c r="L14" s="61"/>
      <c r="M14" s="61"/>
      <c r="N14" s="65"/>
      <c r="O14" s="250"/>
      <c r="P14" s="250"/>
      <c r="Q14" s="62"/>
      <c r="R14" s="61"/>
      <c r="S14" s="249"/>
      <c r="T14" s="198"/>
      <c r="U14" s="63" t="s">
        <v>18</v>
      </c>
      <c r="V14" s="249"/>
      <c r="W14" s="61" t="s">
        <v>18</v>
      </c>
      <c r="X14" s="249" t="s">
        <v>18</v>
      </c>
      <c r="Y14" s="61"/>
      <c r="Z14" s="250"/>
      <c r="AA14" s="61"/>
      <c r="AB14" s="198"/>
      <c r="AC14" s="65"/>
      <c r="AD14" s="249"/>
      <c r="AE14" s="60"/>
      <c r="AF14" s="61"/>
      <c r="AG14" s="198"/>
      <c r="AH14" s="60"/>
      <c r="AI14" s="198"/>
      <c r="AJ14" s="60"/>
      <c r="AK14" s="198"/>
      <c r="AL14" s="60"/>
      <c r="AM14" s="249"/>
      <c r="AN14" s="66"/>
      <c r="AO14" s="176"/>
      <c r="AP14" s="61"/>
      <c r="AQ14" s="71"/>
      <c r="AR14" s="288">
        <f t="shared" si="0"/>
        <v>4</v>
      </c>
      <c r="AS14" s="22"/>
    </row>
    <row r="15" spans="1:46" ht="28.5" customHeight="1" x14ac:dyDescent="0.2">
      <c r="A15" s="12" t="s">
        <v>45</v>
      </c>
      <c r="B15" s="59" t="s">
        <v>18</v>
      </c>
      <c r="C15" s="198"/>
      <c r="D15" s="60"/>
      <c r="E15" s="61"/>
      <c r="F15" s="61"/>
      <c r="G15" s="198"/>
      <c r="H15" s="63"/>
      <c r="I15" s="249"/>
      <c r="J15" s="61"/>
      <c r="K15" s="61"/>
      <c r="L15" s="61"/>
      <c r="M15" s="61"/>
      <c r="N15" s="65"/>
      <c r="O15" s="250"/>
      <c r="P15" s="250"/>
      <c r="Q15" s="62"/>
      <c r="R15" s="61"/>
      <c r="S15" s="249"/>
      <c r="T15" s="198"/>
      <c r="U15" s="63" t="s">
        <v>18</v>
      </c>
      <c r="V15" s="249"/>
      <c r="W15" s="61" t="s">
        <v>69</v>
      </c>
      <c r="X15" s="249" t="s">
        <v>18</v>
      </c>
      <c r="Y15" s="61"/>
      <c r="Z15" s="250"/>
      <c r="AA15" s="61"/>
      <c r="AB15" s="249" t="s">
        <v>69</v>
      </c>
      <c r="AC15" s="65"/>
      <c r="AD15" s="249"/>
      <c r="AE15" s="60"/>
      <c r="AF15" s="61"/>
      <c r="AG15" s="198"/>
      <c r="AH15" s="60"/>
      <c r="AI15" s="198"/>
      <c r="AJ15" s="60"/>
      <c r="AK15" s="198" t="s">
        <v>18</v>
      </c>
      <c r="AL15" s="60">
        <v>2</v>
      </c>
      <c r="AM15" s="249"/>
      <c r="AN15" s="66"/>
      <c r="AO15" s="176"/>
      <c r="AP15" s="61"/>
      <c r="AQ15" s="71" t="s">
        <v>18</v>
      </c>
      <c r="AR15" s="69">
        <f t="shared" si="0"/>
        <v>7</v>
      </c>
      <c r="AS15" s="22"/>
    </row>
    <row r="16" spans="1:46" ht="28.5" customHeight="1" x14ac:dyDescent="0.2">
      <c r="A16" s="12" t="s">
        <v>46</v>
      </c>
      <c r="B16" s="59" t="s">
        <v>18</v>
      </c>
      <c r="C16" s="198" t="s">
        <v>18</v>
      </c>
      <c r="D16" s="60">
        <v>1</v>
      </c>
      <c r="E16" s="61"/>
      <c r="F16" s="61"/>
      <c r="G16" s="198"/>
      <c r="H16" s="63" t="s">
        <v>69</v>
      </c>
      <c r="I16" s="249" t="s">
        <v>69</v>
      </c>
      <c r="J16" s="61"/>
      <c r="K16" s="61"/>
      <c r="L16" s="61"/>
      <c r="M16" s="61"/>
      <c r="N16" s="65"/>
      <c r="O16" s="250"/>
      <c r="P16" s="250"/>
      <c r="Q16" s="62"/>
      <c r="R16" s="61"/>
      <c r="S16" s="249"/>
      <c r="T16" s="198"/>
      <c r="U16" s="63"/>
      <c r="V16" s="249"/>
      <c r="W16" s="61"/>
      <c r="X16" s="249"/>
      <c r="Y16" s="61"/>
      <c r="Z16" s="250"/>
      <c r="AA16" s="61"/>
      <c r="AB16" s="198"/>
      <c r="AC16" s="65"/>
      <c r="AD16" s="249"/>
      <c r="AE16" s="60"/>
      <c r="AF16" s="61"/>
      <c r="AG16" s="198"/>
      <c r="AH16" s="60"/>
      <c r="AI16" s="198"/>
      <c r="AJ16" s="60"/>
      <c r="AK16" s="198" t="s">
        <v>69</v>
      </c>
      <c r="AL16" s="213">
        <v>1</v>
      </c>
      <c r="AM16" s="249"/>
      <c r="AN16" s="66"/>
      <c r="AO16" s="176"/>
      <c r="AP16" s="61"/>
      <c r="AQ16" s="71"/>
      <c r="AR16" s="69">
        <f>COUNTIF(B16:AQ16,"○")+COUNTIF(B16:AQ16,"◎")</f>
        <v>5</v>
      </c>
      <c r="AS16" s="22"/>
    </row>
    <row r="17" spans="1:45" ht="28.5" customHeight="1" x14ac:dyDescent="0.2">
      <c r="A17" s="12" t="s">
        <v>47</v>
      </c>
      <c r="B17" s="59" t="s">
        <v>18</v>
      </c>
      <c r="C17" s="198"/>
      <c r="D17" s="60"/>
      <c r="E17" s="61"/>
      <c r="F17" s="61"/>
      <c r="G17" s="198" t="s">
        <v>18</v>
      </c>
      <c r="H17" s="63"/>
      <c r="I17" s="249"/>
      <c r="J17" s="61"/>
      <c r="K17" s="61"/>
      <c r="L17" s="61"/>
      <c r="M17" s="61"/>
      <c r="N17" s="65"/>
      <c r="O17" s="250"/>
      <c r="P17" s="250"/>
      <c r="Q17" s="62"/>
      <c r="R17" s="61"/>
      <c r="S17" s="249"/>
      <c r="T17" s="198"/>
      <c r="U17" s="63" t="s">
        <v>18</v>
      </c>
      <c r="V17" s="249"/>
      <c r="W17" s="61"/>
      <c r="X17" s="249"/>
      <c r="Y17" s="61"/>
      <c r="Z17" s="250"/>
      <c r="AA17" s="61"/>
      <c r="AB17" s="198"/>
      <c r="AC17" s="65"/>
      <c r="AD17" s="249"/>
      <c r="AE17" s="60"/>
      <c r="AF17" s="61"/>
      <c r="AG17" s="198"/>
      <c r="AH17" s="60"/>
      <c r="AI17" s="198"/>
      <c r="AJ17" s="60"/>
      <c r="AK17" s="198"/>
      <c r="AL17" s="60"/>
      <c r="AM17" s="249"/>
      <c r="AN17" s="66"/>
      <c r="AO17" s="176"/>
      <c r="AP17" s="61"/>
      <c r="AQ17" s="71"/>
      <c r="AR17" s="69">
        <f t="shared" si="0"/>
        <v>3</v>
      </c>
      <c r="AS17" s="22"/>
    </row>
    <row r="18" spans="1:45" ht="28.5" customHeight="1" x14ac:dyDescent="0.2">
      <c r="A18" s="12" t="s">
        <v>19</v>
      </c>
      <c r="B18" s="59"/>
      <c r="C18" s="198"/>
      <c r="D18" s="60"/>
      <c r="E18" s="61"/>
      <c r="F18" s="61"/>
      <c r="G18" s="198"/>
      <c r="H18" s="63"/>
      <c r="I18" s="249"/>
      <c r="J18" s="61"/>
      <c r="K18" s="61"/>
      <c r="L18" s="61"/>
      <c r="M18" s="61"/>
      <c r="N18" s="65"/>
      <c r="O18" s="250"/>
      <c r="P18" s="250"/>
      <c r="Q18" s="62"/>
      <c r="R18" s="61"/>
      <c r="S18" s="249"/>
      <c r="T18" s="198" t="s">
        <v>18</v>
      </c>
      <c r="U18" s="63"/>
      <c r="V18" s="249"/>
      <c r="W18" s="61"/>
      <c r="X18" s="249" t="s">
        <v>69</v>
      </c>
      <c r="Y18" s="61"/>
      <c r="Z18" s="250"/>
      <c r="AA18" s="61"/>
      <c r="AB18" s="198"/>
      <c r="AC18" s="65"/>
      <c r="AD18" s="249"/>
      <c r="AE18" s="60"/>
      <c r="AF18" s="61"/>
      <c r="AG18" s="198"/>
      <c r="AH18" s="60"/>
      <c r="AI18" s="198"/>
      <c r="AJ18" s="60"/>
      <c r="AK18" s="198"/>
      <c r="AL18" s="60"/>
      <c r="AM18" s="249"/>
      <c r="AN18" s="66"/>
      <c r="AO18" s="176"/>
      <c r="AP18" s="61"/>
      <c r="AQ18" s="71"/>
      <c r="AR18" s="69">
        <f t="shared" si="0"/>
        <v>2</v>
      </c>
      <c r="AS18" s="22"/>
    </row>
    <row r="19" spans="1:45" ht="28.5" customHeight="1" x14ac:dyDescent="0.2">
      <c r="A19" s="11" t="s">
        <v>48</v>
      </c>
      <c r="B19" s="41" t="s">
        <v>18</v>
      </c>
      <c r="C19" s="198"/>
      <c r="D19" s="43"/>
      <c r="E19" s="44"/>
      <c r="F19" s="44"/>
      <c r="G19" s="51"/>
      <c r="H19" s="49" t="s">
        <v>69</v>
      </c>
      <c r="I19" s="45"/>
      <c r="J19" s="44" t="s">
        <v>69</v>
      </c>
      <c r="K19" s="44"/>
      <c r="L19" s="44"/>
      <c r="M19" s="44"/>
      <c r="N19" s="52"/>
      <c r="O19" s="122"/>
      <c r="P19" s="122"/>
      <c r="Q19" s="73"/>
      <c r="R19" s="44"/>
      <c r="S19" s="45"/>
      <c r="T19" s="51"/>
      <c r="U19" s="49"/>
      <c r="V19" s="45"/>
      <c r="W19" s="44"/>
      <c r="X19" s="45"/>
      <c r="Y19" s="44"/>
      <c r="Z19" s="50"/>
      <c r="AA19" s="44"/>
      <c r="AB19" s="51"/>
      <c r="AC19" s="52"/>
      <c r="AD19" s="45"/>
      <c r="AE19" s="43"/>
      <c r="AF19" s="44"/>
      <c r="AG19" s="51"/>
      <c r="AH19" s="43"/>
      <c r="AI19" s="51"/>
      <c r="AJ19" s="43"/>
      <c r="AK19" s="51"/>
      <c r="AL19" s="43"/>
      <c r="AM19" s="45"/>
      <c r="AN19" s="74"/>
      <c r="AO19" s="175"/>
      <c r="AP19" s="61"/>
      <c r="AQ19" s="71"/>
      <c r="AR19" s="75">
        <f t="shared" si="0"/>
        <v>3</v>
      </c>
      <c r="AS19" s="22"/>
    </row>
    <row r="20" spans="1:45" s="30" customFormat="1" ht="28.5" customHeight="1" x14ac:dyDescent="0.2">
      <c r="A20" s="33" t="s">
        <v>20</v>
      </c>
      <c r="B20" s="76">
        <f>COUNTIF(B7:B19,"○")+COUNTIF(B7:B19,"◎")</f>
        <v>12</v>
      </c>
      <c r="C20" s="280">
        <f>COUNTIF(C7:C19,"○")+COUNTIF(C7:C19,"◎")</f>
        <v>6</v>
      </c>
      <c r="D20" s="281">
        <f>SUM(D7:D19)</f>
        <v>7</v>
      </c>
      <c r="E20" s="282">
        <f t="shared" ref="E20:AD20" si="1">COUNTIF(E7:E19,"○")+COUNTIF(E7:E19,"◎")</f>
        <v>0</v>
      </c>
      <c r="F20" s="282">
        <f t="shared" si="1"/>
        <v>0</v>
      </c>
      <c r="G20" s="283">
        <f t="shared" si="1"/>
        <v>1</v>
      </c>
      <c r="H20" s="305">
        <f t="shared" si="1"/>
        <v>6</v>
      </c>
      <c r="I20" s="280">
        <f t="shared" si="1"/>
        <v>4</v>
      </c>
      <c r="J20" s="240">
        <f>COUNTIF(J7:J19,"○")+COUNTIF(J7:J19,"◎")</f>
        <v>4</v>
      </c>
      <c r="K20" s="282">
        <f>COUNTIF(K7:K19,"○")+COUNTIF(K7:K19,"◎")</f>
        <v>1</v>
      </c>
      <c r="L20" s="282">
        <f>COUNTIF(L7:L19,"○")+COUNTIF(L7:L19,"◎")</f>
        <v>1</v>
      </c>
      <c r="M20" s="282">
        <f>COUNTIF(M7:M19,"○")+COUNTIF(M7:M19,"◎")</f>
        <v>2</v>
      </c>
      <c r="N20" s="284">
        <f t="shared" si="1"/>
        <v>2</v>
      </c>
      <c r="O20" s="285">
        <f t="shared" si="1"/>
        <v>0</v>
      </c>
      <c r="P20" s="282">
        <f t="shared" si="1"/>
        <v>0</v>
      </c>
      <c r="Q20" s="286">
        <f t="shared" si="1"/>
        <v>0</v>
      </c>
      <c r="R20" s="282">
        <f t="shared" si="1"/>
        <v>1</v>
      </c>
      <c r="S20" s="287">
        <f t="shared" si="1"/>
        <v>1</v>
      </c>
      <c r="T20" s="280">
        <f t="shared" si="1"/>
        <v>1</v>
      </c>
      <c r="U20" s="305">
        <f t="shared" si="1"/>
        <v>6</v>
      </c>
      <c r="V20" s="309">
        <f t="shared" si="1"/>
        <v>0</v>
      </c>
      <c r="W20" s="282">
        <f t="shared" si="1"/>
        <v>3</v>
      </c>
      <c r="X20" s="214">
        <f t="shared" si="1"/>
        <v>6</v>
      </c>
      <c r="Y20" s="79">
        <f t="shared" si="1"/>
        <v>0</v>
      </c>
      <c r="Z20" s="80">
        <f t="shared" si="1"/>
        <v>0</v>
      </c>
      <c r="AA20" s="79">
        <f t="shared" si="1"/>
        <v>0</v>
      </c>
      <c r="AB20" s="79">
        <f t="shared" si="1"/>
        <v>3</v>
      </c>
      <c r="AC20" s="83">
        <f t="shared" si="1"/>
        <v>0</v>
      </c>
      <c r="AD20" s="80">
        <f t="shared" si="1"/>
        <v>2</v>
      </c>
      <c r="AE20" s="78">
        <f>SUM(AE7:AE19)</f>
        <v>2</v>
      </c>
      <c r="AF20" s="79">
        <f>COUNTIF(AF7:AF19,"○")+COUNTIF(AF7:AF19,"◎")</f>
        <v>1</v>
      </c>
      <c r="AG20" s="77">
        <f>COUNTIF(AG7:AG19,"○")+COUNTIF(AG7:AG19,"◎")</f>
        <v>0</v>
      </c>
      <c r="AH20" s="78">
        <f>SUM(AH7:AH19)</f>
        <v>0</v>
      </c>
      <c r="AI20" s="77">
        <f>COUNTIF(AI7:AI19,"○")+COUNTIF(AI7:AI19,"◎")</f>
        <v>0</v>
      </c>
      <c r="AJ20" s="78">
        <f>COUNTA(AJ7:AJ19)</f>
        <v>0</v>
      </c>
      <c r="AK20" s="238">
        <f>COUNTIF(AK7:AK19,"○")+COUNTIF(AK7:AK19,"◎")</f>
        <v>4</v>
      </c>
      <c r="AL20" s="215">
        <f>SUM(AL7:AL19)</f>
        <v>5</v>
      </c>
      <c r="AM20" s="80">
        <f>COUNTIF(AM7:AM19,"○")+COUNTIF(AM7:AM19,"◎")</f>
        <v>1</v>
      </c>
      <c r="AN20" s="84">
        <f>SUM(AN7:AN19)</f>
        <v>6</v>
      </c>
      <c r="AO20" s="177">
        <f>COUNTIF(AO7:AO19,"○")+COUNTIF(AO7:AO19,"◎")</f>
        <v>0</v>
      </c>
      <c r="AP20" s="77">
        <f>COUNTIF(AP7:AP19,"○")+COUNTIF(AP7:AP19,"◎")</f>
        <v>0</v>
      </c>
      <c r="AQ20" s="85">
        <f>COUNTIF(AQ7:AQ19,"○")+COUNTIF(AQ7:AQ19,"◎")</f>
        <v>1</v>
      </c>
      <c r="AR20" s="312">
        <f>SUM(AR7:AR19)</f>
        <v>69</v>
      </c>
      <c r="AS20" s="29"/>
    </row>
    <row r="21" spans="1:45" ht="28.5" customHeight="1" x14ac:dyDescent="0.2">
      <c r="A21" s="25" t="s">
        <v>49</v>
      </c>
      <c r="B21" s="87"/>
      <c r="C21" s="42"/>
      <c r="D21" s="53"/>
      <c r="E21" s="88"/>
      <c r="F21" s="88"/>
      <c r="G21" s="42"/>
      <c r="H21" s="90"/>
      <c r="I21" s="89"/>
      <c r="J21" s="88"/>
      <c r="K21" s="88"/>
      <c r="L21" s="88"/>
      <c r="M21" s="88"/>
      <c r="N21" s="92"/>
      <c r="O21" s="133"/>
      <c r="P21" s="133"/>
      <c r="Q21" s="47"/>
      <c r="R21" s="88"/>
      <c r="S21" s="89"/>
      <c r="T21" s="42" t="s">
        <v>18</v>
      </c>
      <c r="U21" s="90" t="s">
        <v>18</v>
      </c>
      <c r="V21" s="89"/>
      <c r="W21" s="88"/>
      <c r="X21" s="89"/>
      <c r="Y21" s="88"/>
      <c r="Z21" s="91"/>
      <c r="AA21" s="88"/>
      <c r="AB21" s="42"/>
      <c r="AC21" s="92"/>
      <c r="AD21" s="89"/>
      <c r="AE21" s="53"/>
      <c r="AF21" s="88"/>
      <c r="AG21" s="42"/>
      <c r="AH21" s="53"/>
      <c r="AI21" s="42"/>
      <c r="AJ21" s="53"/>
      <c r="AK21" s="42"/>
      <c r="AL21" s="53"/>
      <c r="AM21" s="89"/>
      <c r="AN21" s="55"/>
      <c r="AO21" s="178"/>
      <c r="AP21" s="46"/>
      <c r="AQ21" s="93"/>
      <c r="AR21" s="58">
        <f t="shared" ref="AR21:AR42" si="2">COUNTIF(B21:AQ21,"○")+COUNTIF(B21:AQ21,"◎")</f>
        <v>2</v>
      </c>
      <c r="AS21" s="22"/>
    </row>
    <row r="22" spans="1:45" ht="28.5" customHeight="1" x14ac:dyDescent="0.2">
      <c r="A22" s="12" t="s">
        <v>50</v>
      </c>
      <c r="B22" s="59"/>
      <c r="C22" s="198"/>
      <c r="D22" s="60"/>
      <c r="E22" s="61"/>
      <c r="F22" s="61"/>
      <c r="G22" s="198"/>
      <c r="H22" s="63"/>
      <c r="I22" s="249"/>
      <c r="J22" s="61"/>
      <c r="K22" s="61"/>
      <c r="L22" s="61"/>
      <c r="M22" s="61"/>
      <c r="N22" s="65"/>
      <c r="O22" s="250"/>
      <c r="P22" s="250"/>
      <c r="Q22" s="62"/>
      <c r="R22" s="61"/>
      <c r="S22" s="249"/>
      <c r="T22" s="198"/>
      <c r="U22" s="63" t="s">
        <v>18</v>
      </c>
      <c r="V22" s="249"/>
      <c r="W22" s="61"/>
      <c r="X22" s="249" t="s">
        <v>18</v>
      </c>
      <c r="Y22" s="61"/>
      <c r="Z22" s="250"/>
      <c r="AA22" s="61"/>
      <c r="AB22" s="198"/>
      <c r="AC22" s="65"/>
      <c r="AD22" s="249"/>
      <c r="AE22" s="60"/>
      <c r="AF22" s="61"/>
      <c r="AG22" s="198"/>
      <c r="AH22" s="60"/>
      <c r="AI22" s="198"/>
      <c r="AJ22" s="60"/>
      <c r="AK22" s="198"/>
      <c r="AL22" s="60"/>
      <c r="AM22" s="249"/>
      <c r="AN22" s="66"/>
      <c r="AO22" s="176"/>
      <c r="AP22" s="61"/>
      <c r="AQ22" s="71"/>
      <c r="AR22" s="69">
        <f t="shared" si="2"/>
        <v>2</v>
      </c>
      <c r="AS22" s="22"/>
    </row>
    <row r="23" spans="1:45" ht="28.5" customHeight="1" x14ac:dyDescent="0.2">
      <c r="A23" s="12" t="s">
        <v>51</v>
      </c>
      <c r="B23" s="59" t="s">
        <v>18</v>
      </c>
      <c r="C23" s="198"/>
      <c r="D23" s="60"/>
      <c r="E23" s="61"/>
      <c r="F23" s="61"/>
      <c r="G23" s="198"/>
      <c r="H23" s="63"/>
      <c r="I23" s="249"/>
      <c r="J23" s="61"/>
      <c r="K23" s="61"/>
      <c r="L23" s="61"/>
      <c r="M23" s="61"/>
      <c r="N23" s="65"/>
      <c r="O23" s="250"/>
      <c r="P23" s="250"/>
      <c r="Q23" s="62"/>
      <c r="R23" s="61"/>
      <c r="S23" s="249"/>
      <c r="T23" s="198"/>
      <c r="U23" s="63" t="s">
        <v>18</v>
      </c>
      <c r="V23" s="249"/>
      <c r="W23" s="61"/>
      <c r="X23" s="249" t="s">
        <v>18</v>
      </c>
      <c r="Y23" s="61"/>
      <c r="Z23" s="250"/>
      <c r="AA23" s="61"/>
      <c r="AB23" s="198"/>
      <c r="AC23" s="65"/>
      <c r="AD23" s="249"/>
      <c r="AE23" s="60"/>
      <c r="AF23" s="61"/>
      <c r="AG23" s="198"/>
      <c r="AH23" s="60"/>
      <c r="AI23" s="198"/>
      <c r="AJ23" s="60"/>
      <c r="AK23" s="198"/>
      <c r="AL23" s="60"/>
      <c r="AM23" s="249"/>
      <c r="AN23" s="66"/>
      <c r="AO23" s="176"/>
      <c r="AP23" s="61"/>
      <c r="AQ23" s="71"/>
      <c r="AR23" s="69">
        <f t="shared" si="2"/>
        <v>3</v>
      </c>
      <c r="AS23" s="22"/>
    </row>
    <row r="24" spans="1:45" ht="28.5" customHeight="1" x14ac:dyDescent="0.2">
      <c r="A24" s="12" t="s">
        <v>52</v>
      </c>
      <c r="B24" s="59" t="s">
        <v>18</v>
      </c>
      <c r="C24" s="198" t="s">
        <v>18</v>
      </c>
      <c r="D24" s="60">
        <v>1</v>
      </c>
      <c r="E24" s="61"/>
      <c r="F24" s="61"/>
      <c r="G24" s="198"/>
      <c r="H24" s="63"/>
      <c r="I24" s="249"/>
      <c r="J24" s="61"/>
      <c r="K24" s="61"/>
      <c r="L24" s="61"/>
      <c r="M24" s="61"/>
      <c r="N24" s="65"/>
      <c r="O24" s="250"/>
      <c r="P24" s="250"/>
      <c r="Q24" s="62"/>
      <c r="R24" s="61"/>
      <c r="S24" s="249"/>
      <c r="T24" s="198"/>
      <c r="U24" s="63" t="s">
        <v>18</v>
      </c>
      <c r="V24" s="249"/>
      <c r="W24" s="61"/>
      <c r="X24" s="249" t="s">
        <v>18</v>
      </c>
      <c r="Y24" s="61"/>
      <c r="Z24" s="250" t="s">
        <v>69</v>
      </c>
      <c r="AA24" s="61"/>
      <c r="AB24" s="198"/>
      <c r="AC24" s="65"/>
      <c r="AD24" s="249"/>
      <c r="AE24" s="60"/>
      <c r="AF24" s="61"/>
      <c r="AG24" s="198"/>
      <c r="AH24" s="60"/>
      <c r="AI24" s="198"/>
      <c r="AJ24" s="60"/>
      <c r="AK24" s="249" t="s">
        <v>18</v>
      </c>
      <c r="AL24" s="60">
        <v>2</v>
      </c>
      <c r="AM24" s="249"/>
      <c r="AN24" s="66"/>
      <c r="AO24" s="176"/>
      <c r="AP24" s="61"/>
      <c r="AQ24" s="71"/>
      <c r="AR24" s="69">
        <f t="shared" si="2"/>
        <v>6</v>
      </c>
      <c r="AS24" s="22"/>
    </row>
    <row r="25" spans="1:45" ht="28.5" customHeight="1" x14ac:dyDescent="0.2">
      <c r="A25" s="12" t="s">
        <v>53</v>
      </c>
      <c r="B25" s="59" t="s">
        <v>18</v>
      </c>
      <c r="C25" s="198" t="s">
        <v>18</v>
      </c>
      <c r="D25" s="60">
        <v>1</v>
      </c>
      <c r="E25" s="61"/>
      <c r="F25" s="61"/>
      <c r="G25" s="198"/>
      <c r="H25" s="63"/>
      <c r="I25" s="249"/>
      <c r="J25" s="61"/>
      <c r="K25" s="61"/>
      <c r="L25" s="61"/>
      <c r="M25" s="61"/>
      <c r="N25" s="65"/>
      <c r="O25" s="250"/>
      <c r="P25" s="250"/>
      <c r="Q25" s="62"/>
      <c r="R25" s="61"/>
      <c r="S25" s="249"/>
      <c r="T25" s="198"/>
      <c r="U25" s="63"/>
      <c r="V25" s="249"/>
      <c r="W25" s="61"/>
      <c r="X25" s="249" t="s">
        <v>18</v>
      </c>
      <c r="Y25" s="61"/>
      <c r="Z25" s="250"/>
      <c r="AA25" s="61"/>
      <c r="AB25" s="198"/>
      <c r="AC25" s="65"/>
      <c r="AD25" s="249"/>
      <c r="AE25" s="60"/>
      <c r="AF25" s="61"/>
      <c r="AG25" s="198"/>
      <c r="AH25" s="60"/>
      <c r="AI25" s="198"/>
      <c r="AJ25" s="60"/>
      <c r="AK25" s="198"/>
      <c r="AL25" s="60"/>
      <c r="AM25" s="249"/>
      <c r="AN25" s="66"/>
      <c r="AO25" s="176"/>
      <c r="AP25" s="61"/>
      <c r="AQ25" s="71"/>
      <c r="AR25" s="69">
        <f t="shared" si="2"/>
        <v>3</v>
      </c>
      <c r="AS25" s="22"/>
    </row>
    <row r="26" spans="1:45" ht="28.5" customHeight="1" x14ac:dyDescent="0.2">
      <c r="A26" s="12" t="s">
        <v>54</v>
      </c>
      <c r="B26" s="59" t="s">
        <v>18</v>
      </c>
      <c r="C26" s="198"/>
      <c r="D26" s="60"/>
      <c r="E26" s="61"/>
      <c r="F26" s="61"/>
      <c r="G26" s="198"/>
      <c r="H26" s="63"/>
      <c r="I26" s="249"/>
      <c r="J26" s="61"/>
      <c r="K26" s="61"/>
      <c r="L26" s="61"/>
      <c r="M26" s="61"/>
      <c r="N26" s="65"/>
      <c r="O26" s="250"/>
      <c r="P26" s="250"/>
      <c r="Q26" s="62"/>
      <c r="R26" s="61"/>
      <c r="S26" s="249"/>
      <c r="T26" s="198"/>
      <c r="U26" s="63" t="s">
        <v>18</v>
      </c>
      <c r="V26" s="249"/>
      <c r="W26" s="61"/>
      <c r="X26" s="249" t="s">
        <v>18</v>
      </c>
      <c r="Y26" s="61"/>
      <c r="Z26" s="250"/>
      <c r="AA26" s="61"/>
      <c r="AB26" s="198"/>
      <c r="AC26" s="65"/>
      <c r="AD26" s="249"/>
      <c r="AE26" s="60"/>
      <c r="AF26" s="61"/>
      <c r="AG26" s="198"/>
      <c r="AH26" s="60"/>
      <c r="AI26" s="198"/>
      <c r="AJ26" s="60"/>
      <c r="AK26" s="289" t="s">
        <v>18</v>
      </c>
      <c r="AL26" s="290">
        <v>3</v>
      </c>
      <c r="AM26" s="249"/>
      <c r="AN26" s="66"/>
      <c r="AO26" s="176"/>
      <c r="AP26" s="61"/>
      <c r="AQ26" s="71"/>
      <c r="AR26" s="69">
        <f t="shared" si="2"/>
        <v>4</v>
      </c>
      <c r="AS26" s="22"/>
    </row>
    <row r="27" spans="1:45" ht="28.5" customHeight="1" x14ac:dyDescent="0.2">
      <c r="A27" s="23" t="s">
        <v>55</v>
      </c>
      <c r="B27" s="94"/>
      <c r="C27" s="95"/>
      <c r="D27" s="96"/>
      <c r="E27" s="97"/>
      <c r="F27" s="97"/>
      <c r="G27" s="95"/>
      <c r="H27" s="100"/>
      <c r="I27" s="98"/>
      <c r="J27" s="97"/>
      <c r="K27" s="97"/>
      <c r="L27" s="97"/>
      <c r="M27" s="97"/>
      <c r="N27" s="102"/>
      <c r="O27" s="101"/>
      <c r="P27" s="101"/>
      <c r="Q27" s="99"/>
      <c r="R27" s="97"/>
      <c r="S27" s="98"/>
      <c r="T27" s="95" t="s">
        <v>18</v>
      </c>
      <c r="U27" s="100"/>
      <c r="V27" s="98"/>
      <c r="W27" s="97"/>
      <c r="X27" s="98" t="s">
        <v>18</v>
      </c>
      <c r="Y27" s="97"/>
      <c r="Z27" s="101"/>
      <c r="AA27" s="97"/>
      <c r="AB27" s="95"/>
      <c r="AC27" s="102"/>
      <c r="AD27" s="98"/>
      <c r="AE27" s="96"/>
      <c r="AF27" s="97"/>
      <c r="AG27" s="95"/>
      <c r="AH27" s="96"/>
      <c r="AI27" s="95"/>
      <c r="AJ27" s="96"/>
      <c r="AK27" s="95"/>
      <c r="AL27" s="96"/>
      <c r="AM27" s="98"/>
      <c r="AN27" s="103"/>
      <c r="AO27" s="179"/>
      <c r="AP27" s="97"/>
      <c r="AQ27" s="104"/>
      <c r="AR27" s="75">
        <f t="shared" si="2"/>
        <v>2</v>
      </c>
      <c r="AS27" s="22"/>
    </row>
    <row r="28" spans="1:45" ht="28.5" customHeight="1" x14ac:dyDescent="0.2">
      <c r="A28" s="26" t="s">
        <v>56</v>
      </c>
      <c r="B28" s="105" t="s">
        <v>18</v>
      </c>
      <c r="C28" s="106"/>
      <c r="D28" s="107"/>
      <c r="E28" s="108"/>
      <c r="F28" s="108"/>
      <c r="G28" s="106"/>
      <c r="H28" s="111"/>
      <c r="I28" s="109"/>
      <c r="J28" s="108"/>
      <c r="K28" s="108"/>
      <c r="L28" s="108"/>
      <c r="M28" s="108"/>
      <c r="N28" s="113"/>
      <c r="O28" s="112"/>
      <c r="P28" s="112"/>
      <c r="Q28" s="110"/>
      <c r="R28" s="108"/>
      <c r="S28" s="109"/>
      <c r="T28" s="106"/>
      <c r="U28" s="111" t="s">
        <v>18</v>
      </c>
      <c r="V28" s="109"/>
      <c r="W28" s="108"/>
      <c r="X28" s="109" t="s">
        <v>18</v>
      </c>
      <c r="Y28" s="108"/>
      <c r="Z28" s="112"/>
      <c r="AA28" s="108"/>
      <c r="AB28" s="106"/>
      <c r="AC28" s="113"/>
      <c r="AD28" s="109"/>
      <c r="AE28" s="107"/>
      <c r="AF28" s="108"/>
      <c r="AG28" s="106"/>
      <c r="AH28" s="107"/>
      <c r="AI28" s="106"/>
      <c r="AJ28" s="107"/>
      <c r="AK28" s="106"/>
      <c r="AL28" s="107"/>
      <c r="AM28" s="109"/>
      <c r="AN28" s="114"/>
      <c r="AO28" s="180"/>
      <c r="AP28" s="108"/>
      <c r="AQ28" s="115"/>
      <c r="AR28" s="116">
        <f t="shared" si="2"/>
        <v>3</v>
      </c>
      <c r="AS28" s="22"/>
    </row>
    <row r="29" spans="1:45" ht="28.5" customHeight="1" x14ac:dyDescent="0.2">
      <c r="A29" s="12" t="s">
        <v>57</v>
      </c>
      <c r="B29" s="59" t="s">
        <v>18</v>
      </c>
      <c r="C29" s="198" t="s">
        <v>18</v>
      </c>
      <c r="D29" s="60">
        <v>1</v>
      </c>
      <c r="E29" s="61"/>
      <c r="F29" s="61"/>
      <c r="G29" s="198"/>
      <c r="H29" s="63"/>
      <c r="I29" s="249"/>
      <c r="J29" s="61"/>
      <c r="K29" s="61"/>
      <c r="L29" s="61"/>
      <c r="M29" s="61"/>
      <c r="N29" s="65"/>
      <c r="O29" s="486" t="s">
        <v>18</v>
      </c>
      <c r="P29" s="487"/>
      <c r="Q29" s="117"/>
      <c r="R29" s="61"/>
      <c r="S29" s="249"/>
      <c r="T29" s="198"/>
      <c r="U29" s="63" t="s">
        <v>18</v>
      </c>
      <c r="V29" s="249"/>
      <c r="W29" s="61"/>
      <c r="X29" s="249" t="s">
        <v>18</v>
      </c>
      <c r="Y29" s="61"/>
      <c r="Z29" s="250"/>
      <c r="AA29" s="61"/>
      <c r="AB29" s="198" t="s">
        <v>69</v>
      </c>
      <c r="AC29" s="65"/>
      <c r="AD29" s="249"/>
      <c r="AE29" s="60"/>
      <c r="AF29" s="61"/>
      <c r="AG29" s="198"/>
      <c r="AH29" s="60"/>
      <c r="AI29" s="198" t="s">
        <v>18</v>
      </c>
      <c r="AJ29" s="60">
        <v>1</v>
      </c>
      <c r="AK29" s="198"/>
      <c r="AL29" s="60"/>
      <c r="AM29" s="249"/>
      <c r="AN29" s="66"/>
      <c r="AO29" s="176"/>
      <c r="AP29" s="61"/>
      <c r="AQ29" s="71"/>
      <c r="AR29" s="69">
        <f t="shared" si="2"/>
        <v>7</v>
      </c>
      <c r="AS29" s="22"/>
    </row>
    <row r="30" spans="1:45" ht="28.5" customHeight="1" x14ac:dyDescent="0.2">
      <c r="A30" s="12" t="s">
        <v>58</v>
      </c>
      <c r="B30" s="59" t="s">
        <v>69</v>
      </c>
      <c r="C30" s="198"/>
      <c r="D30" s="60"/>
      <c r="E30" s="61"/>
      <c r="F30" s="61"/>
      <c r="G30" s="198"/>
      <c r="H30" s="63"/>
      <c r="I30" s="249"/>
      <c r="J30" s="61"/>
      <c r="K30" s="61"/>
      <c r="L30" s="61"/>
      <c r="M30" s="61"/>
      <c r="N30" s="65"/>
      <c r="O30" s="250"/>
      <c r="P30" s="250"/>
      <c r="Q30" s="62"/>
      <c r="R30" s="61"/>
      <c r="S30" s="249"/>
      <c r="T30" s="198"/>
      <c r="U30" s="63"/>
      <c r="V30" s="249"/>
      <c r="W30" s="61" t="s">
        <v>18</v>
      </c>
      <c r="X30" s="249" t="s">
        <v>18</v>
      </c>
      <c r="Y30" s="61"/>
      <c r="Z30" s="250"/>
      <c r="AA30" s="61"/>
      <c r="AB30" s="198"/>
      <c r="AC30" s="65"/>
      <c r="AD30" s="249"/>
      <c r="AE30" s="60"/>
      <c r="AF30" s="61"/>
      <c r="AG30" s="198"/>
      <c r="AH30" s="60"/>
      <c r="AI30" s="198" t="s">
        <v>18</v>
      </c>
      <c r="AJ30" s="60">
        <v>1</v>
      </c>
      <c r="AK30" s="198"/>
      <c r="AL30" s="60"/>
      <c r="AM30" s="249"/>
      <c r="AN30" s="66"/>
      <c r="AO30" s="176"/>
      <c r="AP30" s="61"/>
      <c r="AQ30" s="71"/>
      <c r="AR30" s="69">
        <f t="shared" si="2"/>
        <v>4</v>
      </c>
      <c r="AS30" s="22"/>
    </row>
    <row r="31" spans="1:45" ht="28.5" customHeight="1" x14ac:dyDescent="0.2">
      <c r="A31" s="12" t="s">
        <v>21</v>
      </c>
      <c r="B31" s="59" t="s">
        <v>18</v>
      </c>
      <c r="C31" s="198" t="s">
        <v>18</v>
      </c>
      <c r="D31" s="60">
        <v>1</v>
      </c>
      <c r="E31" s="61"/>
      <c r="F31" s="61"/>
      <c r="G31" s="198"/>
      <c r="H31" s="63"/>
      <c r="I31" s="249"/>
      <c r="J31" s="61"/>
      <c r="K31" s="61"/>
      <c r="L31" s="61"/>
      <c r="M31" s="61"/>
      <c r="N31" s="65"/>
      <c r="O31" s="250"/>
      <c r="P31" s="250"/>
      <c r="Q31" s="62"/>
      <c r="R31" s="61"/>
      <c r="S31" s="249"/>
      <c r="T31" s="198"/>
      <c r="U31" s="63" t="s">
        <v>69</v>
      </c>
      <c r="V31" s="249"/>
      <c r="W31" s="61"/>
      <c r="X31" s="249"/>
      <c r="Y31" s="61"/>
      <c r="Z31" s="250"/>
      <c r="AA31" s="61"/>
      <c r="AB31" s="198"/>
      <c r="AC31" s="65"/>
      <c r="AD31" s="249"/>
      <c r="AE31" s="60"/>
      <c r="AF31" s="61"/>
      <c r="AG31" s="198" t="s">
        <v>69</v>
      </c>
      <c r="AH31" s="60">
        <v>1</v>
      </c>
      <c r="AI31" s="198"/>
      <c r="AJ31" s="60"/>
      <c r="AK31" s="198"/>
      <c r="AL31" s="60"/>
      <c r="AM31" s="249"/>
      <c r="AN31" s="66"/>
      <c r="AO31" s="176"/>
      <c r="AP31" s="61"/>
      <c r="AQ31" s="71"/>
      <c r="AR31" s="69">
        <f t="shared" si="2"/>
        <v>4</v>
      </c>
      <c r="AS31" s="22"/>
    </row>
    <row r="32" spans="1:45" ht="28.5" customHeight="1" x14ac:dyDescent="0.2">
      <c r="A32" s="12" t="s">
        <v>59</v>
      </c>
      <c r="B32" s="59"/>
      <c r="C32" s="198"/>
      <c r="D32" s="60"/>
      <c r="E32" s="61"/>
      <c r="F32" s="61"/>
      <c r="G32" s="198"/>
      <c r="H32" s="63"/>
      <c r="I32" s="249"/>
      <c r="J32" s="61"/>
      <c r="K32" s="61"/>
      <c r="L32" s="61"/>
      <c r="M32" s="61"/>
      <c r="N32" s="65"/>
      <c r="O32" s="250"/>
      <c r="P32" s="250"/>
      <c r="Q32" s="62"/>
      <c r="R32" s="61"/>
      <c r="S32" s="249"/>
      <c r="T32" s="198" t="s">
        <v>18</v>
      </c>
      <c r="U32" s="63"/>
      <c r="V32" s="249"/>
      <c r="W32" s="61" t="s">
        <v>18</v>
      </c>
      <c r="X32" s="249"/>
      <c r="Y32" s="61"/>
      <c r="Z32" s="250"/>
      <c r="AA32" s="61"/>
      <c r="AB32" s="61" t="s">
        <v>69</v>
      </c>
      <c r="AC32" s="65"/>
      <c r="AD32" s="249"/>
      <c r="AE32" s="60"/>
      <c r="AF32" s="61"/>
      <c r="AG32" s="198"/>
      <c r="AH32" s="60"/>
      <c r="AI32" s="198"/>
      <c r="AJ32" s="60"/>
      <c r="AK32" s="198" t="s">
        <v>86</v>
      </c>
      <c r="AL32" s="60">
        <v>1</v>
      </c>
      <c r="AM32" s="249"/>
      <c r="AN32" s="66"/>
      <c r="AO32" s="176"/>
      <c r="AP32" s="61"/>
      <c r="AQ32" s="71"/>
      <c r="AR32" s="69">
        <f t="shared" si="2"/>
        <v>4</v>
      </c>
      <c r="AS32" s="22"/>
    </row>
    <row r="33" spans="1:45" ht="28.5" customHeight="1" x14ac:dyDescent="0.2">
      <c r="A33" s="12" t="s">
        <v>60</v>
      </c>
      <c r="B33" s="59"/>
      <c r="C33" s="198"/>
      <c r="D33" s="60"/>
      <c r="E33" s="61"/>
      <c r="F33" s="61"/>
      <c r="G33" s="198"/>
      <c r="H33" s="63"/>
      <c r="I33" s="249"/>
      <c r="J33" s="61"/>
      <c r="K33" s="61"/>
      <c r="L33" s="61"/>
      <c r="M33" s="61"/>
      <c r="N33" s="65"/>
      <c r="O33" s="250"/>
      <c r="P33" s="250"/>
      <c r="Q33" s="62"/>
      <c r="R33" s="61"/>
      <c r="S33" s="250"/>
      <c r="T33" s="249" t="s">
        <v>18</v>
      </c>
      <c r="U33" s="63"/>
      <c r="V33" s="249"/>
      <c r="W33" s="61"/>
      <c r="X33" s="249" t="s">
        <v>18</v>
      </c>
      <c r="Y33" s="61"/>
      <c r="Z33" s="250"/>
      <c r="AA33" s="61" t="s">
        <v>69</v>
      </c>
      <c r="AB33" s="198"/>
      <c r="AC33" s="65"/>
      <c r="AD33" s="249"/>
      <c r="AE33" s="60"/>
      <c r="AF33" s="61"/>
      <c r="AG33" s="198"/>
      <c r="AH33" s="60"/>
      <c r="AI33" s="198"/>
      <c r="AJ33" s="60"/>
      <c r="AK33" s="198"/>
      <c r="AL33" s="60"/>
      <c r="AM33" s="249"/>
      <c r="AN33" s="66"/>
      <c r="AO33" s="176"/>
      <c r="AP33" s="61"/>
      <c r="AQ33" s="71"/>
      <c r="AR33" s="69">
        <f t="shared" si="2"/>
        <v>3</v>
      </c>
      <c r="AS33" s="22"/>
    </row>
    <row r="34" spans="1:45" ht="28.5" customHeight="1" x14ac:dyDescent="0.2">
      <c r="A34" s="24" t="s">
        <v>61</v>
      </c>
      <c r="B34" s="118"/>
      <c r="C34" s="119"/>
      <c r="D34" s="120"/>
      <c r="E34" s="72"/>
      <c r="F34" s="72"/>
      <c r="G34" s="119"/>
      <c r="H34" s="123"/>
      <c r="I34" s="121"/>
      <c r="J34" s="72"/>
      <c r="K34" s="72"/>
      <c r="L34" s="72"/>
      <c r="M34" s="72"/>
      <c r="N34" s="124"/>
      <c r="O34" s="122"/>
      <c r="P34" s="122"/>
      <c r="Q34" s="73"/>
      <c r="R34" s="72"/>
      <c r="S34" s="122"/>
      <c r="T34" s="119" t="s">
        <v>18</v>
      </c>
      <c r="U34" s="123"/>
      <c r="V34" s="121"/>
      <c r="W34" s="72" t="s">
        <v>18</v>
      </c>
      <c r="X34" s="121" t="s">
        <v>18</v>
      </c>
      <c r="Y34" s="72"/>
      <c r="Z34" s="122"/>
      <c r="AA34" s="72"/>
      <c r="AB34" s="119"/>
      <c r="AC34" s="124"/>
      <c r="AD34" s="121"/>
      <c r="AE34" s="120"/>
      <c r="AF34" s="72"/>
      <c r="AG34" s="119"/>
      <c r="AH34" s="120"/>
      <c r="AI34" s="119"/>
      <c r="AJ34" s="120"/>
      <c r="AK34" s="119"/>
      <c r="AL34" s="120"/>
      <c r="AM34" s="121"/>
      <c r="AN34" s="125"/>
      <c r="AO34" s="181"/>
      <c r="AP34" s="72"/>
      <c r="AQ34" s="126"/>
      <c r="AR34" s="127">
        <f t="shared" si="2"/>
        <v>3</v>
      </c>
      <c r="AS34" s="22"/>
    </row>
    <row r="35" spans="1:45" ht="28.5" customHeight="1" x14ac:dyDescent="0.2">
      <c r="A35" s="27" t="s">
        <v>62</v>
      </c>
      <c r="B35" s="128" t="s">
        <v>18</v>
      </c>
      <c r="C35" s="129" t="s">
        <v>18</v>
      </c>
      <c r="D35" s="130">
        <v>1</v>
      </c>
      <c r="E35" s="46"/>
      <c r="F35" s="46"/>
      <c r="G35" s="129"/>
      <c r="H35" s="132"/>
      <c r="I35" s="131"/>
      <c r="J35" s="46"/>
      <c r="K35" s="46"/>
      <c r="L35" s="46"/>
      <c r="M35" s="46"/>
      <c r="N35" s="134"/>
      <c r="O35" s="133"/>
      <c r="P35" s="133"/>
      <c r="Q35" s="47"/>
      <c r="R35" s="46"/>
      <c r="S35" s="131"/>
      <c r="T35" s="129"/>
      <c r="U35" s="132" t="s">
        <v>18</v>
      </c>
      <c r="V35" s="131"/>
      <c r="W35" s="46" t="s">
        <v>18</v>
      </c>
      <c r="X35" s="131" t="s">
        <v>18</v>
      </c>
      <c r="Y35" s="46"/>
      <c r="Z35" s="133"/>
      <c r="AA35" s="46"/>
      <c r="AB35" s="129" t="s">
        <v>69</v>
      </c>
      <c r="AC35" s="134"/>
      <c r="AD35" s="131"/>
      <c r="AE35" s="130"/>
      <c r="AF35" s="46"/>
      <c r="AG35" s="129"/>
      <c r="AH35" s="130"/>
      <c r="AI35" s="129"/>
      <c r="AJ35" s="130"/>
      <c r="AK35" s="129"/>
      <c r="AL35" s="130"/>
      <c r="AM35" s="131"/>
      <c r="AN35" s="135"/>
      <c r="AO35" s="182"/>
      <c r="AP35" s="46"/>
      <c r="AQ35" s="93" t="s">
        <v>18</v>
      </c>
      <c r="AR35" s="58">
        <f t="shared" si="2"/>
        <v>7</v>
      </c>
      <c r="AS35" s="22"/>
    </row>
    <row r="36" spans="1:45" ht="28.5" customHeight="1" x14ac:dyDescent="0.2">
      <c r="A36" s="12" t="s">
        <v>63</v>
      </c>
      <c r="B36" s="59" t="s">
        <v>18</v>
      </c>
      <c r="C36" s="198"/>
      <c r="D36" s="60"/>
      <c r="E36" s="61"/>
      <c r="F36" s="61"/>
      <c r="G36" s="198"/>
      <c r="H36" s="63"/>
      <c r="I36" s="249"/>
      <c r="J36" s="61"/>
      <c r="K36" s="61"/>
      <c r="L36" s="61"/>
      <c r="M36" s="61"/>
      <c r="N36" s="65"/>
      <c r="O36" s="250"/>
      <c r="P36" s="250"/>
      <c r="Q36" s="62"/>
      <c r="R36" s="61"/>
      <c r="S36" s="249"/>
      <c r="T36" s="198"/>
      <c r="U36" s="63" t="s">
        <v>18</v>
      </c>
      <c r="V36" s="249"/>
      <c r="W36" s="61" t="s">
        <v>18</v>
      </c>
      <c r="X36" s="249" t="s">
        <v>18</v>
      </c>
      <c r="Y36" s="61"/>
      <c r="Z36" s="250"/>
      <c r="AA36" s="61"/>
      <c r="AB36" s="198"/>
      <c r="AC36" s="65"/>
      <c r="AD36" s="249"/>
      <c r="AE36" s="60"/>
      <c r="AF36" s="61"/>
      <c r="AG36" s="198"/>
      <c r="AH36" s="60"/>
      <c r="AI36" s="198"/>
      <c r="AJ36" s="60"/>
      <c r="AK36" s="198"/>
      <c r="AL36" s="60"/>
      <c r="AM36" s="249"/>
      <c r="AN36" s="66"/>
      <c r="AO36" s="176"/>
      <c r="AP36" s="61"/>
      <c r="AQ36" s="71"/>
      <c r="AR36" s="69">
        <f t="shared" si="2"/>
        <v>4</v>
      </c>
      <c r="AS36" s="22"/>
    </row>
    <row r="37" spans="1:45" ht="28.5" customHeight="1" x14ac:dyDescent="0.2">
      <c r="A37" s="12" t="s">
        <v>64</v>
      </c>
      <c r="B37" s="59" t="s">
        <v>18</v>
      </c>
      <c r="C37" s="198" t="s">
        <v>18</v>
      </c>
      <c r="D37" s="60">
        <v>1</v>
      </c>
      <c r="E37" s="61"/>
      <c r="F37" s="61"/>
      <c r="G37" s="198" t="s">
        <v>18</v>
      </c>
      <c r="H37" s="63"/>
      <c r="I37" s="249"/>
      <c r="J37" s="61"/>
      <c r="K37" s="61"/>
      <c r="L37" s="61"/>
      <c r="M37" s="61"/>
      <c r="N37" s="65"/>
      <c r="O37" s="250" t="s">
        <v>18</v>
      </c>
      <c r="P37" s="250"/>
      <c r="Q37" s="62"/>
      <c r="R37" s="61"/>
      <c r="S37" s="249"/>
      <c r="T37" s="198" t="s">
        <v>69</v>
      </c>
      <c r="U37" s="63" t="s">
        <v>69</v>
      </c>
      <c r="V37" s="249"/>
      <c r="W37" s="61"/>
      <c r="X37" s="249"/>
      <c r="Y37" s="61"/>
      <c r="Z37" s="250"/>
      <c r="AA37" s="61"/>
      <c r="AB37" s="198"/>
      <c r="AC37" s="65"/>
      <c r="AD37" s="249"/>
      <c r="AE37" s="60"/>
      <c r="AF37" s="61"/>
      <c r="AG37" s="198"/>
      <c r="AH37" s="60"/>
      <c r="AI37" s="198"/>
      <c r="AJ37" s="60"/>
      <c r="AK37" s="198"/>
      <c r="AL37" s="60"/>
      <c r="AM37" s="249"/>
      <c r="AN37" s="66"/>
      <c r="AO37" s="176"/>
      <c r="AP37" s="61"/>
      <c r="AQ37" s="71" t="s">
        <v>18</v>
      </c>
      <c r="AR37" s="69">
        <f t="shared" si="2"/>
        <v>7</v>
      </c>
      <c r="AS37" s="22"/>
    </row>
    <row r="38" spans="1:45" ht="28.5" customHeight="1" x14ac:dyDescent="0.2">
      <c r="A38" s="12" t="s">
        <v>65</v>
      </c>
      <c r="B38" s="59" t="s">
        <v>18</v>
      </c>
      <c r="C38" s="198" t="s">
        <v>18</v>
      </c>
      <c r="D38" s="60">
        <v>1</v>
      </c>
      <c r="E38" s="61"/>
      <c r="F38" s="61"/>
      <c r="G38" s="198"/>
      <c r="H38" s="63"/>
      <c r="I38" s="249"/>
      <c r="J38" s="61"/>
      <c r="K38" s="61"/>
      <c r="L38" s="61"/>
      <c r="M38" s="61"/>
      <c r="N38" s="65"/>
      <c r="O38" s="250"/>
      <c r="P38" s="250"/>
      <c r="Q38" s="62" t="s">
        <v>69</v>
      </c>
      <c r="R38" s="61"/>
      <c r="S38" s="249"/>
      <c r="T38" s="198"/>
      <c r="U38" s="63" t="s">
        <v>18</v>
      </c>
      <c r="V38" s="249"/>
      <c r="W38" s="61" t="s">
        <v>18</v>
      </c>
      <c r="X38" s="249" t="s">
        <v>18</v>
      </c>
      <c r="Y38" s="61"/>
      <c r="Z38" s="250"/>
      <c r="AA38" s="61" t="s">
        <v>69</v>
      </c>
      <c r="AB38" s="198" t="s">
        <v>69</v>
      </c>
      <c r="AC38" s="65"/>
      <c r="AD38" s="249"/>
      <c r="AE38" s="60"/>
      <c r="AF38" s="61"/>
      <c r="AG38" s="198"/>
      <c r="AH38" s="60"/>
      <c r="AI38" s="198"/>
      <c r="AJ38" s="60"/>
      <c r="AK38" s="198"/>
      <c r="AL38" s="60"/>
      <c r="AM38" s="249"/>
      <c r="AN38" s="66"/>
      <c r="AO38" s="176"/>
      <c r="AP38" s="61"/>
      <c r="AQ38" s="71"/>
      <c r="AR38" s="69">
        <f t="shared" si="2"/>
        <v>8</v>
      </c>
      <c r="AS38" s="22"/>
    </row>
    <row r="39" spans="1:45" ht="28.5" customHeight="1" x14ac:dyDescent="0.2">
      <c r="A39" s="23" t="s">
        <v>66</v>
      </c>
      <c r="B39" s="94" t="s">
        <v>18</v>
      </c>
      <c r="C39" s="95"/>
      <c r="D39" s="96"/>
      <c r="E39" s="97"/>
      <c r="F39" s="97"/>
      <c r="G39" s="95"/>
      <c r="H39" s="100"/>
      <c r="I39" s="98"/>
      <c r="J39" s="97"/>
      <c r="K39" s="97"/>
      <c r="L39" s="97"/>
      <c r="M39" s="97"/>
      <c r="N39" s="102"/>
      <c r="O39" s="101"/>
      <c r="P39" s="101"/>
      <c r="Q39" s="99"/>
      <c r="R39" s="97"/>
      <c r="S39" s="98"/>
      <c r="T39" s="95"/>
      <c r="U39" s="100"/>
      <c r="V39" s="98"/>
      <c r="W39" s="97"/>
      <c r="X39" s="98" t="s">
        <v>18</v>
      </c>
      <c r="Y39" s="97"/>
      <c r="Z39" s="101"/>
      <c r="AA39" s="97"/>
      <c r="AB39" s="98" t="s">
        <v>18</v>
      </c>
      <c r="AC39" s="102"/>
      <c r="AD39" s="98"/>
      <c r="AE39" s="96"/>
      <c r="AF39" s="97"/>
      <c r="AG39" s="95"/>
      <c r="AH39" s="96"/>
      <c r="AI39" s="95"/>
      <c r="AJ39" s="96"/>
      <c r="AK39" s="95"/>
      <c r="AL39" s="96"/>
      <c r="AM39" s="98"/>
      <c r="AN39" s="103"/>
      <c r="AO39" s="179" t="s">
        <v>69</v>
      </c>
      <c r="AP39" s="97"/>
      <c r="AQ39" s="104" t="s">
        <v>18</v>
      </c>
      <c r="AR39" s="75">
        <f t="shared" si="2"/>
        <v>5</v>
      </c>
      <c r="AS39" s="22"/>
    </row>
    <row r="40" spans="1:45" ht="28.5" customHeight="1" x14ac:dyDescent="0.2">
      <c r="A40" s="26" t="s">
        <v>67</v>
      </c>
      <c r="B40" s="105"/>
      <c r="C40" s="106"/>
      <c r="D40" s="107"/>
      <c r="E40" s="108"/>
      <c r="F40" s="108"/>
      <c r="G40" s="106"/>
      <c r="H40" s="111"/>
      <c r="I40" s="109"/>
      <c r="J40" s="108"/>
      <c r="K40" s="108"/>
      <c r="L40" s="108"/>
      <c r="M40" s="108"/>
      <c r="N40" s="113"/>
      <c r="O40" s="112"/>
      <c r="P40" s="112"/>
      <c r="Q40" s="110"/>
      <c r="R40" s="108"/>
      <c r="S40" s="109"/>
      <c r="T40" s="106"/>
      <c r="U40" s="111"/>
      <c r="V40" s="109"/>
      <c r="W40" s="108" t="s">
        <v>18</v>
      </c>
      <c r="X40" s="109" t="s">
        <v>18</v>
      </c>
      <c r="Y40" s="108"/>
      <c r="Z40" s="112"/>
      <c r="AA40" s="108"/>
      <c r="AB40" s="106"/>
      <c r="AC40" s="113" t="s">
        <v>69</v>
      </c>
      <c r="AD40" s="109"/>
      <c r="AE40" s="107"/>
      <c r="AF40" s="108"/>
      <c r="AG40" s="106"/>
      <c r="AH40" s="107"/>
      <c r="AI40" s="106"/>
      <c r="AJ40" s="107"/>
      <c r="AK40" s="106"/>
      <c r="AL40" s="107"/>
      <c r="AM40" s="109"/>
      <c r="AN40" s="114"/>
      <c r="AO40" s="180"/>
      <c r="AP40" s="108"/>
      <c r="AQ40" s="115"/>
      <c r="AR40" s="116">
        <f t="shared" si="2"/>
        <v>3</v>
      </c>
      <c r="AS40" s="22"/>
    </row>
    <row r="41" spans="1:45" ht="28.5" customHeight="1" x14ac:dyDescent="0.2">
      <c r="A41" s="12" t="s">
        <v>75</v>
      </c>
      <c r="B41" s="59" t="s">
        <v>18</v>
      </c>
      <c r="C41" s="198"/>
      <c r="D41" s="60"/>
      <c r="E41" s="61" t="s">
        <v>18</v>
      </c>
      <c r="F41" s="61"/>
      <c r="G41" s="198"/>
      <c r="H41" s="303" t="s">
        <v>86</v>
      </c>
      <c r="I41" s="304" t="s">
        <v>69</v>
      </c>
      <c r="J41" s="304" t="s">
        <v>69</v>
      </c>
      <c r="K41" s="316"/>
      <c r="L41" s="61"/>
      <c r="M41" s="61"/>
      <c r="N41" s="65"/>
      <c r="O41" s="250"/>
      <c r="P41" s="250"/>
      <c r="Q41" s="62"/>
      <c r="R41" s="61" t="s">
        <v>18</v>
      </c>
      <c r="S41" s="249"/>
      <c r="T41" s="198"/>
      <c r="U41" s="231"/>
      <c r="V41" s="249"/>
      <c r="W41" s="230"/>
      <c r="X41" s="232"/>
      <c r="Y41" s="61"/>
      <c r="Z41" s="250"/>
      <c r="AA41" s="61"/>
      <c r="AB41" s="198"/>
      <c r="AC41" s="65"/>
      <c r="AD41" s="249"/>
      <c r="AE41" s="60"/>
      <c r="AF41" s="61"/>
      <c r="AG41" s="198"/>
      <c r="AH41" s="60"/>
      <c r="AI41" s="198"/>
      <c r="AJ41" s="60"/>
      <c r="AK41" s="198"/>
      <c r="AL41" s="60"/>
      <c r="AM41" s="249"/>
      <c r="AN41" s="66"/>
      <c r="AO41" s="176"/>
      <c r="AP41" s="61"/>
      <c r="AQ41" s="71"/>
      <c r="AR41" s="69">
        <f t="shared" si="2"/>
        <v>6</v>
      </c>
      <c r="AS41" s="22"/>
    </row>
    <row r="42" spans="1:45" ht="28.5" customHeight="1" x14ac:dyDescent="0.2">
      <c r="A42" s="23" t="s">
        <v>68</v>
      </c>
      <c r="B42" s="94" t="s">
        <v>18</v>
      </c>
      <c r="C42" s="95"/>
      <c r="D42" s="96"/>
      <c r="E42" s="97"/>
      <c r="F42" s="97"/>
      <c r="G42" s="95"/>
      <c r="H42" s="100"/>
      <c r="I42" s="98"/>
      <c r="J42" s="97"/>
      <c r="K42" s="97"/>
      <c r="L42" s="97"/>
      <c r="M42" s="97"/>
      <c r="N42" s="102"/>
      <c r="O42" s="101"/>
      <c r="P42" s="101"/>
      <c r="Q42" s="99"/>
      <c r="R42" s="97"/>
      <c r="S42" s="98"/>
      <c r="T42" s="95"/>
      <c r="U42" s="100" t="s">
        <v>18</v>
      </c>
      <c r="V42" s="98"/>
      <c r="W42" s="97" t="s">
        <v>18</v>
      </c>
      <c r="X42" s="98" t="s">
        <v>18</v>
      </c>
      <c r="Y42" s="97"/>
      <c r="Z42" s="101" t="s">
        <v>69</v>
      </c>
      <c r="AA42" s="97"/>
      <c r="AB42" s="95"/>
      <c r="AC42" s="102"/>
      <c r="AD42" s="98"/>
      <c r="AE42" s="96"/>
      <c r="AF42" s="97"/>
      <c r="AG42" s="95"/>
      <c r="AH42" s="96"/>
      <c r="AI42" s="95"/>
      <c r="AJ42" s="96"/>
      <c r="AK42" s="95"/>
      <c r="AL42" s="96"/>
      <c r="AM42" s="98"/>
      <c r="AN42" s="103"/>
      <c r="AO42" s="179"/>
      <c r="AP42" s="97"/>
      <c r="AQ42" s="104"/>
      <c r="AR42" s="75">
        <f t="shared" si="2"/>
        <v>5</v>
      </c>
      <c r="AS42" s="22"/>
    </row>
    <row r="43" spans="1:45" s="30" customFormat="1" ht="28.5" customHeight="1" x14ac:dyDescent="0.2">
      <c r="A43" s="28" t="s">
        <v>22</v>
      </c>
      <c r="B43" s="173">
        <f>COUNTIF(B21:B42,"◎")+COUNTIF(B21:B42,"○")</f>
        <v>15</v>
      </c>
      <c r="C43" s="136">
        <f>COUNTIF(C21:C42,"◎")+COUNTIF(C21:C42,"○")</f>
        <v>7</v>
      </c>
      <c r="D43" s="137">
        <f>SUM(D21:D42)</f>
        <v>7</v>
      </c>
      <c r="E43" s="138">
        <f t="shared" ref="E43:AD43" si="3">COUNTIF(E21:E42,"◎")+COUNTIF(E21:E42,"○")</f>
        <v>1</v>
      </c>
      <c r="F43" s="138">
        <f t="shared" si="3"/>
        <v>0</v>
      </c>
      <c r="G43" s="136">
        <f t="shared" si="3"/>
        <v>1</v>
      </c>
      <c r="H43" s="313">
        <f t="shared" si="3"/>
        <v>1</v>
      </c>
      <c r="I43" s="216">
        <f t="shared" si="3"/>
        <v>1</v>
      </c>
      <c r="J43" s="314">
        <f>COUNTIF(J21:J42,"◎")+COUNTIF(J21:J42,"○")</f>
        <v>1</v>
      </c>
      <c r="K43" s="317">
        <f>COUNTIF(K21:K42,"◎")+COUNTIF(K21:K42,"○")</f>
        <v>0</v>
      </c>
      <c r="L43" s="273">
        <f>COUNTIF(L21:L42,"◎")+COUNTIF(L21:L42,"○")</f>
        <v>0</v>
      </c>
      <c r="M43" s="273">
        <f>COUNTIF(M21:M42,"◎")+COUNTIF(M21:M42,"○")</f>
        <v>0</v>
      </c>
      <c r="N43" s="274">
        <f t="shared" si="3"/>
        <v>0</v>
      </c>
      <c r="O43" s="268">
        <f t="shared" si="3"/>
        <v>2</v>
      </c>
      <c r="P43" s="255">
        <f t="shared" si="3"/>
        <v>0</v>
      </c>
      <c r="Q43" s="269">
        <f t="shared" si="3"/>
        <v>1</v>
      </c>
      <c r="R43" s="273">
        <f t="shared" si="3"/>
        <v>1</v>
      </c>
      <c r="S43" s="275">
        <f t="shared" si="3"/>
        <v>0</v>
      </c>
      <c r="T43" s="241">
        <f>COUNTIF(T21:T42,"◎")+COUNTIF(T21:T42,"○")</f>
        <v>6</v>
      </c>
      <c r="U43" s="313">
        <f t="shared" si="3"/>
        <v>13</v>
      </c>
      <c r="V43" s="275">
        <f t="shared" si="3"/>
        <v>0</v>
      </c>
      <c r="W43" s="314">
        <f t="shared" si="3"/>
        <v>8</v>
      </c>
      <c r="X43" s="216">
        <f t="shared" si="3"/>
        <v>17</v>
      </c>
      <c r="Y43" s="241">
        <f t="shared" si="3"/>
        <v>0</v>
      </c>
      <c r="Z43" s="255">
        <f t="shared" si="3"/>
        <v>2</v>
      </c>
      <c r="AA43" s="273">
        <f t="shared" si="3"/>
        <v>2</v>
      </c>
      <c r="AB43" s="241">
        <f t="shared" si="3"/>
        <v>5</v>
      </c>
      <c r="AC43" s="274">
        <f t="shared" si="3"/>
        <v>1</v>
      </c>
      <c r="AD43" s="275">
        <f t="shared" si="3"/>
        <v>0</v>
      </c>
      <c r="AE43" s="276">
        <f>SUM(AE21:AE42)</f>
        <v>0</v>
      </c>
      <c r="AF43" s="273">
        <f>COUNTIF(AF21:AF42,"◎")+COUNTIF(AF21:AF42,"○")</f>
        <v>0</v>
      </c>
      <c r="AG43" s="241">
        <f>COUNTIF(AG21:AG42,"◎")+COUNTIF(AG21:AG42,"○")</f>
        <v>1</v>
      </c>
      <c r="AH43" s="276">
        <f>SUM(AH21:AH42)</f>
        <v>1</v>
      </c>
      <c r="AI43" s="241">
        <f>COUNTIF(AI21:AI42,"◎")+COUNTIF(AI21:AI42,"○")</f>
        <v>2</v>
      </c>
      <c r="AJ43" s="276">
        <f>SUM(AJ21:AJ42)</f>
        <v>2</v>
      </c>
      <c r="AK43" s="241">
        <f>COUNTIF(AK21:AK42,"◎")+COUNTIF(AK21:AK42,"○")</f>
        <v>3</v>
      </c>
      <c r="AL43" s="291">
        <f>SUM(AL21:AL42)</f>
        <v>6</v>
      </c>
      <c r="AM43" s="275">
        <f>COUNTIF(AM21:AM42,"◎")+COUNTIF(AM21:AM42,"○")</f>
        <v>0</v>
      </c>
      <c r="AN43" s="277">
        <f>SUM(AN21:AN42)</f>
        <v>0</v>
      </c>
      <c r="AO43" s="278">
        <f>COUNTIF(AO21:AO42,"◎")+COUNTIF(AO21:AO42,"○")</f>
        <v>1</v>
      </c>
      <c r="AP43" s="145">
        <f>COUNTIF(AP21:AP42,"◎")+COUNTIF(AP21:AP42,"○")</f>
        <v>0</v>
      </c>
      <c r="AQ43" s="146">
        <f>COUNTIF(AQ21:AQ42,"◎")+COUNTIF(AQ21:AQ42,"○")</f>
        <v>3</v>
      </c>
      <c r="AR43" s="315">
        <f>SUM(AR21:AR42)</f>
        <v>95</v>
      </c>
      <c r="AS43" s="29"/>
    </row>
    <row r="44" spans="1:45" s="30" customFormat="1" ht="28.5" customHeight="1" x14ac:dyDescent="0.2">
      <c r="A44" s="31" t="s">
        <v>23</v>
      </c>
      <c r="B44" s="148">
        <f t="shared" ref="B44:AQ44" si="4">B20+B43</f>
        <v>27</v>
      </c>
      <c r="C44" s="149">
        <f t="shared" si="4"/>
        <v>13</v>
      </c>
      <c r="D44" s="150">
        <f t="shared" si="4"/>
        <v>14</v>
      </c>
      <c r="E44" s="151">
        <f t="shared" si="4"/>
        <v>1</v>
      </c>
      <c r="F44" s="151">
        <f t="shared" si="4"/>
        <v>0</v>
      </c>
      <c r="G44" s="149">
        <f t="shared" si="4"/>
        <v>2</v>
      </c>
      <c r="H44" s="306">
        <f t="shared" si="4"/>
        <v>7</v>
      </c>
      <c r="I44" s="218">
        <f t="shared" si="4"/>
        <v>5</v>
      </c>
      <c r="J44" s="308">
        <f>J20+J43</f>
        <v>5</v>
      </c>
      <c r="K44" s="318">
        <f>K20+K43</f>
        <v>1</v>
      </c>
      <c r="L44" s="257">
        <f>L20+L43</f>
        <v>1</v>
      </c>
      <c r="M44" s="257">
        <f>M20+M43</f>
        <v>2</v>
      </c>
      <c r="N44" s="258">
        <f t="shared" si="4"/>
        <v>2</v>
      </c>
      <c r="O44" s="259">
        <f t="shared" si="4"/>
        <v>2</v>
      </c>
      <c r="P44" s="257">
        <f t="shared" si="4"/>
        <v>0</v>
      </c>
      <c r="Q44" s="260">
        <f t="shared" si="4"/>
        <v>1</v>
      </c>
      <c r="R44" s="257">
        <f t="shared" si="4"/>
        <v>2</v>
      </c>
      <c r="S44" s="270">
        <f t="shared" si="4"/>
        <v>1</v>
      </c>
      <c r="T44" s="242">
        <f t="shared" si="4"/>
        <v>7</v>
      </c>
      <c r="U44" s="306">
        <f t="shared" si="4"/>
        <v>19</v>
      </c>
      <c r="V44" s="310">
        <f t="shared" si="4"/>
        <v>0</v>
      </c>
      <c r="W44" s="308">
        <f t="shared" si="4"/>
        <v>11</v>
      </c>
      <c r="X44" s="218">
        <f t="shared" si="4"/>
        <v>23</v>
      </c>
      <c r="Y44" s="257">
        <f t="shared" si="4"/>
        <v>0</v>
      </c>
      <c r="Z44" s="270">
        <f t="shared" si="4"/>
        <v>2</v>
      </c>
      <c r="AA44" s="257">
        <f t="shared" si="4"/>
        <v>2</v>
      </c>
      <c r="AB44" s="242">
        <f t="shared" si="4"/>
        <v>8</v>
      </c>
      <c r="AC44" s="258">
        <f t="shared" si="4"/>
        <v>1</v>
      </c>
      <c r="AD44" s="270">
        <f t="shared" si="4"/>
        <v>2</v>
      </c>
      <c r="AE44" s="271">
        <f t="shared" si="4"/>
        <v>2</v>
      </c>
      <c r="AF44" s="257">
        <f t="shared" si="4"/>
        <v>1</v>
      </c>
      <c r="AG44" s="242">
        <f t="shared" si="4"/>
        <v>1</v>
      </c>
      <c r="AH44" s="271">
        <f t="shared" si="4"/>
        <v>1</v>
      </c>
      <c r="AI44" s="242">
        <f t="shared" si="4"/>
        <v>2</v>
      </c>
      <c r="AJ44" s="271">
        <f t="shared" si="4"/>
        <v>2</v>
      </c>
      <c r="AK44" s="242">
        <f t="shared" si="4"/>
        <v>7</v>
      </c>
      <c r="AL44" s="219">
        <f>AL20+AL43</f>
        <v>11</v>
      </c>
      <c r="AM44" s="270">
        <f t="shared" si="4"/>
        <v>1</v>
      </c>
      <c r="AN44" s="279">
        <f t="shared" si="4"/>
        <v>6</v>
      </c>
      <c r="AO44" s="264">
        <f t="shared" si="4"/>
        <v>1</v>
      </c>
      <c r="AP44" s="149">
        <f t="shared" si="4"/>
        <v>0</v>
      </c>
      <c r="AQ44" s="157">
        <f t="shared" si="4"/>
        <v>4</v>
      </c>
      <c r="AR44" s="244">
        <f>AR20+AR43</f>
        <v>164</v>
      </c>
      <c r="AS44" s="29"/>
    </row>
    <row r="45" spans="1:45" ht="28.5" customHeight="1" x14ac:dyDescent="0.2">
      <c r="A45" s="36" t="s">
        <v>78</v>
      </c>
      <c r="B45" s="41" t="s">
        <v>18</v>
      </c>
      <c r="C45" s="51"/>
      <c r="D45" s="43"/>
      <c r="E45" s="44"/>
      <c r="F45" s="44"/>
      <c r="G45" s="51"/>
      <c r="H45" s="49"/>
      <c r="I45" s="45"/>
      <c r="J45" s="44"/>
      <c r="K45" s="44"/>
      <c r="L45" s="44"/>
      <c r="M45" s="44"/>
      <c r="N45" s="52"/>
      <c r="O45" s="112"/>
      <c r="P45" s="112"/>
      <c r="Q45" s="110"/>
      <c r="R45" s="44"/>
      <c r="S45" s="45"/>
      <c r="T45" s="51"/>
      <c r="U45" s="49"/>
      <c r="V45" s="45"/>
      <c r="W45" s="44"/>
      <c r="X45" s="45"/>
      <c r="Y45" s="44"/>
      <c r="Z45" s="50"/>
      <c r="AA45" s="44"/>
      <c r="AB45" s="51"/>
      <c r="AC45" s="52"/>
      <c r="AD45" s="45"/>
      <c r="AE45" s="43"/>
      <c r="AF45" s="44"/>
      <c r="AG45" s="51"/>
      <c r="AH45" s="43"/>
      <c r="AI45" s="51"/>
      <c r="AJ45" s="43"/>
      <c r="AK45" s="51"/>
      <c r="AL45" s="43"/>
      <c r="AM45" s="45"/>
      <c r="AN45" s="74"/>
      <c r="AO45" s="175"/>
      <c r="AP45" s="108"/>
      <c r="AQ45" s="115"/>
      <c r="AR45" s="116">
        <f>COUNTIF(B45:AQ45,"○")+COUNTIF(B45:AQ45,"◎")</f>
        <v>1</v>
      </c>
      <c r="AS45" s="22"/>
    </row>
    <row r="46" spans="1:45" ht="28.5" customHeight="1" x14ac:dyDescent="0.2">
      <c r="A46" s="38" t="s">
        <v>73</v>
      </c>
      <c r="B46" s="59" t="s">
        <v>18</v>
      </c>
      <c r="C46" s="198"/>
      <c r="D46" s="60"/>
      <c r="E46" s="61"/>
      <c r="F46" s="61"/>
      <c r="G46" s="198"/>
      <c r="H46" s="63"/>
      <c r="I46" s="249"/>
      <c r="J46" s="61"/>
      <c r="K46" s="61"/>
      <c r="L46" s="61"/>
      <c r="M46" s="61"/>
      <c r="N46" s="65"/>
      <c r="O46" s="250"/>
      <c r="P46" s="250"/>
      <c r="Q46" s="62"/>
      <c r="R46" s="61"/>
      <c r="S46" s="249"/>
      <c r="T46" s="198"/>
      <c r="U46" s="63" t="s">
        <v>18</v>
      </c>
      <c r="V46" s="249"/>
      <c r="W46" s="61" t="s">
        <v>69</v>
      </c>
      <c r="X46" s="249"/>
      <c r="Y46" s="61"/>
      <c r="Z46" s="250"/>
      <c r="AA46" s="61"/>
      <c r="AB46" s="198"/>
      <c r="AC46" s="65"/>
      <c r="AD46" s="249"/>
      <c r="AE46" s="60"/>
      <c r="AF46" s="61"/>
      <c r="AG46" s="198"/>
      <c r="AH46" s="60"/>
      <c r="AI46" s="198"/>
      <c r="AJ46" s="60"/>
      <c r="AK46" s="198"/>
      <c r="AL46" s="60"/>
      <c r="AM46" s="249"/>
      <c r="AN46" s="66"/>
      <c r="AO46" s="176"/>
      <c r="AP46" s="61"/>
      <c r="AQ46" s="71"/>
      <c r="AR46" s="69">
        <f>COUNTIF(B46:AQ46,"○")+COUNTIF(B46:AQ46,"◎")</f>
        <v>3</v>
      </c>
      <c r="AS46" s="22"/>
    </row>
    <row r="47" spans="1:45" ht="28.5" customHeight="1" x14ac:dyDescent="0.2">
      <c r="A47" s="37" t="s">
        <v>76</v>
      </c>
      <c r="B47" s="59"/>
      <c r="C47" s="198" t="s">
        <v>18</v>
      </c>
      <c r="D47" s="60">
        <v>1</v>
      </c>
      <c r="E47" s="61"/>
      <c r="F47" s="61"/>
      <c r="G47" s="198"/>
      <c r="H47" s="63"/>
      <c r="I47" s="249"/>
      <c r="J47" s="61"/>
      <c r="K47" s="61"/>
      <c r="L47" s="61"/>
      <c r="M47" s="61"/>
      <c r="N47" s="65"/>
      <c r="O47" s="250"/>
      <c r="P47" s="250"/>
      <c r="Q47" s="62"/>
      <c r="R47" s="61"/>
      <c r="S47" s="249"/>
      <c r="T47" s="198"/>
      <c r="U47" s="63"/>
      <c r="V47" s="249"/>
      <c r="W47" s="61"/>
      <c r="X47" s="249"/>
      <c r="Y47" s="61"/>
      <c r="Z47" s="250"/>
      <c r="AA47" s="61"/>
      <c r="AB47" s="198"/>
      <c r="AC47" s="65"/>
      <c r="AD47" s="249"/>
      <c r="AE47" s="60"/>
      <c r="AF47" s="61"/>
      <c r="AG47" s="198"/>
      <c r="AH47" s="60"/>
      <c r="AI47" s="198"/>
      <c r="AJ47" s="60"/>
      <c r="AK47" s="198"/>
      <c r="AL47" s="60"/>
      <c r="AM47" s="249"/>
      <c r="AN47" s="66"/>
      <c r="AO47" s="176"/>
      <c r="AP47" s="61"/>
      <c r="AQ47" s="71"/>
      <c r="AR47" s="69">
        <f>COUNTIF(B47:AQ47,"○")+COUNTIF(B47:AQ47,"◎")</f>
        <v>1</v>
      </c>
      <c r="AS47" s="22"/>
    </row>
    <row r="48" spans="1:45" ht="28.5" customHeight="1" x14ac:dyDescent="0.2">
      <c r="A48" s="39" t="s">
        <v>77</v>
      </c>
      <c r="B48" s="159"/>
      <c r="C48" s="160"/>
      <c r="D48" s="161"/>
      <c r="E48" s="162"/>
      <c r="F48" s="162"/>
      <c r="G48" s="160"/>
      <c r="H48" s="49"/>
      <c r="I48" s="45"/>
      <c r="J48" s="44"/>
      <c r="K48" s="44"/>
      <c r="L48" s="44"/>
      <c r="M48" s="44"/>
      <c r="N48" s="52"/>
      <c r="O48" s="122"/>
      <c r="P48" s="122"/>
      <c r="Q48" s="73"/>
      <c r="R48" s="162"/>
      <c r="S48" s="163"/>
      <c r="T48" s="160"/>
      <c r="U48" s="164"/>
      <c r="V48" s="163"/>
      <c r="W48" s="162"/>
      <c r="X48" s="163"/>
      <c r="Y48" s="162"/>
      <c r="Z48" s="165"/>
      <c r="AA48" s="162"/>
      <c r="AB48" s="160"/>
      <c r="AC48" s="166"/>
      <c r="AD48" s="163" t="s">
        <v>18</v>
      </c>
      <c r="AE48" s="161">
        <v>1</v>
      </c>
      <c r="AF48" s="162" t="s">
        <v>69</v>
      </c>
      <c r="AG48" s="160"/>
      <c r="AH48" s="161"/>
      <c r="AI48" s="160"/>
      <c r="AJ48" s="161"/>
      <c r="AK48" s="160"/>
      <c r="AL48" s="161"/>
      <c r="AM48" s="163"/>
      <c r="AN48" s="167"/>
      <c r="AO48" s="175"/>
      <c r="AP48" s="72"/>
      <c r="AQ48" s="126"/>
      <c r="AR48" s="75">
        <f>COUNTIF(B48:AQ48,"○")+COUNTIF(B48:AQ48,"◎")</f>
        <v>2</v>
      </c>
      <c r="AS48" s="22"/>
    </row>
    <row r="49" spans="1:45" s="30" customFormat="1" ht="28.5" customHeight="1" x14ac:dyDescent="0.2">
      <c r="A49" s="40" t="s">
        <v>79</v>
      </c>
      <c r="B49" s="253">
        <f>COUNTIF(B45:B48,"◎")+COUNTIF(B45:B48,"○")</f>
        <v>2</v>
      </c>
      <c r="C49" s="252">
        <f>COUNTA(C45:C48)</f>
        <v>1</v>
      </c>
      <c r="D49" s="254">
        <f>SUM(D45:D48)</f>
        <v>1</v>
      </c>
      <c r="E49" s="255">
        <f t="shared" ref="E49:AD49" si="5">COUNTA(E45:E48)</f>
        <v>0</v>
      </c>
      <c r="F49" s="255">
        <f t="shared" si="5"/>
        <v>0</v>
      </c>
      <c r="G49" s="242">
        <f t="shared" si="5"/>
        <v>0</v>
      </c>
      <c r="H49" s="256">
        <f t="shared" si="5"/>
        <v>0</v>
      </c>
      <c r="I49" s="242">
        <f t="shared" si="5"/>
        <v>0</v>
      </c>
      <c r="J49" s="257">
        <f>COUNTA(J45:J48)</f>
        <v>0</v>
      </c>
      <c r="K49" s="257">
        <f>COUNTA(K45:K48)</f>
        <v>0</v>
      </c>
      <c r="L49" s="257">
        <f>COUNTA(L45:L48)</f>
        <v>0</v>
      </c>
      <c r="M49" s="257">
        <f>COUNTA(M45:M48)</f>
        <v>0</v>
      </c>
      <c r="N49" s="258">
        <f t="shared" si="5"/>
        <v>0</v>
      </c>
      <c r="O49" s="259">
        <f t="shared" si="5"/>
        <v>0</v>
      </c>
      <c r="P49" s="257">
        <f t="shared" si="5"/>
        <v>0</v>
      </c>
      <c r="Q49" s="260">
        <f t="shared" si="5"/>
        <v>0</v>
      </c>
      <c r="R49" s="255">
        <f t="shared" si="5"/>
        <v>0</v>
      </c>
      <c r="S49" s="261">
        <f t="shared" si="5"/>
        <v>0</v>
      </c>
      <c r="T49" s="252">
        <f t="shared" si="5"/>
        <v>0</v>
      </c>
      <c r="U49" s="262">
        <f t="shared" si="5"/>
        <v>1</v>
      </c>
      <c r="V49" s="261">
        <f t="shared" si="5"/>
        <v>0</v>
      </c>
      <c r="W49" s="255">
        <f t="shared" si="5"/>
        <v>1</v>
      </c>
      <c r="X49" s="261">
        <f t="shared" si="5"/>
        <v>0</v>
      </c>
      <c r="Y49" s="257">
        <f t="shared" si="5"/>
        <v>0</v>
      </c>
      <c r="Z49" s="257">
        <f t="shared" si="5"/>
        <v>0</v>
      </c>
      <c r="AA49" s="257">
        <f t="shared" si="5"/>
        <v>0</v>
      </c>
      <c r="AB49" s="257">
        <f t="shared" si="5"/>
        <v>0</v>
      </c>
      <c r="AC49" s="258">
        <f t="shared" si="5"/>
        <v>0</v>
      </c>
      <c r="AD49" s="261">
        <f t="shared" si="5"/>
        <v>1</v>
      </c>
      <c r="AE49" s="254">
        <f>SUM(AE45:AE48)</f>
        <v>1</v>
      </c>
      <c r="AF49" s="261">
        <f>COUNTA(AF45:AF48)</f>
        <v>1</v>
      </c>
      <c r="AG49" s="252">
        <f>COUNTA(AG45:AG48)</f>
        <v>0</v>
      </c>
      <c r="AH49" s="254">
        <f>SUM(AH45:AH48)</f>
        <v>0</v>
      </c>
      <c r="AI49" s="252">
        <f>COUNTA(AI45:AI48)</f>
        <v>0</v>
      </c>
      <c r="AJ49" s="254">
        <f>SUM(AJ45:AJ48)</f>
        <v>0</v>
      </c>
      <c r="AK49" s="252">
        <f>COUNTA(AK45:AK48)</f>
        <v>0</v>
      </c>
      <c r="AL49" s="254">
        <f>SUM(AL45:AL48)</f>
        <v>0</v>
      </c>
      <c r="AM49" s="252">
        <f>COUNTA(AM45:AM48)</f>
        <v>0</v>
      </c>
      <c r="AN49" s="263">
        <f>SUM(AN45:AN48)</f>
        <v>0</v>
      </c>
      <c r="AO49" s="264">
        <f>COUNTA(AO45:AO48)</f>
        <v>0</v>
      </c>
      <c r="AP49" s="242">
        <f>COUNTA(AP45:AP48)</f>
        <v>0</v>
      </c>
      <c r="AQ49" s="265">
        <f>COUNTA(AQ45:AQ48)</f>
        <v>0</v>
      </c>
      <c r="AR49" s="266">
        <f>SUM(AR45:AR48)</f>
        <v>7</v>
      </c>
      <c r="AS49" s="29"/>
    </row>
    <row r="50" spans="1:45" s="30" customFormat="1" ht="28.5" customHeight="1" x14ac:dyDescent="0.2">
      <c r="A50" s="32" t="s">
        <v>24</v>
      </c>
      <c r="B50" s="267">
        <f t="shared" ref="B50:AQ50" si="6">B44+B49</f>
        <v>29</v>
      </c>
      <c r="C50" s="293">
        <f t="shared" si="6"/>
        <v>14</v>
      </c>
      <c r="D50" s="292">
        <f t="shared" si="6"/>
        <v>15</v>
      </c>
      <c r="E50" s="294">
        <f t="shared" si="6"/>
        <v>1</v>
      </c>
      <c r="F50" s="294">
        <f t="shared" si="6"/>
        <v>0</v>
      </c>
      <c r="G50" s="293">
        <f t="shared" si="6"/>
        <v>2</v>
      </c>
      <c r="H50" s="307">
        <f t="shared" si="6"/>
        <v>7</v>
      </c>
      <c r="I50" s="220">
        <f t="shared" si="6"/>
        <v>5</v>
      </c>
      <c r="J50" s="243">
        <f>J44+J49</f>
        <v>5</v>
      </c>
      <c r="K50" s="294">
        <f>K44+K49</f>
        <v>1</v>
      </c>
      <c r="L50" s="294">
        <f>L44+L49</f>
        <v>1</v>
      </c>
      <c r="M50" s="294">
        <f>M44+M49</f>
        <v>2</v>
      </c>
      <c r="N50" s="295">
        <f t="shared" si="6"/>
        <v>2</v>
      </c>
      <c r="O50" s="296">
        <f t="shared" si="6"/>
        <v>2</v>
      </c>
      <c r="P50" s="294">
        <f t="shared" si="6"/>
        <v>0</v>
      </c>
      <c r="Q50" s="297">
        <f t="shared" si="6"/>
        <v>1</v>
      </c>
      <c r="R50" s="294">
        <f t="shared" si="6"/>
        <v>2</v>
      </c>
      <c r="S50" s="298">
        <f t="shared" si="6"/>
        <v>1</v>
      </c>
      <c r="T50" s="293">
        <f t="shared" si="6"/>
        <v>7</v>
      </c>
      <c r="U50" s="307">
        <f t="shared" si="6"/>
        <v>20</v>
      </c>
      <c r="V50" s="311">
        <f t="shared" si="6"/>
        <v>0</v>
      </c>
      <c r="W50" s="220">
        <f t="shared" si="6"/>
        <v>12</v>
      </c>
      <c r="X50" s="218">
        <f t="shared" si="6"/>
        <v>23</v>
      </c>
      <c r="Y50" s="299">
        <f t="shared" si="6"/>
        <v>0</v>
      </c>
      <c r="Z50" s="300">
        <f t="shared" si="6"/>
        <v>2</v>
      </c>
      <c r="AA50" s="283">
        <f t="shared" si="6"/>
        <v>2</v>
      </c>
      <c r="AB50" s="283">
        <f t="shared" si="6"/>
        <v>8</v>
      </c>
      <c r="AC50" s="301">
        <f t="shared" si="6"/>
        <v>1</v>
      </c>
      <c r="AD50" s="300">
        <f t="shared" si="6"/>
        <v>3</v>
      </c>
      <c r="AE50" s="292">
        <f t="shared" si="6"/>
        <v>3</v>
      </c>
      <c r="AF50" s="298">
        <f t="shared" si="6"/>
        <v>2</v>
      </c>
      <c r="AG50" s="293">
        <f t="shared" si="6"/>
        <v>1</v>
      </c>
      <c r="AH50" s="302">
        <f t="shared" si="6"/>
        <v>1</v>
      </c>
      <c r="AI50" s="293">
        <f t="shared" si="6"/>
        <v>2</v>
      </c>
      <c r="AJ50" s="302">
        <f t="shared" si="6"/>
        <v>2</v>
      </c>
      <c r="AK50" s="293">
        <f t="shared" si="6"/>
        <v>7</v>
      </c>
      <c r="AL50" s="221">
        <f t="shared" si="6"/>
        <v>11</v>
      </c>
      <c r="AM50" s="293">
        <f t="shared" si="6"/>
        <v>1</v>
      </c>
      <c r="AN50" s="263">
        <f t="shared" si="6"/>
        <v>6</v>
      </c>
      <c r="AO50" s="272">
        <f t="shared" si="6"/>
        <v>1</v>
      </c>
      <c r="AP50" s="242">
        <f t="shared" si="6"/>
        <v>0</v>
      </c>
      <c r="AQ50" s="265">
        <f t="shared" si="6"/>
        <v>4</v>
      </c>
      <c r="AR50" s="244">
        <f>AR44+AR49</f>
        <v>171</v>
      </c>
      <c r="AS50" s="29"/>
    </row>
    <row r="51" spans="1:45" ht="20.25" customHeight="1" x14ac:dyDescent="0.2">
      <c r="B51" s="7"/>
      <c r="C51" s="190" t="s">
        <v>95</v>
      </c>
      <c r="D51" s="9"/>
      <c r="E51" s="7"/>
      <c r="F51" s="7"/>
      <c r="G51" s="7"/>
      <c r="H51" s="7"/>
      <c r="I51" s="7"/>
      <c r="J51" s="7"/>
      <c r="K51" s="7"/>
      <c r="L51" s="7"/>
      <c r="M51" s="7"/>
      <c r="N51" s="7"/>
      <c r="O51" s="9"/>
      <c r="P51" s="9"/>
      <c r="Q51" s="9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8"/>
      <c r="AE51" s="9"/>
      <c r="AF51" s="7"/>
      <c r="AG51" s="8"/>
      <c r="AH51" s="9"/>
      <c r="AI51" s="8"/>
      <c r="AJ51" s="9"/>
      <c r="AK51" s="8"/>
      <c r="AL51" s="9"/>
      <c r="AM51" s="8"/>
      <c r="AN51" s="9" t="s">
        <v>96</v>
      </c>
      <c r="AO51" s="9"/>
      <c r="AR51" s="8"/>
    </row>
    <row r="52" spans="1:45" ht="20.25" customHeight="1" x14ac:dyDescent="0.2">
      <c r="A52" s="10" t="s">
        <v>36</v>
      </c>
      <c r="B52" s="7"/>
      <c r="C52" s="7"/>
      <c r="D52" s="9"/>
      <c r="E52" s="7"/>
      <c r="F52" s="7"/>
      <c r="G52" s="7"/>
      <c r="H52" s="7"/>
      <c r="I52" s="7"/>
      <c r="J52" s="7"/>
      <c r="K52" s="7"/>
      <c r="L52" s="7"/>
      <c r="M52" s="7"/>
      <c r="N52" s="7"/>
      <c r="O52" s="9"/>
      <c r="P52" s="9"/>
      <c r="Q52" s="9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8"/>
      <c r="AE52" s="9"/>
      <c r="AF52" s="7"/>
      <c r="AG52" s="8"/>
      <c r="AH52" s="9"/>
      <c r="AI52" s="8"/>
      <c r="AJ52" s="9"/>
      <c r="AK52" s="8"/>
      <c r="AL52" s="9"/>
      <c r="AM52" s="8"/>
      <c r="AN52" s="9"/>
      <c r="AO52" s="9"/>
    </row>
    <row r="53" spans="1:45" ht="20.25" customHeight="1" x14ac:dyDescent="0.2">
      <c r="A53" s="10" t="s">
        <v>74</v>
      </c>
    </row>
    <row r="54" spans="1:45" ht="20.25" customHeight="1" x14ac:dyDescent="0.2">
      <c r="A54" s="2" t="s">
        <v>85</v>
      </c>
    </row>
    <row r="55" spans="1:45" ht="21" customHeight="1" x14ac:dyDescent="0.2"/>
  </sheetData>
  <mergeCells count="25">
    <mergeCell ref="O5:Q5"/>
    <mergeCell ref="AF5:AF6"/>
    <mergeCell ref="AG5:AJ5"/>
    <mergeCell ref="AK5:AL5"/>
    <mergeCell ref="AM5:AN6"/>
    <mergeCell ref="R5:R6"/>
    <mergeCell ref="T5:T6"/>
    <mergeCell ref="U5:AC5"/>
    <mergeCell ref="AD5:AE6"/>
    <mergeCell ref="O29:P29"/>
    <mergeCell ref="A2:AR2"/>
    <mergeCell ref="AM3:AR3"/>
    <mergeCell ref="B4:Q4"/>
    <mergeCell ref="S4:AQ4"/>
    <mergeCell ref="AR4:AR6"/>
    <mergeCell ref="B5:B6"/>
    <mergeCell ref="C5:D6"/>
    <mergeCell ref="E5:E6"/>
    <mergeCell ref="F5:F6"/>
    <mergeCell ref="G5:G6"/>
    <mergeCell ref="AO5:AQ5"/>
    <mergeCell ref="AG6:AH6"/>
    <mergeCell ref="AI6:AJ6"/>
    <mergeCell ref="AK6:AL6"/>
    <mergeCell ref="H5:N5"/>
  </mergeCells>
  <phoneticPr fontId="9"/>
  <printOptions verticalCentered="1"/>
  <pageMargins left="0.39370078740157483" right="0.39370078740157483" top="0.39370078740157483" bottom="0.27559055118110237" header="0.15748031496062992" footer="0.15748031496062992"/>
  <pageSetup paperSize="9" scale="42" orientation="portrait" cellComments="asDisplayed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55"/>
  <sheetViews>
    <sheetView view="pageBreakPreview" zoomScale="70" zoomScaleNormal="75" zoomScaleSheetLayoutView="70" workbookViewId="0">
      <pane xSplit="1" ySplit="6" topLeftCell="B7" activePane="bottomRight" state="frozen"/>
      <selection activeCell="S4" sqref="S4:AQ4"/>
      <selection pane="topRight" activeCell="S4" sqref="S4:AQ4"/>
      <selection pane="bottomLeft" activeCell="S4" sqref="S4:AQ4"/>
      <selection pane="bottomRight" activeCell="S4" sqref="S4:AQ4"/>
    </sheetView>
  </sheetViews>
  <sheetFormatPr defaultColWidth="7" defaultRowHeight="27" customHeight="1" x14ac:dyDescent="0.2"/>
  <cols>
    <col min="1" max="1" width="13.3984375" style="2" customWidth="1"/>
    <col min="2" max="2" width="4.59765625" style="1" customWidth="1"/>
    <col min="3" max="4" width="4" style="1" customWidth="1"/>
    <col min="5" max="29" width="4.59765625" style="1" customWidth="1"/>
    <col min="30" max="31" width="4" style="1" customWidth="1"/>
    <col min="32" max="32" width="4.59765625" style="1" customWidth="1"/>
    <col min="33" max="40" width="4" style="1" customWidth="1"/>
    <col min="41" max="43" width="4.59765625" style="1" customWidth="1"/>
    <col min="44" max="44" width="5.5" style="20" customWidth="1"/>
    <col min="45" max="45" width="7" style="21" customWidth="1"/>
    <col min="46" max="46" width="39.09765625" style="1" customWidth="1"/>
    <col min="47" max="16384" width="7" style="1"/>
  </cols>
  <sheetData>
    <row r="1" spans="1:46" ht="19.5" customHeight="1" x14ac:dyDescent="0.2">
      <c r="A1" s="192" t="s">
        <v>84</v>
      </c>
    </row>
    <row r="2" spans="1:46" ht="27" customHeight="1" x14ac:dyDescent="0.2">
      <c r="A2" s="530" t="s">
        <v>98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0"/>
      <c r="AK2" s="530"/>
      <c r="AL2" s="530"/>
      <c r="AM2" s="530"/>
      <c r="AN2" s="530"/>
      <c r="AO2" s="530"/>
      <c r="AP2" s="530"/>
      <c r="AQ2" s="530"/>
      <c r="AR2" s="530"/>
    </row>
    <row r="3" spans="1:46" ht="27" customHeight="1" x14ac:dyDescent="0.2">
      <c r="AM3" s="489"/>
      <c r="AN3" s="489"/>
      <c r="AO3" s="489"/>
      <c r="AP3" s="489"/>
      <c r="AQ3" s="489"/>
      <c r="AR3" s="489"/>
    </row>
    <row r="4" spans="1:46" ht="27" customHeight="1" x14ac:dyDescent="0.2">
      <c r="A4" s="3"/>
      <c r="B4" s="490" t="s">
        <v>3</v>
      </c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224"/>
      <c r="S4" s="491" t="s">
        <v>25</v>
      </c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2"/>
      <c r="AR4" s="493" t="s">
        <v>80</v>
      </c>
    </row>
    <row r="5" spans="1:46" ht="18" customHeight="1" x14ac:dyDescent="0.2">
      <c r="A5" s="5"/>
      <c r="B5" s="495" t="s">
        <v>4</v>
      </c>
      <c r="C5" s="497" t="s">
        <v>5</v>
      </c>
      <c r="D5" s="498"/>
      <c r="E5" s="501" t="s">
        <v>6</v>
      </c>
      <c r="F5" s="501" t="s">
        <v>7</v>
      </c>
      <c r="G5" s="497" t="s">
        <v>8</v>
      </c>
      <c r="H5" s="510" t="s">
        <v>82</v>
      </c>
      <c r="I5" s="511"/>
      <c r="J5" s="511"/>
      <c r="K5" s="511"/>
      <c r="L5" s="511"/>
      <c r="M5" s="511"/>
      <c r="N5" s="512"/>
      <c r="O5" s="504" t="s">
        <v>26</v>
      </c>
      <c r="P5" s="504"/>
      <c r="Q5" s="505"/>
      <c r="R5" s="495" t="s">
        <v>27</v>
      </c>
      <c r="S5" s="13" t="s">
        <v>70</v>
      </c>
      <c r="T5" s="497" t="s">
        <v>0</v>
      </c>
      <c r="U5" s="524" t="s">
        <v>71</v>
      </c>
      <c r="V5" s="525"/>
      <c r="W5" s="525"/>
      <c r="X5" s="525"/>
      <c r="Y5" s="525"/>
      <c r="Z5" s="525"/>
      <c r="AA5" s="525"/>
      <c r="AB5" s="525"/>
      <c r="AC5" s="526"/>
      <c r="AD5" s="527" t="s">
        <v>9</v>
      </c>
      <c r="AE5" s="528"/>
      <c r="AF5" s="515" t="s">
        <v>1</v>
      </c>
      <c r="AG5" s="517" t="s">
        <v>10</v>
      </c>
      <c r="AH5" s="518"/>
      <c r="AI5" s="518"/>
      <c r="AJ5" s="519"/>
      <c r="AK5" s="520" t="s">
        <v>11</v>
      </c>
      <c r="AL5" s="521"/>
      <c r="AM5" s="497" t="s">
        <v>28</v>
      </c>
      <c r="AN5" s="498"/>
      <c r="AO5" s="503" t="s">
        <v>26</v>
      </c>
      <c r="AP5" s="504"/>
      <c r="AQ5" s="505"/>
      <c r="AR5" s="494"/>
    </row>
    <row r="6" spans="1:46" ht="71.25" customHeight="1" x14ac:dyDescent="0.2">
      <c r="A6" s="6"/>
      <c r="B6" s="496"/>
      <c r="C6" s="499"/>
      <c r="D6" s="500"/>
      <c r="E6" s="502"/>
      <c r="F6" s="502"/>
      <c r="G6" s="502"/>
      <c r="H6" s="34" t="s">
        <v>13</v>
      </c>
      <c r="I6" s="187" t="s">
        <v>83</v>
      </c>
      <c r="J6" s="188" t="s">
        <v>81</v>
      </c>
      <c r="K6" s="15" t="s">
        <v>30</v>
      </c>
      <c r="L6" s="225" t="s">
        <v>88</v>
      </c>
      <c r="M6" s="225" t="s">
        <v>32</v>
      </c>
      <c r="N6" s="35" t="s">
        <v>33</v>
      </c>
      <c r="O6" s="193" t="s">
        <v>29</v>
      </c>
      <c r="P6" s="226" t="s">
        <v>72</v>
      </c>
      <c r="Q6" s="189" t="s">
        <v>35</v>
      </c>
      <c r="R6" s="523"/>
      <c r="S6" s="14" t="s">
        <v>12</v>
      </c>
      <c r="T6" s="499"/>
      <c r="U6" s="34" t="s">
        <v>13</v>
      </c>
      <c r="V6" s="15" t="s">
        <v>14</v>
      </c>
      <c r="W6" s="15" t="s">
        <v>15</v>
      </c>
      <c r="X6" s="225" t="s">
        <v>16</v>
      </c>
      <c r="Y6" s="15" t="s">
        <v>30</v>
      </c>
      <c r="Z6" s="226" t="s">
        <v>88</v>
      </c>
      <c r="AA6" s="225" t="s">
        <v>32</v>
      </c>
      <c r="AB6" s="15" t="s">
        <v>33</v>
      </c>
      <c r="AC6" s="35" t="s">
        <v>34</v>
      </c>
      <c r="AD6" s="522"/>
      <c r="AE6" s="500"/>
      <c r="AF6" s="516"/>
      <c r="AG6" s="506" t="s">
        <v>17</v>
      </c>
      <c r="AH6" s="507"/>
      <c r="AI6" s="506" t="s">
        <v>2</v>
      </c>
      <c r="AJ6" s="507"/>
      <c r="AK6" s="508" t="s">
        <v>2</v>
      </c>
      <c r="AL6" s="509"/>
      <c r="AM6" s="499"/>
      <c r="AN6" s="522"/>
      <c r="AO6" s="228" t="s">
        <v>29</v>
      </c>
      <c r="AP6" s="227" t="s">
        <v>72</v>
      </c>
      <c r="AQ6" s="19" t="s">
        <v>35</v>
      </c>
      <c r="AR6" s="494"/>
      <c r="AT6" s="191"/>
    </row>
    <row r="7" spans="1:46" ht="28.5" customHeight="1" x14ac:dyDescent="0.2">
      <c r="A7" s="11" t="s">
        <v>37</v>
      </c>
      <c r="B7" s="41" t="s">
        <v>69</v>
      </c>
      <c r="C7" s="42" t="s">
        <v>18</v>
      </c>
      <c r="D7" s="43">
        <v>1</v>
      </c>
      <c r="E7" s="44"/>
      <c r="F7" s="44"/>
      <c r="G7" s="42"/>
      <c r="H7" s="90" t="s">
        <v>69</v>
      </c>
      <c r="I7" s="45" t="s">
        <v>69</v>
      </c>
      <c r="J7" s="44"/>
      <c r="K7" s="44"/>
      <c r="L7" s="44"/>
      <c r="M7" s="44"/>
      <c r="N7" s="52"/>
      <c r="O7" s="133"/>
      <c r="P7" s="133"/>
      <c r="Q7" s="47"/>
      <c r="R7" s="44"/>
      <c r="S7" s="45"/>
      <c r="T7" s="198"/>
      <c r="U7" s="49"/>
      <c r="V7" s="45"/>
      <c r="W7" s="44"/>
      <c r="X7" s="45" t="s">
        <v>18</v>
      </c>
      <c r="Y7" s="44"/>
      <c r="Z7" s="50"/>
      <c r="AA7" s="44"/>
      <c r="AB7" s="51"/>
      <c r="AC7" s="52"/>
      <c r="AD7" s="45" t="s">
        <v>18</v>
      </c>
      <c r="AE7" s="43">
        <v>1</v>
      </c>
      <c r="AF7" s="44"/>
      <c r="AG7" s="51"/>
      <c r="AH7" s="43"/>
      <c r="AI7" s="51"/>
      <c r="AJ7" s="53"/>
      <c r="AK7" s="51"/>
      <c r="AL7" s="53"/>
      <c r="AM7" s="222" t="s">
        <v>18</v>
      </c>
      <c r="AN7" s="55">
        <v>6</v>
      </c>
      <c r="AO7" s="175"/>
      <c r="AP7" s="56"/>
      <c r="AQ7" s="57"/>
      <c r="AR7" s="58">
        <f t="shared" ref="AR7:AR19" si="0">COUNTIF(B7:AQ7,"○")+COUNTIF(B7:AQ7,"◎")</f>
        <v>7</v>
      </c>
      <c r="AS7" s="22"/>
    </row>
    <row r="8" spans="1:46" ht="28.5" customHeight="1" x14ac:dyDescent="0.2">
      <c r="A8" s="12" t="s">
        <v>38</v>
      </c>
      <c r="B8" s="59" t="s">
        <v>18</v>
      </c>
      <c r="C8" s="198" t="s">
        <v>18</v>
      </c>
      <c r="D8" s="60">
        <v>1</v>
      </c>
      <c r="E8" s="61"/>
      <c r="F8" s="61"/>
      <c r="G8" s="198"/>
      <c r="H8" s="63"/>
      <c r="I8" s="222"/>
      <c r="J8" s="61"/>
      <c r="K8" s="61"/>
      <c r="L8" s="61"/>
      <c r="M8" s="61"/>
      <c r="N8" s="65"/>
      <c r="O8" s="223"/>
      <c r="P8" s="223"/>
      <c r="Q8" s="62"/>
      <c r="R8" s="61"/>
      <c r="S8" s="222"/>
      <c r="T8" s="198"/>
      <c r="U8" s="63" t="s">
        <v>18</v>
      </c>
      <c r="V8" s="222" t="s">
        <v>18</v>
      </c>
      <c r="W8" s="61"/>
      <c r="X8" s="222" t="s">
        <v>18</v>
      </c>
      <c r="Y8" s="61"/>
      <c r="Z8" s="223"/>
      <c r="AA8" s="61"/>
      <c r="AB8" s="198"/>
      <c r="AC8" s="65"/>
      <c r="AD8" s="222" t="s">
        <v>18</v>
      </c>
      <c r="AE8" s="60">
        <v>1</v>
      </c>
      <c r="AF8" s="61" t="s">
        <v>18</v>
      </c>
      <c r="AG8" s="198"/>
      <c r="AH8" s="60"/>
      <c r="AI8" s="198"/>
      <c r="AJ8" s="60"/>
      <c r="AK8" s="198"/>
      <c r="AL8" s="60"/>
      <c r="AM8" s="222"/>
      <c r="AN8" s="66"/>
      <c r="AO8" s="176"/>
      <c r="AP8" s="67"/>
      <c r="AQ8" s="68"/>
      <c r="AR8" s="69">
        <f t="shared" si="0"/>
        <v>7</v>
      </c>
      <c r="AS8" s="22"/>
    </row>
    <row r="9" spans="1:46" ht="28.5" customHeight="1" x14ac:dyDescent="0.2">
      <c r="A9" s="12" t="s">
        <v>39</v>
      </c>
      <c r="B9" s="59" t="s">
        <v>18</v>
      </c>
      <c r="C9" s="198" t="s">
        <v>18</v>
      </c>
      <c r="D9" s="60">
        <v>2</v>
      </c>
      <c r="E9" s="61"/>
      <c r="F9" s="61"/>
      <c r="G9" s="198"/>
      <c r="H9" s="63" t="s">
        <v>86</v>
      </c>
      <c r="I9" s="222" t="s">
        <v>86</v>
      </c>
      <c r="J9" s="61" t="s">
        <v>69</v>
      </c>
      <c r="K9" s="222" t="s">
        <v>18</v>
      </c>
      <c r="L9" s="61"/>
      <c r="M9" s="61" t="s">
        <v>18</v>
      </c>
      <c r="N9" s="65" t="s">
        <v>18</v>
      </c>
      <c r="O9" s="223"/>
      <c r="P9" s="223"/>
      <c r="Q9" s="62"/>
      <c r="R9" s="61"/>
      <c r="S9" s="222"/>
      <c r="T9" s="198"/>
      <c r="U9" s="63"/>
      <c r="V9" s="222"/>
      <c r="W9" s="61"/>
      <c r="X9" s="222"/>
      <c r="Y9" s="61"/>
      <c r="Z9" s="223"/>
      <c r="AA9" s="61"/>
      <c r="AB9" s="61"/>
      <c r="AC9" s="65"/>
      <c r="AD9" s="222"/>
      <c r="AE9" s="60"/>
      <c r="AF9" s="61"/>
      <c r="AG9" s="198"/>
      <c r="AH9" s="60"/>
      <c r="AI9" s="198"/>
      <c r="AJ9" s="60"/>
      <c r="AK9" s="198" t="s">
        <v>18</v>
      </c>
      <c r="AL9" s="60">
        <v>1</v>
      </c>
      <c r="AM9" s="222"/>
      <c r="AN9" s="66"/>
      <c r="AO9" s="176"/>
      <c r="AP9" s="67"/>
      <c r="AQ9" s="68"/>
      <c r="AR9" s="69">
        <f t="shared" si="0"/>
        <v>9</v>
      </c>
      <c r="AS9" s="22"/>
    </row>
    <row r="10" spans="1:46" ht="28.5" customHeight="1" x14ac:dyDescent="0.2">
      <c r="A10" s="12" t="s">
        <v>40</v>
      </c>
      <c r="B10" s="59" t="s">
        <v>18</v>
      </c>
      <c r="C10" s="198" t="s">
        <v>18</v>
      </c>
      <c r="D10" s="213">
        <v>1</v>
      </c>
      <c r="E10" s="61"/>
      <c r="F10" s="61"/>
      <c r="G10" s="198"/>
      <c r="H10" s="63" t="s">
        <v>86</v>
      </c>
      <c r="I10" s="222" t="s">
        <v>86</v>
      </c>
      <c r="J10" s="61" t="s">
        <v>69</v>
      </c>
      <c r="K10" s="61"/>
      <c r="L10" s="61" t="s">
        <v>86</v>
      </c>
      <c r="M10" s="61" t="s">
        <v>86</v>
      </c>
      <c r="N10" s="65" t="s">
        <v>86</v>
      </c>
      <c r="O10" s="223"/>
      <c r="P10" s="223"/>
      <c r="Q10" s="62"/>
      <c r="R10" s="230" t="s">
        <v>99</v>
      </c>
      <c r="S10" s="222" t="s">
        <v>18</v>
      </c>
      <c r="T10" s="198"/>
      <c r="U10" s="63"/>
      <c r="V10" s="222"/>
      <c r="W10" s="61"/>
      <c r="X10" s="222"/>
      <c r="Y10" s="61"/>
      <c r="Z10" s="223"/>
      <c r="AA10" s="61"/>
      <c r="AB10" s="61"/>
      <c r="AC10" s="65"/>
      <c r="AD10" s="222"/>
      <c r="AE10" s="60"/>
      <c r="AF10" s="61"/>
      <c r="AG10" s="198"/>
      <c r="AH10" s="60"/>
      <c r="AI10" s="198"/>
      <c r="AJ10" s="60"/>
      <c r="AK10" s="198"/>
      <c r="AL10" s="60"/>
      <c r="AM10" s="222"/>
      <c r="AN10" s="66"/>
      <c r="AO10" s="176"/>
      <c r="AP10" s="198"/>
      <c r="AQ10" s="68"/>
      <c r="AR10" s="237">
        <f t="shared" si="0"/>
        <v>10</v>
      </c>
      <c r="AS10" s="22"/>
    </row>
    <row r="11" spans="1:46" ht="28.5" customHeight="1" x14ac:dyDescent="0.2">
      <c r="A11" s="12" t="s">
        <v>41</v>
      </c>
      <c r="B11" s="59" t="s">
        <v>18</v>
      </c>
      <c r="C11" s="198"/>
      <c r="D11" s="60"/>
      <c r="E11" s="61"/>
      <c r="F11" s="61"/>
      <c r="G11" s="198"/>
      <c r="H11" s="63"/>
      <c r="I11" s="222"/>
      <c r="J11" s="61"/>
      <c r="K11" s="61"/>
      <c r="L11" s="61"/>
      <c r="M11" s="61"/>
      <c r="N11" s="65"/>
      <c r="O11" s="223"/>
      <c r="P11" s="223"/>
      <c r="Q11" s="62"/>
      <c r="R11" s="61"/>
      <c r="S11" s="222"/>
      <c r="T11" s="234"/>
      <c r="U11" s="63" t="s">
        <v>18</v>
      </c>
      <c r="V11" s="222"/>
      <c r="W11" s="61"/>
      <c r="X11" s="222" t="s">
        <v>18</v>
      </c>
      <c r="Y11" s="61"/>
      <c r="Z11" s="223"/>
      <c r="AA11" s="61"/>
      <c r="AB11" s="198"/>
      <c r="AC11" s="65"/>
      <c r="AD11" s="222"/>
      <c r="AE11" s="60"/>
      <c r="AF11" s="61"/>
      <c r="AG11" s="198"/>
      <c r="AH11" s="60"/>
      <c r="AI11" s="198"/>
      <c r="AJ11" s="60"/>
      <c r="AK11" s="198"/>
      <c r="AL11" s="60"/>
      <c r="AM11" s="222"/>
      <c r="AN11" s="66"/>
      <c r="AO11" s="176"/>
      <c r="AP11" s="67"/>
      <c r="AQ11" s="68"/>
      <c r="AR11" s="237">
        <f t="shared" si="0"/>
        <v>3</v>
      </c>
      <c r="AS11" s="22"/>
    </row>
    <row r="12" spans="1:46" ht="28.5" customHeight="1" x14ac:dyDescent="0.2">
      <c r="A12" s="12" t="s">
        <v>42</v>
      </c>
      <c r="B12" s="59" t="s">
        <v>18</v>
      </c>
      <c r="C12" s="198" t="s">
        <v>18</v>
      </c>
      <c r="D12" s="60">
        <v>1</v>
      </c>
      <c r="E12" s="61"/>
      <c r="F12" s="61"/>
      <c r="G12" s="198"/>
      <c r="H12" s="63"/>
      <c r="I12" s="222"/>
      <c r="J12" s="61"/>
      <c r="K12" s="61"/>
      <c r="L12" s="61"/>
      <c r="M12" s="61"/>
      <c r="N12" s="65"/>
      <c r="O12" s="223"/>
      <c r="P12" s="223"/>
      <c r="Q12" s="62"/>
      <c r="R12" s="61"/>
      <c r="S12" s="222"/>
      <c r="T12" s="234"/>
      <c r="U12" s="63" t="s">
        <v>18</v>
      </c>
      <c r="V12" s="222"/>
      <c r="W12" s="61" t="s">
        <v>69</v>
      </c>
      <c r="X12" s="222"/>
      <c r="Y12" s="61"/>
      <c r="Z12" s="223"/>
      <c r="AA12" s="61"/>
      <c r="AB12" s="198" t="s">
        <v>69</v>
      </c>
      <c r="AC12" s="65"/>
      <c r="AD12" s="222"/>
      <c r="AE12" s="60"/>
      <c r="AF12" s="61"/>
      <c r="AG12" s="198"/>
      <c r="AH12" s="60"/>
      <c r="AI12" s="198"/>
      <c r="AJ12" s="60"/>
      <c r="AK12" s="198"/>
      <c r="AL12" s="60"/>
      <c r="AM12" s="70"/>
      <c r="AN12" s="66"/>
      <c r="AO12" s="176"/>
      <c r="AP12" s="67"/>
      <c r="AQ12" s="68"/>
      <c r="AR12" s="237">
        <f t="shared" si="0"/>
        <v>5</v>
      </c>
      <c r="AS12" s="22"/>
    </row>
    <row r="13" spans="1:46" ht="28.5" customHeight="1" x14ac:dyDescent="0.2">
      <c r="A13" s="12" t="s">
        <v>43</v>
      </c>
      <c r="B13" s="59" t="s">
        <v>18</v>
      </c>
      <c r="C13" s="198"/>
      <c r="D13" s="60"/>
      <c r="E13" s="61"/>
      <c r="F13" s="61"/>
      <c r="G13" s="198"/>
      <c r="H13" s="63"/>
      <c r="I13" s="222"/>
      <c r="J13" s="61"/>
      <c r="K13" s="61"/>
      <c r="L13" s="61"/>
      <c r="M13" s="61"/>
      <c r="N13" s="65"/>
      <c r="O13" s="223"/>
      <c r="P13" s="223"/>
      <c r="Q13" s="62"/>
      <c r="R13" s="61"/>
      <c r="S13" s="222"/>
      <c r="T13" s="198"/>
      <c r="U13" s="63" t="s">
        <v>18</v>
      </c>
      <c r="V13" s="222"/>
      <c r="W13" s="61"/>
      <c r="X13" s="222" t="s">
        <v>18</v>
      </c>
      <c r="Y13" s="61"/>
      <c r="Z13" s="223"/>
      <c r="AA13" s="61"/>
      <c r="AB13" s="222" t="s">
        <v>18</v>
      </c>
      <c r="AC13" s="65"/>
      <c r="AD13" s="222"/>
      <c r="AE13" s="60"/>
      <c r="AF13" s="61"/>
      <c r="AG13" s="198"/>
      <c r="AH13" s="60"/>
      <c r="AI13" s="198"/>
      <c r="AJ13" s="60"/>
      <c r="AK13" s="198" t="s">
        <v>86</v>
      </c>
      <c r="AL13" s="60">
        <v>-1</v>
      </c>
      <c r="AM13" s="222"/>
      <c r="AN13" s="66"/>
      <c r="AO13" s="176"/>
      <c r="AP13" s="67"/>
      <c r="AQ13" s="68"/>
      <c r="AR13" s="69">
        <f>COUNTIF(B13:AQ13,"○")+COUNTIF(B13:AQ13,"◎")</f>
        <v>5</v>
      </c>
      <c r="AS13" s="22"/>
    </row>
    <row r="14" spans="1:46" ht="28.5" customHeight="1" x14ac:dyDescent="0.2">
      <c r="A14" s="12" t="s">
        <v>44</v>
      </c>
      <c r="B14" s="59" t="s">
        <v>18</v>
      </c>
      <c r="C14" s="198"/>
      <c r="D14" s="60"/>
      <c r="E14" s="61"/>
      <c r="F14" s="61"/>
      <c r="G14" s="198"/>
      <c r="H14" s="63"/>
      <c r="I14" s="222"/>
      <c r="J14" s="61"/>
      <c r="K14" s="61"/>
      <c r="L14" s="61"/>
      <c r="M14" s="61"/>
      <c r="N14" s="65"/>
      <c r="O14" s="223"/>
      <c r="P14" s="223"/>
      <c r="Q14" s="62"/>
      <c r="R14" s="61"/>
      <c r="S14" s="222"/>
      <c r="T14" s="198"/>
      <c r="U14" s="63" t="s">
        <v>18</v>
      </c>
      <c r="V14" s="222"/>
      <c r="W14" s="61" t="s">
        <v>18</v>
      </c>
      <c r="X14" s="222" t="s">
        <v>18</v>
      </c>
      <c r="Y14" s="61"/>
      <c r="Z14" s="223"/>
      <c r="AA14" s="61"/>
      <c r="AB14" s="198"/>
      <c r="AC14" s="65"/>
      <c r="AD14" s="222"/>
      <c r="AE14" s="60"/>
      <c r="AF14" s="61"/>
      <c r="AG14" s="198"/>
      <c r="AH14" s="60"/>
      <c r="AI14" s="198"/>
      <c r="AJ14" s="60"/>
      <c r="AK14" s="198"/>
      <c r="AL14" s="60"/>
      <c r="AM14" s="222"/>
      <c r="AN14" s="66"/>
      <c r="AO14" s="176"/>
      <c r="AP14" s="61"/>
      <c r="AQ14" s="71"/>
      <c r="AR14" s="69">
        <f t="shared" si="0"/>
        <v>4</v>
      </c>
      <c r="AS14" s="22"/>
    </row>
    <row r="15" spans="1:46" ht="28.5" customHeight="1" x14ac:dyDescent="0.2">
      <c r="A15" s="12" t="s">
        <v>45</v>
      </c>
      <c r="B15" s="59" t="s">
        <v>18</v>
      </c>
      <c r="C15" s="198"/>
      <c r="D15" s="60"/>
      <c r="E15" s="61"/>
      <c r="F15" s="61"/>
      <c r="G15" s="198"/>
      <c r="H15" s="63"/>
      <c r="I15" s="222"/>
      <c r="J15" s="61"/>
      <c r="K15" s="61"/>
      <c r="L15" s="61"/>
      <c r="M15" s="61"/>
      <c r="N15" s="65"/>
      <c r="O15" s="223"/>
      <c r="P15" s="223"/>
      <c r="Q15" s="62"/>
      <c r="R15" s="61"/>
      <c r="S15" s="222"/>
      <c r="T15" s="198"/>
      <c r="U15" s="63" t="s">
        <v>18</v>
      </c>
      <c r="V15" s="222"/>
      <c r="W15" s="61" t="s">
        <v>69</v>
      </c>
      <c r="X15" s="222" t="s">
        <v>18</v>
      </c>
      <c r="Y15" s="61"/>
      <c r="Z15" s="223"/>
      <c r="AA15" s="61"/>
      <c r="AB15" s="222" t="s">
        <v>69</v>
      </c>
      <c r="AC15" s="65"/>
      <c r="AD15" s="222"/>
      <c r="AE15" s="60"/>
      <c r="AF15" s="61"/>
      <c r="AG15" s="198"/>
      <c r="AH15" s="60"/>
      <c r="AI15" s="198"/>
      <c r="AJ15" s="60"/>
      <c r="AK15" s="198" t="s">
        <v>18</v>
      </c>
      <c r="AL15" s="60">
        <v>2</v>
      </c>
      <c r="AM15" s="222"/>
      <c r="AN15" s="66"/>
      <c r="AO15" s="176"/>
      <c r="AP15" s="61"/>
      <c r="AQ15" s="71" t="s">
        <v>18</v>
      </c>
      <c r="AR15" s="69">
        <f t="shared" si="0"/>
        <v>7</v>
      </c>
      <c r="AS15" s="22"/>
    </row>
    <row r="16" spans="1:46" ht="28.5" customHeight="1" x14ac:dyDescent="0.2">
      <c r="A16" s="12" t="s">
        <v>46</v>
      </c>
      <c r="B16" s="59" t="s">
        <v>18</v>
      </c>
      <c r="C16" s="198" t="s">
        <v>18</v>
      </c>
      <c r="D16" s="60">
        <v>1</v>
      </c>
      <c r="E16" s="61"/>
      <c r="F16" s="61"/>
      <c r="G16" s="198"/>
      <c r="H16" s="63" t="s">
        <v>69</v>
      </c>
      <c r="I16" s="222" t="s">
        <v>69</v>
      </c>
      <c r="J16" s="61"/>
      <c r="K16" s="61"/>
      <c r="L16" s="61"/>
      <c r="M16" s="61"/>
      <c r="N16" s="65"/>
      <c r="O16" s="223"/>
      <c r="P16" s="223"/>
      <c r="Q16" s="62"/>
      <c r="R16" s="61"/>
      <c r="S16" s="222"/>
      <c r="T16" s="198"/>
      <c r="U16" s="63"/>
      <c r="V16" s="222"/>
      <c r="W16" s="61"/>
      <c r="X16" s="222"/>
      <c r="Y16" s="61"/>
      <c r="Z16" s="223"/>
      <c r="AA16" s="61"/>
      <c r="AB16" s="198"/>
      <c r="AC16" s="65"/>
      <c r="AD16" s="222"/>
      <c r="AE16" s="60"/>
      <c r="AF16" s="61"/>
      <c r="AG16" s="198"/>
      <c r="AH16" s="60"/>
      <c r="AI16" s="198"/>
      <c r="AJ16" s="60"/>
      <c r="AK16" s="198" t="s">
        <v>69</v>
      </c>
      <c r="AL16" s="60">
        <v>3</v>
      </c>
      <c r="AM16" s="222"/>
      <c r="AN16" s="66"/>
      <c r="AO16" s="176"/>
      <c r="AP16" s="61"/>
      <c r="AQ16" s="71"/>
      <c r="AR16" s="69">
        <f t="shared" si="0"/>
        <v>5</v>
      </c>
      <c r="AS16" s="22"/>
    </row>
    <row r="17" spans="1:45" ht="28.5" customHeight="1" x14ac:dyDescent="0.2">
      <c r="A17" s="12" t="s">
        <v>47</v>
      </c>
      <c r="B17" s="59" t="s">
        <v>18</v>
      </c>
      <c r="C17" s="198"/>
      <c r="D17" s="60"/>
      <c r="E17" s="61"/>
      <c r="F17" s="61"/>
      <c r="G17" s="198" t="s">
        <v>18</v>
      </c>
      <c r="H17" s="63"/>
      <c r="I17" s="222"/>
      <c r="J17" s="61"/>
      <c r="K17" s="61"/>
      <c r="L17" s="61"/>
      <c r="M17" s="61"/>
      <c r="N17" s="65"/>
      <c r="O17" s="223"/>
      <c r="P17" s="223"/>
      <c r="Q17" s="62"/>
      <c r="R17" s="61"/>
      <c r="S17" s="222"/>
      <c r="T17" s="198"/>
      <c r="U17" s="63" t="s">
        <v>18</v>
      </c>
      <c r="V17" s="222"/>
      <c r="W17" s="61"/>
      <c r="X17" s="222"/>
      <c r="Y17" s="61"/>
      <c r="Z17" s="223"/>
      <c r="AA17" s="61"/>
      <c r="AB17" s="198"/>
      <c r="AC17" s="65"/>
      <c r="AD17" s="222"/>
      <c r="AE17" s="60"/>
      <c r="AF17" s="61"/>
      <c r="AG17" s="198"/>
      <c r="AH17" s="60"/>
      <c r="AI17" s="198"/>
      <c r="AJ17" s="60"/>
      <c r="AK17" s="198"/>
      <c r="AL17" s="60"/>
      <c r="AM17" s="222"/>
      <c r="AN17" s="66"/>
      <c r="AO17" s="176"/>
      <c r="AP17" s="61"/>
      <c r="AQ17" s="71"/>
      <c r="AR17" s="69">
        <f t="shared" si="0"/>
        <v>3</v>
      </c>
      <c r="AS17" s="22"/>
    </row>
    <row r="18" spans="1:45" ht="28.5" customHeight="1" x14ac:dyDescent="0.2">
      <c r="A18" s="12" t="s">
        <v>19</v>
      </c>
      <c r="B18" s="59"/>
      <c r="C18" s="198"/>
      <c r="D18" s="60"/>
      <c r="E18" s="61"/>
      <c r="F18" s="61"/>
      <c r="G18" s="198"/>
      <c r="H18" s="63"/>
      <c r="I18" s="222"/>
      <c r="J18" s="61"/>
      <c r="K18" s="61"/>
      <c r="L18" s="61"/>
      <c r="M18" s="61"/>
      <c r="N18" s="65"/>
      <c r="O18" s="223"/>
      <c r="P18" s="223"/>
      <c r="Q18" s="62"/>
      <c r="R18" s="61"/>
      <c r="S18" s="222"/>
      <c r="T18" s="198" t="s">
        <v>18</v>
      </c>
      <c r="U18" s="63"/>
      <c r="V18" s="222"/>
      <c r="W18" s="61"/>
      <c r="X18" s="222" t="s">
        <v>69</v>
      </c>
      <c r="Y18" s="61"/>
      <c r="Z18" s="223"/>
      <c r="AA18" s="61"/>
      <c r="AB18" s="198"/>
      <c r="AC18" s="65"/>
      <c r="AD18" s="222"/>
      <c r="AE18" s="60"/>
      <c r="AF18" s="61"/>
      <c r="AG18" s="198"/>
      <c r="AH18" s="60"/>
      <c r="AI18" s="198"/>
      <c r="AJ18" s="60"/>
      <c r="AK18" s="198"/>
      <c r="AL18" s="60"/>
      <c r="AM18" s="222"/>
      <c r="AN18" s="66"/>
      <c r="AO18" s="176"/>
      <c r="AP18" s="61"/>
      <c r="AQ18" s="71"/>
      <c r="AR18" s="69">
        <f t="shared" si="0"/>
        <v>2</v>
      </c>
      <c r="AS18" s="22"/>
    </row>
    <row r="19" spans="1:45" ht="28.5" customHeight="1" x14ac:dyDescent="0.2">
      <c r="A19" s="11" t="s">
        <v>48</v>
      </c>
      <c r="B19" s="41" t="s">
        <v>18</v>
      </c>
      <c r="C19" s="198"/>
      <c r="D19" s="43"/>
      <c r="E19" s="44"/>
      <c r="F19" s="44"/>
      <c r="G19" s="51"/>
      <c r="H19" s="49" t="s">
        <v>69</v>
      </c>
      <c r="I19" s="45"/>
      <c r="J19" s="44" t="s">
        <v>69</v>
      </c>
      <c r="K19" s="44"/>
      <c r="L19" s="44"/>
      <c r="M19" s="44"/>
      <c r="N19" s="52"/>
      <c r="O19" s="122"/>
      <c r="P19" s="122"/>
      <c r="Q19" s="73"/>
      <c r="R19" s="44"/>
      <c r="S19" s="45"/>
      <c r="T19" s="51"/>
      <c r="U19" s="49"/>
      <c r="V19" s="45"/>
      <c r="W19" s="44"/>
      <c r="X19" s="45"/>
      <c r="Y19" s="44"/>
      <c r="Z19" s="50"/>
      <c r="AA19" s="44"/>
      <c r="AB19" s="51"/>
      <c r="AC19" s="52"/>
      <c r="AD19" s="45"/>
      <c r="AE19" s="43"/>
      <c r="AF19" s="44"/>
      <c r="AG19" s="51"/>
      <c r="AH19" s="43"/>
      <c r="AI19" s="51"/>
      <c r="AJ19" s="43"/>
      <c r="AK19" s="51"/>
      <c r="AL19" s="43"/>
      <c r="AM19" s="45"/>
      <c r="AN19" s="74"/>
      <c r="AO19" s="175"/>
      <c r="AP19" s="61"/>
      <c r="AQ19" s="71"/>
      <c r="AR19" s="75">
        <f t="shared" si="0"/>
        <v>3</v>
      </c>
      <c r="AS19" s="22"/>
    </row>
    <row r="20" spans="1:45" s="30" customFormat="1" ht="28.5" customHeight="1" x14ac:dyDescent="0.2">
      <c r="A20" s="33" t="s">
        <v>20</v>
      </c>
      <c r="B20" s="76">
        <f>COUNTIF(B7:B19,"○")+COUNTIF(B7:B19,"◎")</f>
        <v>12</v>
      </c>
      <c r="C20" s="77">
        <f>COUNTIF(C7:C19,"○")+COUNTIF(C7:C19,"◎")</f>
        <v>6</v>
      </c>
      <c r="D20" s="215">
        <f>SUM(D7:D19)</f>
        <v>7</v>
      </c>
      <c r="E20" s="79">
        <f t="shared" ref="E20:AD20" si="1">COUNTIF(E7:E19,"○")+COUNTIF(E7:E19,"◎")</f>
        <v>0</v>
      </c>
      <c r="F20" s="79">
        <f t="shared" si="1"/>
        <v>0</v>
      </c>
      <c r="G20" s="149">
        <f t="shared" si="1"/>
        <v>1</v>
      </c>
      <c r="H20" s="82">
        <f t="shared" si="1"/>
        <v>5</v>
      </c>
      <c r="I20" s="77">
        <f t="shared" si="1"/>
        <v>4</v>
      </c>
      <c r="J20" s="79">
        <f>COUNTIF(J7:J19,"○")+COUNTIF(J7:J19,"◎")</f>
        <v>3</v>
      </c>
      <c r="K20" s="79">
        <f>COUNTIF(K7:K19,"○")+COUNTIF(K7:K19,"◎")</f>
        <v>1</v>
      </c>
      <c r="L20" s="79">
        <f>COUNTIF(L7:L19,"○")+COUNTIF(L7:L19,"◎")</f>
        <v>1</v>
      </c>
      <c r="M20" s="79">
        <f>COUNTIF(M7:M19,"○")+COUNTIF(M7:M19,"◎")</f>
        <v>2</v>
      </c>
      <c r="N20" s="83">
        <f t="shared" si="1"/>
        <v>2</v>
      </c>
      <c r="O20" s="194">
        <f t="shared" si="1"/>
        <v>0</v>
      </c>
      <c r="P20" s="79">
        <f t="shared" si="1"/>
        <v>0</v>
      </c>
      <c r="Q20" s="81">
        <f t="shared" si="1"/>
        <v>0</v>
      </c>
      <c r="R20" s="240">
        <f t="shared" si="1"/>
        <v>1</v>
      </c>
      <c r="S20" s="80">
        <f t="shared" si="1"/>
        <v>1</v>
      </c>
      <c r="T20" s="214">
        <f t="shared" si="1"/>
        <v>1</v>
      </c>
      <c r="U20" s="82">
        <f t="shared" si="1"/>
        <v>7</v>
      </c>
      <c r="V20" s="80">
        <f t="shared" si="1"/>
        <v>1</v>
      </c>
      <c r="W20" s="79">
        <f t="shared" si="1"/>
        <v>3</v>
      </c>
      <c r="X20" s="77">
        <f t="shared" si="1"/>
        <v>7</v>
      </c>
      <c r="Y20" s="79">
        <f t="shared" si="1"/>
        <v>0</v>
      </c>
      <c r="Z20" s="80">
        <f t="shared" si="1"/>
        <v>0</v>
      </c>
      <c r="AA20" s="79">
        <f t="shared" si="1"/>
        <v>0</v>
      </c>
      <c r="AB20" s="79">
        <f t="shared" si="1"/>
        <v>3</v>
      </c>
      <c r="AC20" s="83">
        <f t="shared" si="1"/>
        <v>0</v>
      </c>
      <c r="AD20" s="80">
        <f t="shared" si="1"/>
        <v>2</v>
      </c>
      <c r="AE20" s="78">
        <f>SUM(AE7:AE19)</f>
        <v>2</v>
      </c>
      <c r="AF20" s="79">
        <f>COUNTIF(AF7:AF19,"○")+COUNTIF(AF7:AF19,"◎")</f>
        <v>1</v>
      </c>
      <c r="AG20" s="77">
        <f>COUNTIF(AG7:AG19,"○")+COUNTIF(AG7:AG19,"◎")</f>
        <v>0</v>
      </c>
      <c r="AH20" s="78">
        <f>SUM(AH7:AH19)</f>
        <v>0</v>
      </c>
      <c r="AI20" s="77">
        <f>COUNTIF(AI7:AI19,"○")+COUNTIF(AI7:AI19,"◎")</f>
        <v>0</v>
      </c>
      <c r="AJ20" s="78">
        <f>COUNTA(AJ7:AJ19)</f>
        <v>0</v>
      </c>
      <c r="AK20" s="238">
        <f>COUNTIF(AK7:AK19,"○")+COUNTIF(AK7:AK19,"◎")</f>
        <v>4</v>
      </c>
      <c r="AL20" s="239">
        <v>-6</v>
      </c>
      <c r="AM20" s="80">
        <f>COUNTIF(AM7:AM19,"○")+COUNTIF(AM7:AM19,"◎")</f>
        <v>1</v>
      </c>
      <c r="AN20" s="84">
        <f>SUM(AN7:AN19)</f>
        <v>6</v>
      </c>
      <c r="AO20" s="177">
        <f>COUNTIF(AO7:AO19,"○")+COUNTIF(AO7:AO19,"◎")</f>
        <v>0</v>
      </c>
      <c r="AP20" s="77">
        <f>COUNTIF(AP7:AP19,"○")+COUNTIF(AP7:AP19,"◎")</f>
        <v>0</v>
      </c>
      <c r="AQ20" s="85">
        <f>COUNTIF(AQ7:AQ19,"○")+COUNTIF(AQ7:AQ19,"◎")</f>
        <v>1</v>
      </c>
      <c r="AR20" s="86">
        <f>SUM(AR7:AR19)</f>
        <v>70</v>
      </c>
      <c r="AS20" s="29"/>
    </row>
    <row r="21" spans="1:45" ht="28.5" customHeight="1" x14ac:dyDescent="0.2">
      <c r="A21" s="25" t="s">
        <v>49</v>
      </c>
      <c r="B21" s="87"/>
      <c r="C21" s="42"/>
      <c r="D21" s="53"/>
      <c r="E21" s="88"/>
      <c r="F21" s="88"/>
      <c r="G21" s="42"/>
      <c r="H21" s="90"/>
      <c r="I21" s="89"/>
      <c r="J21" s="88"/>
      <c r="K21" s="88"/>
      <c r="L21" s="88"/>
      <c r="M21" s="88"/>
      <c r="N21" s="92"/>
      <c r="O21" s="133"/>
      <c r="P21" s="133"/>
      <c r="Q21" s="47"/>
      <c r="R21" s="88"/>
      <c r="S21" s="89"/>
      <c r="T21" s="42" t="s">
        <v>18</v>
      </c>
      <c r="U21" s="90" t="s">
        <v>18</v>
      </c>
      <c r="V21" s="89"/>
      <c r="W21" s="88"/>
      <c r="X21" s="89"/>
      <c r="Y21" s="88"/>
      <c r="Z21" s="91"/>
      <c r="AA21" s="88"/>
      <c r="AB21" s="42"/>
      <c r="AC21" s="92"/>
      <c r="AD21" s="89"/>
      <c r="AE21" s="53"/>
      <c r="AF21" s="88"/>
      <c r="AG21" s="42"/>
      <c r="AH21" s="53"/>
      <c r="AI21" s="42"/>
      <c r="AJ21" s="53"/>
      <c r="AK21" s="42"/>
      <c r="AL21" s="53"/>
      <c r="AM21" s="89"/>
      <c r="AN21" s="55"/>
      <c r="AO21" s="178"/>
      <c r="AP21" s="46"/>
      <c r="AQ21" s="93"/>
      <c r="AR21" s="58">
        <f t="shared" ref="AR21:AR42" si="2">COUNTIF(B21:AQ21,"○")+COUNTIF(B21:AQ21,"◎")</f>
        <v>2</v>
      </c>
      <c r="AS21" s="22"/>
    </row>
    <row r="22" spans="1:45" ht="28.5" customHeight="1" x14ac:dyDescent="0.2">
      <c r="A22" s="12" t="s">
        <v>50</v>
      </c>
      <c r="B22" s="59"/>
      <c r="C22" s="198"/>
      <c r="D22" s="60"/>
      <c r="E22" s="61"/>
      <c r="F22" s="61"/>
      <c r="G22" s="198"/>
      <c r="H22" s="63"/>
      <c r="I22" s="222"/>
      <c r="J22" s="61"/>
      <c r="K22" s="61"/>
      <c r="L22" s="61"/>
      <c r="M22" s="61"/>
      <c r="N22" s="65"/>
      <c r="O22" s="223"/>
      <c r="P22" s="223"/>
      <c r="Q22" s="62"/>
      <c r="R22" s="61"/>
      <c r="S22" s="222"/>
      <c r="T22" s="198"/>
      <c r="U22" s="63" t="s">
        <v>18</v>
      </c>
      <c r="V22" s="222"/>
      <c r="W22" s="61"/>
      <c r="X22" s="222" t="s">
        <v>18</v>
      </c>
      <c r="Y22" s="61"/>
      <c r="Z22" s="223"/>
      <c r="AA22" s="61"/>
      <c r="AB22" s="198"/>
      <c r="AC22" s="65"/>
      <c r="AD22" s="222"/>
      <c r="AE22" s="60"/>
      <c r="AF22" s="61"/>
      <c r="AG22" s="198"/>
      <c r="AH22" s="60"/>
      <c r="AI22" s="198"/>
      <c r="AJ22" s="60"/>
      <c r="AK22" s="198"/>
      <c r="AL22" s="60"/>
      <c r="AM22" s="222"/>
      <c r="AN22" s="66"/>
      <c r="AO22" s="176"/>
      <c r="AP22" s="61"/>
      <c r="AQ22" s="71"/>
      <c r="AR22" s="69">
        <f t="shared" si="2"/>
        <v>2</v>
      </c>
      <c r="AS22" s="22"/>
    </row>
    <row r="23" spans="1:45" ht="28.5" customHeight="1" x14ac:dyDescent="0.2">
      <c r="A23" s="12" t="s">
        <v>51</v>
      </c>
      <c r="B23" s="59" t="s">
        <v>18</v>
      </c>
      <c r="C23" s="198"/>
      <c r="D23" s="60"/>
      <c r="E23" s="61"/>
      <c r="F23" s="61"/>
      <c r="G23" s="198"/>
      <c r="H23" s="63"/>
      <c r="I23" s="222"/>
      <c r="J23" s="61"/>
      <c r="K23" s="61"/>
      <c r="L23" s="61"/>
      <c r="M23" s="61"/>
      <c r="N23" s="65"/>
      <c r="O23" s="223"/>
      <c r="P23" s="223"/>
      <c r="Q23" s="62"/>
      <c r="R23" s="61"/>
      <c r="S23" s="222"/>
      <c r="T23" s="198"/>
      <c r="U23" s="63" t="s">
        <v>18</v>
      </c>
      <c r="V23" s="222"/>
      <c r="W23" s="61"/>
      <c r="X23" s="222" t="s">
        <v>18</v>
      </c>
      <c r="Y23" s="61"/>
      <c r="Z23" s="223"/>
      <c r="AA23" s="61"/>
      <c r="AB23" s="198"/>
      <c r="AC23" s="65"/>
      <c r="AD23" s="222"/>
      <c r="AE23" s="60"/>
      <c r="AF23" s="61"/>
      <c r="AG23" s="198"/>
      <c r="AH23" s="60"/>
      <c r="AI23" s="198"/>
      <c r="AJ23" s="60"/>
      <c r="AK23" s="198"/>
      <c r="AL23" s="60"/>
      <c r="AM23" s="222"/>
      <c r="AN23" s="66"/>
      <c r="AO23" s="176"/>
      <c r="AP23" s="61"/>
      <c r="AQ23" s="71"/>
      <c r="AR23" s="69">
        <f t="shared" si="2"/>
        <v>3</v>
      </c>
      <c r="AS23" s="22"/>
    </row>
    <row r="24" spans="1:45" ht="28.5" customHeight="1" x14ac:dyDescent="0.2">
      <c r="A24" s="12" t="s">
        <v>52</v>
      </c>
      <c r="B24" s="59" t="s">
        <v>18</v>
      </c>
      <c r="C24" s="198" t="s">
        <v>18</v>
      </c>
      <c r="D24" s="60">
        <v>1</v>
      </c>
      <c r="E24" s="61"/>
      <c r="F24" s="61"/>
      <c r="G24" s="198"/>
      <c r="H24" s="63"/>
      <c r="I24" s="222"/>
      <c r="J24" s="61"/>
      <c r="K24" s="61"/>
      <c r="L24" s="61"/>
      <c r="M24" s="61"/>
      <c r="N24" s="65"/>
      <c r="O24" s="223"/>
      <c r="P24" s="223"/>
      <c r="Q24" s="62"/>
      <c r="R24" s="61"/>
      <c r="S24" s="222"/>
      <c r="T24" s="198"/>
      <c r="U24" s="63" t="s">
        <v>18</v>
      </c>
      <c r="V24" s="222"/>
      <c r="W24" s="61"/>
      <c r="X24" s="222" t="s">
        <v>18</v>
      </c>
      <c r="Y24" s="61"/>
      <c r="Z24" s="223" t="s">
        <v>69</v>
      </c>
      <c r="AA24" s="61"/>
      <c r="AB24" s="198"/>
      <c r="AC24" s="65"/>
      <c r="AD24" s="222"/>
      <c r="AE24" s="60"/>
      <c r="AF24" s="61"/>
      <c r="AG24" s="198"/>
      <c r="AH24" s="60"/>
      <c r="AI24" s="198"/>
      <c r="AJ24" s="60"/>
      <c r="AK24" s="222" t="s">
        <v>18</v>
      </c>
      <c r="AL24" s="60">
        <v>2</v>
      </c>
      <c r="AM24" s="222"/>
      <c r="AN24" s="66"/>
      <c r="AO24" s="176"/>
      <c r="AP24" s="61"/>
      <c r="AQ24" s="71"/>
      <c r="AR24" s="69">
        <f t="shared" si="2"/>
        <v>6</v>
      </c>
      <c r="AS24" s="22"/>
    </row>
    <row r="25" spans="1:45" ht="28.5" customHeight="1" x14ac:dyDescent="0.2">
      <c r="A25" s="12" t="s">
        <v>53</v>
      </c>
      <c r="B25" s="59" t="s">
        <v>18</v>
      </c>
      <c r="C25" s="198" t="s">
        <v>18</v>
      </c>
      <c r="D25" s="60">
        <v>1</v>
      </c>
      <c r="E25" s="61"/>
      <c r="F25" s="61"/>
      <c r="G25" s="198"/>
      <c r="H25" s="63"/>
      <c r="I25" s="222"/>
      <c r="J25" s="61"/>
      <c r="K25" s="61"/>
      <c r="L25" s="61"/>
      <c r="M25" s="61"/>
      <c r="N25" s="65"/>
      <c r="O25" s="223"/>
      <c r="P25" s="223"/>
      <c r="Q25" s="62"/>
      <c r="R25" s="61"/>
      <c r="S25" s="222"/>
      <c r="T25" s="198"/>
      <c r="U25" s="63"/>
      <c r="V25" s="222"/>
      <c r="W25" s="61"/>
      <c r="X25" s="222" t="s">
        <v>18</v>
      </c>
      <c r="Y25" s="61"/>
      <c r="Z25" s="223"/>
      <c r="AA25" s="61"/>
      <c r="AB25" s="198"/>
      <c r="AC25" s="65"/>
      <c r="AD25" s="222"/>
      <c r="AE25" s="60"/>
      <c r="AF25" s="61"/>
      <c r="AG25" s="198"/>
      <c r="AH25" s="60"/>
      <c r="AI25" s="198"/>
      <c r="AJ25" s="60"/>
      <c r="AK25" s="198"/>
      <c r="AL25" s="60"/>
      <c r="AM25" s="222"/>
      <c r="AN25" s="66"/>
      <c r="AO25" s="176"/>
      <c r="AP25" s="61"/>
      <c r="AQ25" s="71"/>
      <c r="AR25" s="69">
        <f t="shared" si="2"/>
        <v>3</v>
      </c>
      <c r="AS25" s="22"/>
    </row>
    <row r="26" spans="1:45" ht="28.5" customHeight="1" x14ac:dyDescent="0.2">
      <c r="A26" s="12" t="s">
        <v>54</v>
      </c>
      <c r="B26" s="59" t="s">
        <v>18</v>
      </c>
      <c r="C26" s="198"/>
      <c r="D26" s="60"/>
      <c r="E26" s="61"/>
      <c r="F26" s="61"/>
      <c r="G26" s="198"/>
      <c r="H26" s="63"/>
      <c r="I26" s="222"/>
      <c r="J26" s="61"/>
      <c r="K26" s="61"/>
      <c r="L26" s="61"/>
      <c r="M26" s="61"/>
      <c r="N26" s="65"/>
      <c r="O26" s="223"/>
      <c r="P26" s="223"/>
      <c r="Q26" s="62"/>
      <c r="R26" s="61"/>
      <c r="S26" s="222"/>
      <c r="T26" s="198"/>
      <c r="U26" s="63" t="s">
        <v>18</v>
      </c>
      <c r="V26" s="222"/>
      <c r="W26" s="61"/>
      <c r="X26" s="222" t="s">
        <v>18</v>
      </c>
      <c r="Y26" s="61"/>
      <c r="Z26" s="223"/>
      <c r="AA26" s="61"/>
      <c r="AB26" s="198"/>
      <c r="AC26" s="65"/>
      <c r="AD26" s="222"/>
      <c r="AE26" s="60"/>
      <c r="AF26" s="61"/>
      <c r="AG26" s="198"/>
      <c r="AH26" s="60"/>
      <c r="AI26" s="198"/>
      <c r="AJ26" s="60"/>
      <c r="AK26" s="198" t="s">
        <v>18</v>
      </c>
      <c r="AL26" s="213">
        <v>3</v>
      </c>
      <c r="AM26" s="222"/>
      <c r="AN26" s="66"/>
      <c r="AO26" s="176"/>
      <c r="AP26" s="61"/>
      <c r="AQ26" s="71"/>
      <c r="AR26" s="69">
        <f t="shared" si="2"/>
        <v>4</v>
      </c>
      <c r="AS26" s="22"/>
    </row>
    <row r="27" spans="1:45" ht="28.5" customHeight="1" x14ac:dyDescent="0.2">
      <c r="A27" s="23" t="s">
        <v>55</v>
      </c>
      <c r="B27" s="94"/>
      <c r="C27" s="95"/>
      <c r="D27" s="96"/>
      <c r="E27" s="97"/>
      <c r="F27" s="97"/>
      <c r="G27" s="95"/>
      <c r="H27" s="100"/>
      <c r="I27" s="98"/>
      <c r="J27" s="97"/>
      <c r="K27" s="97"/>
      <c r="L27" s="97"/>
      <c r="M27" s="97"/>
      <c r="N27" s="102"/>
      <c r="O27" s="101"/>
      <c r="P27" s="101"/>
      <c r="Q27" s="99"/>
      <c r="R27" s="97"/>
      <c r="S27" s="98"/>
      <c r="T27" s="95" t="s">
        <v>18</v>
      </c>
      <c r="U27" s="100"/>
      <c r="V27" s="98"/>
      <c r="W27" s="97"/>
      <c r="X27" s="98" t="s">
        <v>18</v>
      </c>
      <c r="Y27" s="97"/>
      <c r="Z27" s="101"/>
      <c r="AA27" s="97"/>
      <c r="AB27" s="95"/>
      <c r="AC27" s="102"/>
      <c r="AD27" s="98"/>
      <c r="AE27" s="96"/>
      <c r="AF27" s="97"/>
      <c r="AG27" s="95"/>
      <c r="AH27" s="96"/>
      <c r="AI27" s="95"/>
      <c r="AJ27" s="96"/>
      <c r="AK27" s="95"/>
      <c r="AL27" s="96"/>
      <c r="AM27" s="98"/>
      <c r="AN27" s="103"/>
      <c r="AO27" s="179"/>
      <c r="AP27" s="97"/>
      <c r="AQ27" s="104"/>
      <c r="AR27" s="75">
        <f t="shared" si="2"/>
        <v>2</v>
      </c>
      <c r="AS27" s="22"/>
    </row>
    <row r="28" spans="1:45" ht="28.5" customHeight="1" x14ac:dyDescent="0.2">
      <c r="A28" s="26" t="s">
        <v>56</v>
      </c>
      <c r="B28" s="105" t="s">
        <v>18</v>
      </c>
      <c r="C28" s="106"/>
      <c r="D28" s="107"/>
      <c r="E28" s="108"/>
      <c r="F28" s="108"/>
      <c r="G28" s="106"/>
      <c r="H28" s="111"/>
      <c r="I28" s="109"/>
      <c r="J28" s="108"/>
      <c r="K28" s="108"/>
      <c r="L28" s="108"/>
      <c r="M28" s="108"/>
      <c r="N28" s="113"/>
      <c r="O28" s="112"/>
      <c r="P28" s="112"/>
      <c r="Q28" s="110"/>
      <c r="R28" s="108"/>
      <c r="S28" s="109"/>
      <c r="T28" s="106"/>
      <c r="U28" s="111" t="s">
        <v>18</v>
      </c>
      <c r="V28" s="109"/>
      <c r="W28" s="108"/>
      <c r="X28" s="109" t="s">
        <v>18</v>
      </c>
      <c r="Y28" s="108"/>
      <c r="Z28" s="112"/>
      <c r="AA28" s="108"/>
      <c r="AB28" s="106"/>
      <c r="AC28" s="113"/>
      <c r="AD28" s="109"/>
      <c r="AE28" s="107"/>
      <c r="AF28" s="108"/>
      <c r="AG28" s="106"/>
      <c r="AH28" s="107"/>
      <c r="AI28" s="106"/>
      <c r="AJ28" s="107"/>
      <c r="AK28" s="106"/>
      <c r="AL28" s="107"/>
      <c r="AM28" s="109"/>
      <c r="AN28" s="114"/>
      <c r="AO28" s="180"/>
      <c r="AP28" s="108"/>
      <c r="AQ28" s="115"/>
      <c r="AR28" s="116">
        <f t="shared" si="2"/>
        <v>3</v>
      </c>
      <c r="AS28" s="22"/>
    </row>
    <row r="29" spans="1:45" ht="28.5" customHeight="1" x14ac:dyDescent="0.2">
      <c r="A29" s="12" t="s">
        <v>57</v>
      </c>
      <c r="B29" s="59" t="s">
        <v>18</v>
      </c>
      <c r="C29" s="198" t="s">
        <v>18</v>
      </c>
      <c r="D29" s="60">
        <v>1</v>
      </c>
      <c r="E29" s="61"/>
      <c r="F29" s="61"/>
      <c r="G29" s="198"/>
      <c r="H29" s="63"/>
      <c r="I29" s="222"/>
      <c r="J29" s="61"/>
      <c r="K29" s="61"/>
      <c r="L29" s="61"/>
      <c r="M29" s="61"/>
      <c r="N29" s="65"/>
      <c r="O29" s="486" t="s">
        <v>18</v>
      </c>
      <c r="P29" s="487"/>
      <c r="Q29" s="117"/>
      <c r="R29" s="61"/>
      <c r="S29" s="222"/>
      <c r="T29" s="198"/>
      <c r="U29" s="63" t="s">
        <v>18</v>
      </c>
      <c r="V29" s="222"/>
      <c r="W29" s="61"/>
      <c r="X29" s="222" t="s">
        <v>18</v>
      </c>
      <c r="Y29" s="61"/>
      <c r="Z29" s="223"/>
      <c r="AA29" s="61"/>
      <c r="AB29" s="198" t="s">
        <v>69</v>
      </c>
      <c r="AC29" s="65"/>
      <c r="AD29" s="222"/>
      <c r="AE29" s="60"/>
      <c r="AF29" s="61"/>
      <c r="AG29" s="198"/>
      <c r="AH29" s="60"/>
      <c r="AI29" s="198" t="s">
        <v>18</v>
      </c>
      <c r="AJ29" s="60">
        <v>1</v>
      </c>
      <c r="AK29" s="198"/>
      <c r="AL29" s="60"/>
      <c r="AM29" s="222"/>
      <c r="AN29" s="66"/>
      <c r="AO29" s="176"/>
      <c r="AP29" s="61"/>
      <c r="AQ29" s="71"/>
      <c r="AR29" s="69">
        <f t="shared" si="2"/>
        <v>7</v>
      </c>
      <c r="AS29" s="22"/>
    </row>
    <row r="30" spans="1:45" ht="28.5" customHeight="1" x14ac:dyDescent="0.2">
      <c r="A30" s="12" t="s">
        <v>58</v>
      </c>
      <c r="B30" s="59" t="s">
        <v>69</v>
      </c>
      <c r="C30" s="198"/>
      <c r="D30" s="60"/>
      <c r="E30" s="61"/>
      <c r="F30" s="61"/>
      <c r="G30" s="198"/>
      <c r="H30" s="63"/>
      <c r="I30" s="222"/>
      <c r="J30" s="61"/>
      <c r="K30" s="61"/>
      <c r="L30" s="61"/>
      <c r="M30" s="61"/>
      <c r="N30" s="65"/>
      <c r="O30" s="223"/>
      <c r="P30" s="223"/>
      <c r="Q30" s="62"/>
      <c r="R30" s="61"/>
      <c r="S30" s="222"/>
      <c r="T30" s="198"/>
      <c r="U30" s="63"/>
      <c r="V30" s="222"/>
      <c r="W30" s="61" t="s">
        <v>18</v>
      </c>
      <c r="X30" s="222" t="s">
        <v>18</v>
      </c>
      <c r="Y30" s="61"/>
      <c r="Z30" s="223"/>
      <c r="AA30" s="61"/>
      <c r="AB30" s="198"/>
      <c r="AC30" s="65"/>
      <c r="AD30" s="222"/>
      <c r="AE30" s="60"/>
      <c r="AF30" s="61"/>
      <c r="AG30" s="198"/>
      <c r="AH30" s="60"/>
      <c r="AI30" s="198" t="s">
        <v>18</v>
      </c>
      <c r="AJ30" s="60">
        <v>1</v>
      </c>
      <c r="AK30" s="198"/>
      <c r="AL30" s="60"/>
      <c r="AM30" s="222"/>
      <c r="AN30" s="66"/>
      <c r="AO30" s="176"/>
      <c r="AP30" s="61"/>
      <c r="AQ30" s="71"/>
      <c r="AR30" s="69">
        <f t="shared" si="2"/>
        <v>4</v>
      </c>
      <c r="AS30" s="22"/>
    </row>
    <row r="31" spans="1:45" ht="28.5" customHeight="1" x14ac:dyDescent="0.2">
      <c r="A31" s="12" t="s">
        <v>21</v>
      </c>
      <c r="B31" s="59" t="s">
        <v>18</v>
      </c>
      <c r="C31" s="198" t="s">
        <v>18</v>
      </c>
      <c r="D31" s="60">
        <v>1</v>
      </c>
      <c r="E31" s="61"/>
      <c r="F31" s="61"/>
      <c r="G31" s="198"/>
      <c r="H31" s="63"/>
      <c r="I31" s="222"/>
      <c r="J31" s="61"/>
      <c r="K31" s="61"/>
      <c r="L31" s="61"/>
      <c r="M31" s="61"/>
      <c r="N31" s="65"/>
      <c r="O31" s="223"/>
      <c r="P31" s="223"/>
      <c r="Q31" s="62"/>
      <c r="R31" s="61"/>
      <c r="S31" s="222"/>
      <c r="T31" s="198"/>
      <c r="U31" s="63" t="s">
        <v>69</v>
      </c>
      <c r="V31" s="222"/>
      <c r="W31" s="61"/>
      <c r="X31" s="222"/>
      <c r="Y31" s="61"/>
      <c r="Z31" s="223"/>
      <c r="AA31" s="61"/>
      <c r="AB31" s="198"/>
      <c r="AC31" s="65"/>
      <c r="AD31" s="222"/>
      <c r="AE31" s="60"/>
      <c r="AF31" s="61"/>
      <c r="AG31" s="198" t="s">
        <v>69</v>
      </c>
      <c r="AH31" s="60">
        <v>1</v>
      </c>
      <c r="AI31" s="198"/>
      <c r="AJ31" s="60"/>
      <c r="AK31" s="198"/>
      <c r="AL31" s="60"/>
      <c r="AM31" s="222"/>
      <c r="AN31" s="66"/>
      <c r="AO31" s="176"/>
      <c r="AP31" s="61"/>
      <c r="AQ31" s="71"/>
      <c r="AR31" s="69">
        <f t="shared" si="2"/>
        <v>4</v>
      </c>
      <c r="AS31" s="22"/>
    </row>
    <row r="32" spans="1:45" ht="28.5" customHeight="1" x14ac:dyDescent="0.2">
      <c r="A32" s="12" t="s">
        <v>59</v>
      </c>
      <c r="B32" s="59"/>
      <c r="C32" s="198"/>
      <c r="D32" s="60"/>
      <c r="E32" s="61"/>
      <c r="F32" s="61"/>
      <c r="G32" s="198"/>
      <c r="H32" s="63"/>
      <c r="I32" s="222"/>
      <c r="J32" s="61"/>
      <c r="K32" s="61"/>
      <c r="L32" s="61"/>
      <c r="M32" s="61"/>
      <c r="N32" s="65"/>
      <c r="O32" s="223"/>
      <c r="P32" s="223"/>
      <c r="Q32" s="62"/>
      <c r="R32" s="61"/>
      <c r="S32" s="222"/>
      <c r="T32" s="198" t="s">
        <v>18</v>
      </c>
      <c r="U32" s="63"/>
      <c r="V32" s="222"/>
      <c r="W32" s="61" t="s">
        <v>18</v>
      </c>
      <c r="X32" s="222"/>
      <c r="Y32" s="61"/>
      <c r="Z32" s="223"/>
      <c r="AA32" s="61"/>
      <c r="AB32" s="61" t="s">
        <v>69</v>
      </c>
      <c r="AC32" s="65"/>
      <c r="AD32" s="222"/>
      <c r="AE32" s="60"/>
      <c r="AF32" s="61"/>
      <c r="AG32" s="198"/>
      <c r="AH32" s="60"/>
      <c r="AI32" s="198"/>
      <c r="AJ32" s="60"/>
      <c r="AK32" s="198" t="s">
        <v>86</v>
      </c>
      <c r="AL32" s="60">
        <v>1</v>
      </c>
      <c r="AM32" s="222"/>
      <c r="AN32" s="66"/>
      <c r="AO32" s="176"/>
      <c r="AP32" s="61"/>
      <c r="AQ32" s="71"/>
      <c r="AR32" s="69">
        <f t="shared" si="2"/>
        <v>4</v>
      </c>
      <c r="AS32" s="22"/>
    </row>
    <row r="33" spans="1:45" ht="28.5" customHeight="1" x14ac:dyDescent="0.2">
      <c r="A33" s="12" t="s">
        <v>60</v>
      </c>
      <c r="B33" s="59"/>
      <c r="C33" s="198"/>
      <c r="D33" s="60"/>
      <c r="E33" s="61"/>
      <c r="F33" s="61"/>
      <c r="G33" s="198"/>
      <c r="H33" s="63"/>
      <c r="I33" s="222"/>
      <c r="J33" s="61"/>
      <c r="K33" s="61"/>
      <c r="L33" s="61"/>
      <c r="M33" s="61"/>
      <c r="N33" s="65"/>
      <c r="O33" s="223"/>
      <c r="P33" s="223"/>
      <c r="Q33" s="62"/>
      <c r="R33" s="61"/>
      <c r="S33" s="223"/>
      <c r="T33" s="222" t="s">
        <v>18</v>
      </c>
      <c r="U33" s="63"/>
      <c r="V33" s="222"/>
      <c r="W33" s="61"/>
      <c r="X33" s="222" t="s">
        <v>18</v>
      </c>
      <c r="Y33" s="61"/>
      <c r="Z33" s="223"/>
      <c r="AA33" s="61" t="s">
        <v>69</v>
      </c>
      <c r="AB33" s="198"/>
      <c r="AC33" s="65"/>
      <c r="AD33" s="222"/>
      <c r="AE33" s="60"/>
      <c r="AF33" s="61"/>
      <c r="AG33" s="198"/>
      <c r="AH33" s="60"/>
      <c r="AI33" s="198"/>
      <c r="AJ33" s="60"/>
      <c r="AK33" s="198"/>
      <c r="AL33" s="60"/>
      <c r="AM33" s="222"/>
      <c r="AN33" s="66"/>
      <c r="AO33" s="176"/>
      <c r="AP33" s="61"/>
      <c r="AQ33" s="71"/>
      <c r="AR33" s="69">
        <f t="shared" si="2"/>
        <v>3</v>
      </c>
      <c r="AS33" s="22"/>
    </row>
    <row r="34" spans="1:45" ht="28.5" customHeight="1" x14ac:dyDescent="0.2">
      <c r="A34" s="24" t="s">
        <v>61</v>
      </c>
      <c r="B34" s="118"/>
      <c r="C34" s="119"/>
      <c r="D34" s="120"/>
      <c r="E34" s="72"/>
      <c r="F34" s="72"/>
      <c r="G34" s="119"/>
      <c r="H34" s="123"/>
      <c r="I34" s="121"/>
      <c r="J34" s="72"/>
      <c r="K34" s="72"/>
      <c r="L34" s="72"/>
      <c r="M34" s="72"/>
      <c r="N34" s="124"/>
      <c r="O34" s="122"/>
      <c r="P34" s="122"/>
      <c r="Q34" s="73"/>
      <c r="R34" s="72"/>
      <c r="S34" s="122"/>
      <c r="T34" s="119" t="s">
        <v>18</v>
      </c>
      <c r="U34" s="123"/>
      <c r="V34" s="121"/>
      <c r="W34" s="72" t="s">
        <v>18</v>
      </c>
      <c r="X34" s="121" t="s">
        <v>18</v>
      </c>
      <c r="Y34" s="72"/>
      <c r="Z34" s="122"/>
      <c r="AA34" s="72"/>
      <c r="AB34" s="119"/>
      <c r="AC34" s="124"/>
      <c r="AD34" s="121"/>
      <c r="AE34" s="120"/>
      <c r="AF34" s="72"/>
      <c r="AG34" s="119"/>
      <c r="AH34" s="120"/>
      <c r="AI34" s="119"/>
      <c r="AJ34" s="120"/>
      <c r="AK34" s="119"/>
      <c r="AL34" s="120"/>
      <c r="AM34" s="121"/>
      <c r="AN34" s="125"/>
      <c r="AO34" s="181"/>
      <c r="AP34" s="72"/>
      <c r="AQ34" s="126"/>
      <c r="AR34" s="127">
        <f t="shared" si="2"/>
        <v>3</v>
      </c>
      <c r="AS34" s="22"/>
    </row>
    <row r="35" spans="1:45" ht="28.5" customHeight="1" x14ac:dyDescent="0.2">
      <c r="A35" s="27" t="s">
        <v>62</v>
      </c>
      <c r="B35" s="128" t="s">
        <v>18</v>
      </c>
      <c r="C35" s="129" t="s">
        <v>18</v>
      </c>
      <c r="D35" s="130">
        <v>1</v>
      </c>
      <c r="E35" s="46"/>
      <c r="F35" s="46"/>
      <c r="G35" s="129"/>
      <c r="H35" s="132"/>
      <c r="I35" s="131"/>
      <c r="J35" s="46"/>
      <c r="K35" s="46"/>
      <c r="L35" s="46"/>
      <c r="M35" s="46"/>
      <c r="N35" s="134"/>
      <c r="O35" s="133"/>
      <c r="P35" s="133"/>
      <c r="Q35" s="47"/>
      <c r="R35" s="46"/>
      <c r="S35" s="131"/>
      <c r="T35" s="129"/>
      <c r="U35" s="132" t="s">
        <v>18</v>
      </c>
      <c r="V35" s="131"/>
      <c r="W35" s="46" t="s">
        <v>18</v>
      </c>
      <c r="X35" s="131" t="s">
        <v>18</v>
      </c>
      <c r="Y35" s="46"/>
      <c r="Z35" s="133"/>
      <c r="AA35" s="46"/>
      <c r="AB35" s="129" t="s">
        <v>69</v>
      </c>
      <c r="AC35" s="134"/>
      <c r="AD35" s="131"/>
      <c r="AE35" s="130"/>
      <c r="AF35" s="46"/>
      <c r="AG35" s="129"/>
      <c r="AH35" s="130"/>
      <c r="AI35" s="129"/>
      <c r="AJ35" s="130"/>
      <c r="AK35" s="129"/>
      <c r="AL35" s="130"/>
      <c r="AM35" s="131"/>
      <c r="AN35" s="135"/>
      <c r="AO35" s="182"/>
      <c r="AP35" s="46"/>
      <c r="AQ35" s="93" t="s">
        <v>18</v>
      </c>
      <c r="AR35" s="58">
        <f t="shared" si="2"/>
        <v>7</v>
      </c>
      <c r="AS35" s="22"/>
    </row>
    <row r="36" spans="1:45" ht="28.5" customHeight="1" x14ac:dyDescent="0.2">
      <c r="A36" s="12" t="s">
        <v>63</v>
      </c>
      <c r="B36" s="59" t="s">
        <v>18</v>
      </c>
      <c r="C36" s="198"/>
      <c r="D36" s="60"/>
      <c r="E36" s="61"/>
      <c r="F36" s="61"/>
      <c r="G36" s="198"/>
      <c r="H36" s="63"/>
      <c r="I36" s="222"/>
      <c r="J36" s="61"/>
      <c r="K36" s="61"/>
      <c r="L36" s="61"/>
      <c r="M36" s="61"/>
      <c r="N36" s="65"/>
      <c r="O36" s="223"/>
      <c r="P36" s="223"/>
      <c r="Q36" s="62"/>
      <c r="R36" s="61"/>
      <c r="S36" s="222"/>
      <c r="T36" s="198"/>
      <c r="U36" s="63" t="s">
        <v>18</v>
      </c>
      <c r="V36" s="222"/>
      <c r="W36" s="61" t="s">
        <v>18</v>
      </c>
      <c r="X36" s="222" t="s">
        <v>18</v>
      </c>
      <c r="Y36" s="61"/>
      <c r="Z36" s="223"/>
      <c r="AA36" s="61"/>
      <c r="AB36" s="198"/>
      <c r="AC36" s="65"/>
      <c r="AD36" s="222"/>
      <c r="AE36" s="60"/>
      <c r="AF36" s="61"/>
      <c r="AG36" s="198"/>
      <c r="AH36" s="60"/>
      <c r="AI36" s="198"/>
      <c r="AJ36" s="60"/>
      <c r="AK36" s="198"/>
      <c r="AL36" s="60"/>
      <c r="AM36" s="222"/>
      <c r="AN36" s="66"/>
      <c r="AO36" s="176"/>
      <c r="AP36" s="61"/>
      <c r="AQ36" s="71"/>
      <c r="AR36" s="69">
        <f t="shared" si="2"/>
        <v>4</v>
      </c>
      <c r="AS36" s="22"/>
    </row>
    <row r="37" spans="1:45" ht="28.5" customHeight="1" x14ac:dyDescent="0.2">
      <c r="A37" s="12" t="s">
        <v>64</v>
      </c>
      <c r="B37" s="59" t="s">
        <v>18</v>
      </c>
      <c r="C37" s="198" t="s">
        <v>18</v>
      </c>
      <c r="D37" s="60">
        <v>1</v>
      </c>
      <c r="E37" s="61"/>
      <c r="F37" s="61"/>
      <c r="G37" s="198" t="s">
        <v>18</v>
      </c>
      <c r="H37" s="63"/>
      <c r="I37" s="222"/>
      <c r="J37" s="61"/>
      <c r="K37" s="61"/>
      <c r="L37" s="61"/>
      <c r="M37" s="61"/>
      <c r="N37" s="65"/>
      <c r="O37" s="223" t="s">
        <v>18</v>
      </c>
      <c r="P37" s="223"/>
      <c r="Q37" s="62"/>
      <c r="R37" s="61"/>
      <c r="S37" s="222"/>
      <c r="T37" s="198" t="s">
        <v>69</v>
      </c>
      <c r="U37" s="63" t="s">
        <v>69</v>
      </c>
      <c r="V37" s="222"/>
      <c r="W37" s="61"/>
      <c r="X37" s="222"/>
      <c r="Y37" s="61"/>
      <c r="Z37" s="223"/>
      <c r="AA37" s="61"/>
      <c r="AB37" s="198"/>
      <c r="AC37" s="65"/>
      <c r="AD37" s="222"/>
      <c r="AE37" s="60"/>
      <c r="AF37" s="61"/>
      <c r="AG37" s="198"/>
      <c r="AH37" s="60"/>
      <c r="AI37" s="198"/>
      <c r="AJ37" s="60"/>
      <c r="AK37" s="198"/>
      <c r="AL37" s="60"/>
      <c r="AM37" s="222"/>
      <c r="AN37" s="66"/>
      <c r="AO37" s="176"/>
      <c r="AP37" s="61"/>
      <c r="AQ37" s="71" t="s">
        <v>18</v>
      </c>
      <c r="AR37" s="69">
        <f t="shared" si="2"/>
        <v>7</v>
      </c>
      <c r="AS37" s="22"/>
    </row>
    <row r="38" spans="1:45" ht="28.5" customHeight="1" x14ac:dyDescent="0.2">
      <c r="A38" s="12" t="s">
        <v>65</v>
      </c>
      <c r="B38" s="59" t="s">
        <v>18</v>
      </c>
      <c r="C38" s="198" t="s">
        <v>18</v>
      </c>
      <c r="D38" s="60">
        <v>1</v>
      </c>
      <c r="E38" s="61"/>
      <c r="F38" s="61"/>
      <c r="G38" s="198"/>
      <c r="H38" s="63"/>
      <c r="I38" s="222"/>
      <c r="J38" s="61"/>
      <c r="K38" s="61"/>
      <c r="L38" s="61"/>
      <c r="M38" s="61"/>
      <c r="N38" s="65"/>
      <c r="O38" s="223"/>
      <c r="P38" s="223"/>
      <c r="Q38" s="62" t="s">
        <v>69</v>
      </c>
      <c r="R38" s="61"/>
      <c r="S38" s="222"/>
      <c r="T38" s="198"/>
      <c r="U38" s="63" t="s">
        <v>18</v>
      </c>
      <c r="V38" s="222"/>
      <c r="W38" s="61" t="s">
        <v>18</v>
      </c>
      <c r="X38" s="222" t="s">
        <v>18</v>
      </c>
      <c r="Y38" s="61"/>
      <c r="Z38" s="223"/>
      <c r="AA38" s="61" t="s">
        <v>69</v>
      </c>
      <c r="AB38" s="198" t="s">
        <v>69</v>
      </c>
      <c r="AC38" s="65"/>
      <c r="AD38" s="222"/>
      <c r="AE38" s="60"/>
      <c r="AF38" s="61"/>
      <c r="AG38" s="198"/>
      <c r="AH38" s="60"/>
      <c r="AI38" s="198"/>
      <c r="AJ38" s="60"/>
      <c r="AK38" s="198"/>
      <c r="AL38" s="60"/>
      <c r="AM38" s="222"/>
      <c r="AN38" s="66"/>
      <c r="AO38" s="176"/>
      <c r="AP38" s="61"/>
      <c r="AQ38" s="71"/>
      <c r="AR38" s="69">
        <f t="shared" si="2"/>
        <v>8</v>
      </c>
      <c r="AS38" s="22"/>
    </row>
    <row r="39" spans="1:45" ht="28.5" customHeight="1" x14ac:dyDescent="0.2">
      <c r="A39" s="23" t="s">
        <v>66</v>
      </c>
      <c r="B39" s="94" t="s">
        <v>18</v>
      </c>
      <c r="C39" s="95"/>
      <c r="D39" s="96"/>
      <c r="E39" s="97"/>
      <c r="F39" s="97"/>
      <c r="G39" s="95"/>
      <c r="H39" s="100"/>
      <c r="I39" s="98"/>
      <c r="J39" s="97"/>
      <c r="K39" s="97"/>
      <c r="L39" s="97"/>
      <c r="M39" s="97"/>
      <c r="N39" s="102"/>
      <c r="O39" s="101"/>
      <c r="P39" s="101"/>
      <c r="Q39" s="99"/>
      <c r="R39" s="97"/>
      <c r="S39" s="98"/>
      <c r="T39" s="95"/>
      <c r="U39" s="100"/>
      <c r="V39" s="98"/>
      <c r="W39" s="97"/>
      <c r="X39" s="98" t="s">
        <v>18</v>
      </c>
      <c r="Y39" s="97"/>
      <c r="Z39" s="101"/>
      <c r="AA39" s="97"/>
      <c r="AB39" s="98" t="s">
        <v>18</v>
      </c>
      <c r="AC39" s="102"/>
      <c r="AD39" s="98"/>
      <c r="AE39" s="96"/>
      <c r="AF39" s="97"/>
      <c r="AG39" s="95"/>
      <c r="AH39" s="96"/>
      <c r="AI39" s="95"/>
      <c r="AJ39" s="96"/>
      <c r="AK39" s="95"/>
      <c r="AL39" s="96"/>
      <c r="AM39" s="98"/>
      <c r="AN39" s="103"/>
      <c r="AO39" s="179" t="s">
        <v>69</v>
      </c>
      <c r="AP39" s="97"/>
      <c r="AQ39" s="104" t="s">
        <v>18</v>
      </c>
      <c r="AR39" s="75">
        <f t="shared" si="2"/>
        <v>5</v>
      </c>
      <c r="AS39" s="22"/>
    </row>
    <row r="40" spans="1:45" ht="28.5" customHeight="1" x14ac:dyDescent="0.2">
      <c r="A40" s="26" t="s">
        <v>67</v>
      </c>
      <c r="B40" s="105"/>
      <c r="C40" s="106"/>
      <c r="D40" s="107"/>
      <c r="E40" s="108"/>
      <c r="F40" s="108"/>
      <c r="G40" s="106"/>
      <c r="H40" s="111"/>
      <c r="I40" s="109"/>
      <c r="J40" s="108"/>
      <c r="K40" s="108"/>
      <c r="L40" s="108"/>
      <c r="M40" s="108"/>
      <c r="N40" s="113"/>
      <c r="O40" s="112"/>
      <c r="P40" s="112"/>
      <c r="Q40" s="110"/>
      <c r="R40" s="108"/>
      <c r="S40" s="109"/>
      <c r="T40" s="106"/>
      <c r="U40" s="111"/>
      <c r="V40" s="109"/>
      <c r="W40" s="108" t="s">
        <v>18</v>
      </c>
      <c r="X40" s="109" t="s">
        <v>18</v>
      </c>
      <c r="Y40" s="108"/>
      <c r="Z40" s="112"/>
      <c r="AA40" s="108"/>
      <c r="AB40" s="106"/>
      <c r="AC40" s="113" t="s">
        <v>69</v>
      </c>
      <c r="AD40" s="109"/>
      <c r="AE40" s="107"/>
      <c r="AF40" s="108"/>
      <c r="AG40" s="106"/>
      <c r="AH40" s="107"/>
      <c r="AI40" s="106"/>
      <c r="AJ40" s="107"/>
      <c r="AK40" s="106"/>
      <c r="AL40" s="107"/>
      <c r="AM40" s="109"/>
      <c r="AN40" s="114"/>
      <c r="AO40" s="180"/>
      <c r="AP40" s="108"/>
      <c r="AQ40" s="115"/>
      <c r="AR40" s="116">
        <f t="shared" si="2"/>
        <v>3</v>
      </c>
      <c r="AS40" s="22"/>
    </row>
    <row r="41" spans="1:45" ht="28.5" customHeight="1" x14ac:dyDescent="0.2">
      <c r="A41" s="12" t="s">
        <v>75</v>
      </c>
      <c r="B41" s="59" t="s">
        <v>18</v>
      </c>
      <c r="C41" s="198"/>
      <c r="D41" s="60"/>
      <c r="E41" s="61" t="s">
        <v>18</v>
      </c>
      <c r="F41" s="61"/>
      <c r="G41" s="198"/>
      <c r="H41" s="63"/>
      <c r="I41" s="222"/>
      <c r="J41" s="61"/>
      <c r="K41" s="61"/>
      <c r="L41" s="61"/>
      <c r="M41" s="61"/>
      <c r="N41" s="65"/>
      <c r="O41" s="223"/>
      <c r="P41" s="223"/>
      <c r="Q41" s="62"/>
      <c r="R41" s="61" t="s">
        <v>18</v>
      </c>
      <c r="S41" s="222"/>
      <c r="T41" s="198"/>
      <c r="U41" s="63" t="s">
        <v>18</v>
      </c>
      <c r="V41" s="222"/>
      <c r="W41" s="61" t="s">
        <v>18</v>
      </c>
      <c r="X41" s="222" t="s">
        <v>18</v>
      </c>
      <c r="Y41" s="61"/>
      <c r="Z41" s="223"/>
      <c r="AA41" s="61"/>
      <c r="AB41" s="198"/>
      <c r="AC41" s="65"/>
      <c r="AD41" s="222"/>
      <c r="AE41" s="60"/>
      <c r="AF41" s="61"/>
      <c r="AG41" s="198"/>
      <c r="AH41" s="60"/>
      <c r="AI41" s="198"/>
      <c r="AJ41" s="60"/>
      <c r="AK41" s="198"/>
      <c r="AL41" s="60"/>
      <c r="AM41" s="222"/>
      <c r="AN41" s="66"/>
      <c r="AO41" s="176"/>
      <c r="AP41" s="61"/>
      <c r="AQ41" s="71"/>
      <c r="AR41" s="69">
        <f t="shared" si="2"/>
        <v>6</v>
      </c>
      <c r="AS41" s="22"/>
    </row>
    <row r="42" spans="1:45" ht="28.5" customHeight="1" x14ac:dyDescent="0.2">
      <c r="A42" s="23" t="s">
        <v>68</v>
      </c>
      <c r="B42" s="94" t="s">
        <v>18</v>
      </c>
      <c r="C42" s="95"/>
      <c r="D42" s="96"/>
      <c r="E42" s="97"/>
      <c r="F42" s="97"/>
      <c r="G42" s="95"/>
      <c r="H42" s="100"/>
      <c r="I42" s="98"/>
      <c r="J42" s="97"/>
      <c r="K42" s="97"/>
      <c r="L42" s="97"/>
      <c r="M42" s="97"/>
      <c r="N42" s="102"/>
      <c r="O42" s="101"/>
      <c r="P42" s="101"/>
      <c r="Q42" s="99"/>
      <c r="R42" s="97"/>
      <c r="S42" s="98"/>
      <c r="T42" s="95"/>
      <c r="U42" s="100" t="s">
        <v>18</v>
      </c>
      <c r="V42" s="98"/>
      <c r="W42" s="97" t="s">
        <v>18</v>
      </c>
      <c r="X42" s="98" t="s">
        <v>18</v>
      </c>
      <c r="Y42" s="97"/>
      <c r="Z42" s="101" t="s">
        <v>69</v>
      </c>
      <c r="AA42" s="97"/>
      <c r="AB42" s="95"/>
      <c r="AC42" s="102"/>
      <c r="AD42" s="98"/>
      <c r="AE42" s="96"/>
      <c r="AF42" s="97"/>
      <c r="AG42" s="95"/>
      <c r="AH42" s="96"/>
      <c r="AI42" s="95"/>
      <c r="AJ42" s="96"/>
      <c r="AK42" s="95"/>
      <c r="AL42" s="96"/>
      <c r="AM42" s="98"/>
      <c r="AN42" s="103"/>
      <c r="AO42" s="179"/>
      <c r="AP42" s="97"/>
      <c r="AQ42" s="104"/>
      <c r="AR42" s="75">
        <f t="shared" si="2"/>
        <v>5</v>
      </c>
      <c r="AS42" s="22"/>
    </row>
    <row r="43" spans="1:45" s="30" customFormat="1" ht="28.5" customHeight="1" x14ac:dyDescent="0.2">
      <c r="A43" s="28" t="s">
        <v>22</v>
      </c>
      <c r="B43" s="173">
        <f>COUNTIF(B21:B42,"◎")+COUNTIF(B21:B42,"○")</f>
        <v>15</v>
      </c>
      <c r="C43" s="136">
        <f>COUNTIF(C21:C42,"◎")+COUNTIF(C21:C42,"○")</f>
        <v>7</v>
      </c>
      <c r="D43" s="137">
        <f>SUM(D21:D42)</f>
        <v>7</v>
      </c>
      <c r="E43" s="138">
        <f t="shared" ref="E43:AD43" si="3">COUNTIF(E21:E42,"◎")+COUNTIF(E21:E42,"○")</f>
        <v>1</v>
      </c>
      <c r="F43" s="138">
        <f t="shared" si="3"/>
        <v>0</v>
      </c>
      <c r="G43" s="136">
        <f t="shared" si="3"/>
        <v>1</v>
      </c>
      <c r="H43" s="142">
        <f t="shared" si="3"/>
        <v>0</v>
      </c>
      <c r="I43" s="136">
        <f t="shared" si="3"/>
        <v>0</v>
      </c>
      <c r="J43" s="138">
        <f>COUNTIF(J21:J42,"◎")+COUNTIF(J21:J42,"○")</f>
        <v>0</v>
      </c>
      <c r="K43" s="138">
        <f>COUNTIF(K21:K42,"◎")+COUNTIF(K21:K42,"○")</f>
        <v>0</v>
      </c>
      <c r="L43" s="138">
        <f>COUNTIF(L21:L42,"◎")+COUNTIF(L21:L42,"○")</f>
        <v>0</v>
      </c>
      <c r="M43" s="138">
        <f>COUNTIF(M21:M42,"◎")+COUNTIF(M21:M42,"○")</f>
        <v>0</v>
      </c>
      <c r="N43" s="143">
        <f t="shared" si="3"/>
        <v>0</v>
      </c>
      <c r="O43" s="195">
        <f t="shared" si="3"/>
        <v>2</v>
      </c>
      <c r="P43" s="140">
        <f t="shared" si="3"/>
        <v>0</v>
      </c>
      <c r="Q43" s="141">
        <f t="shared" si="3"/>
        <v>1</v>
      </c>
      <c r="R43" s="138">
        <f t="shared" si="3"/>
        <v>1</v>
      </c>
      <c r="S43" s="139">
        <f t="shared" si="3"/>
        <v>0</v>
      </c>
      <c r="T43" s="136">
        <f>COUNTIF(T21:T42,"◎")+COUNTIF(T21:T42,"○")</f>
        <v>6</v>
      </c>
      <c r="U43" s="142">
        <f t="shared" si="3"/>
        <v>14</v>
      </c>
      <c r="V43" s="139">
        <f t="shared" si="3"/>
        <v>0</v>
      </c>
      <c r="W43" s="138">
        <f t="shared" si="3"/>
        <v>9</v>
      </c>
      <c r="X43" s="136">
        <f t="shared" si="3"/>
        <v>18</v>
      </c>
      <c r="Y43" s="136">
        <f t="shared" si="3"/>
        <v>0</v>
      </c>
      <c r="Z43" s="140">
        <f t="shared" si="3"/>
        <v>2</v>
      </c>
      <c r="AA43" s="138">
        <f t="shared" si="3"/>
        <v>2</v>
      </c>
      <c r="AB43" s="136">
        <f t="shared" si="3"/>
        <v>5</v>
      </c>
      <c r="AC43" s="143">
        <f t="shared" si="3"/>
        <v>1</v>
      </c>
      <c r="AD43" s="139">
        <f t="shared" si="3"/>
        <v>0</v>
      </c>
      <c r="AE43" s="137">
        <f>SUM(AE21:AE42)</f>
        <v>0</v>
      </c>
      <c r="AF43" s="138">
        <f>COUNTIF(AF21:AF42,"◎")+COUNTIF(AF21:AF42,"○")</f>
        <v>0</v>
      </c>
      <c r="AG43" s="136">
        <f>COUNTIF(AG21:AG42,"◎")+COUNTIF(AG21:AG42,"○")</f>
        <v>1</v>
      </c>
      <c r="AH43" s="137">
        <f>SUM(AH21:AH42)</f>
        <v>1</v>
      </c>
      <c r="AI43" s="136">
        <f>COUNTIF(AI21:AI42,"◎")+COUNTIF(AI21:AI42,"○")</f>
        <v>2</v>
      </c>
      <c r="AJ43" s="137">
        <f>SUM(AJ21:AJ42)</f>
        <v>2</v>
      </c>
      <c r="AK43" s="241">
        <f>COUNTIF(AK21:AK42,"◎")+COUNTIF(AK21:AK42,"○")</f>
        <v>3</v>
      </c>
      <c r="AL43" s="217">
        <f>SUM(AL21:AL42)</f>
        <v>6</v>
      </c>
      <c r="AM43" s="139">
        <f>COUNTIF(AM21:AM42,"◎")+COUNTIF(AM21:AM42,"○")</f>
        <v>0</v>
      </c>
      <c r="AN43" s="144">
        <f>SUM(AN21:AN42)</f>
        <v>0</v>
      </c>
      <c r="AO43" s="183">
        <f>COUNTIF(AO21:AO42,"◎")+COUNTIF(AO21:AO42,"○")</f>
        <v>1</v>
      </c>
      <c r="AP43" s="145">
        <f>COUNTIF(AP21:AP42,"◎")+COUNTIF(AP21:AP42,"○")</f>
        <v>0</v>
      </c>
      <c r="AQ43" s="146">
        <f>COUNTIF(AQ21:AQ42,"◎")+COUNTIF(AQ21:AQ42,"○")</f>
        <v>3</v>
      </c>
      <c r="AR43" s="147">
        <f>SUM(AR21:AR42)</f>
        <v>95</v>
      </c>
      <c r="AS43" s="29"/>
    </row>
    <row r="44" spans="1:45" s="30" customFormat="1" ht="28.5" customHeight="1" x14ac:dyDescent="0.2">
      <c r="A44" s="31" t="s">
        <v>23</v>
      </c>
      <c r="B44" s="148">
        <f t="shared" ref="B44:AQ44" si="4">B20+B43</f>
        <v>27</v>
      </c>
      <c r="C44" s="149">
        <f t="shared" si="4"/>
        <v>13</v>
      </c>
      <c r="D44" s="150">
        <f t="shared" si="4"/>
        <v>14</v>
      </c>
      <c r="E44" s="151">
        <f t="shared" si="4"/>
        <v>1</v>
      </c>
      <c r="F44" s="151">
        <f t="shared" si="4"/>
        <v>0</v>
      </c>
      <c r="G44" s="149">
        <f t="shared" si="4"/>
        <v>2</v>
      </c>
      <c r="H44" s="154">
        <f t="shared" si="4"/>
        <v>5</v>
      </c>
      <c r="I44" s="149">
        <f t="shared" si="4"/>
        <v>4</v>
      </c>
      <c r="J44" s="151">
        <f>J20+J43</f>
        <v>3</v>
      </c>
      <c r="K44" s="151">
        <f>K20+K43</f>
        <v>1</v>
      </c>
      <c r="L44" s="151">
        <f>L20+L43</f>
        <v>1</v>
      </c>
      <c r="M44" s="151">
        <f>M20+M43</f>
        <v>2</v>
      </c>
      <c r="N44" s="155">
        <f t="shared" si="4"/>
        <v>2</v>
      </c>
      <c r="O44" s="196">
        <f t="shared" si="4"/>
        <v>2</v>
      </c>
      <c r="P44" s="151">
        <f t="shared" si="4"/>
        <v>0</v>
      </c>
      <c r="Q44" s="153">
        <f t="shared" si="4"/>
        <v>1</v>
      </c>
      <c r="R44" s="151">
        <f t="shared" si="4"/>
        <v>2</v>
      </c>
      <c r="S44" s="152">
        <f t="shared" si="4"/>
        <v>1</v>
      </c>
      <c r="T44" s="149">
        <f t="shared" si="4"/>
        <v>7</v>
      </c>
      <c r="U44" s="154">
        <f t="shared" si="4"/>
        <v>21</v>
      </c>
      <c r="V44" s="152">
        <f t="shared" si="4"/>
        <v>1</v>
      </c>
      <c r="W44" s="151">
        <f t="shared" si="4"/>
        <v>12</v>
      </c>
      <c r="X44" s="149">
        <f t="shared" si="4"/>
        <v>25</v>
      </c>
      <c r="Y44" s="151">
        <f t="shared" si="4"/>
        <v>0</v>
      </c>
      <c r="Z44" s="152">
        <f t="shared" si="4"/>
        <v>2</v>
      </c>
      <c r="AA44" s="151">
        <f t="shared" si="4"/>
        <v>2</v>
      </c>
      <c r="AB44" s="149">
        <f t="shared" si="4"/>
        <v>8</v>
      </c>
      <c r="AC44" s="155">
        <f t="shared" si="4"/>
        <v>1</v>
      </c>
      <c r="AD44" s="152">
        <f t="shared" si="4"/>
        <v>2</v>
      </c>
      <c r="AE44" s="150">
        <f t="shared" si="4"/>
        <v>2</v>
      </c>
      <c r="AF44" s="151">
        <f t="shared" si="4"/>
        <v>1</v>
      </c>
      <c r="AG44" s="149">
        <f t="shared" si="4"/>
        <v>1</v>
      </c>
      <c r="AH44" s="150">
        <f t="shared" si="4"/>
        <v>1</v>
      </c>
      <c r="AI44" s="149">
        <f t="shared" si="4"/>
        <v>2</v>
      </c>
      <c r="AJ44" s="150">
        <f t="shared" si="4"/>
        <v>2</v>
      </c>
      <c r="AK44" s="242">
        <f t="shared" si="4"/>
        <v>7</v>
      </c>
      <c r="AL44" s="219">
        <v>13</v>
      </c>
      <c r="AM44" s="152">
        <f t="shared" si="4"/>
        <v>1</v>
      </c>
      <c r="AN44" s="156">
        <f t="shared" si="4"/>
        <v>6</v>
      </c>
      <c r="AO44" s="184">
        <f t="shared" si="4"/>
        <v>1</v>
      </c>
      <c r="AP44" s="149">
        <f t="shared" si="4"/>
        <v>0</v>
      </c>
      <c r="AQ44" s="157">
        <f t="shared" si="4"/>
        <v>4</v>
      </c>
      <c r="AR44" s="158">
        <f>AR20+AR43</f>
        <v>165</v>
      </c>
      <c r="AS44" s="29"/>
    </row>
    <row r="45" spans="1:45" ht="28.5" customHeight="1" x14ac:dyDescent="0.2">
      <c r="A45" s="36" t="s">
        <v>78</v>
      </c>
      <c r="B45" s="41" t="s">
        <v>18</v>
      </c>
      <c r="C45" s="51"/>
      <c r="D45" s="43"/>
      <c r="E45" s="44"/>
      <c r="F45" s="44"/>
      <c r="G45" s="51"/>
      <c r="H45" s="49"/>
      <c r="I45" s="45"/>
      <c r="J45" s="44"/>
      <c r="K45" s="44"/>
      <c r="L45" s="44"/>
      <c r="M45" s="44"/>
      <c r="N45" s="52"/>
      <c r="O45" s="112"/>
      <c r="P45" s="112"/>
      <c r="Q45" s="110"/>
      <c r="R45" s="44"/>
      <c r="S45" s="45"/>
      <c r="T45" s="51"/>
      <c r="U45" s="49"/>
      <c r="V45" s="45"/>
      <c r="W45" s="44"/>
      <c r="X45" s="45"/>
      <c r="Y45" s="44"/>
      <c r="Z45" s="50"/>
      <c r="AA45" s="44"/>
      <c r="AB45" s="51"/>
      <c r="AC45" s="52"/>
      <c r="AD45" s="45"/>
      <c r="AE45" s="43"/>
      <c r="AF45" s="44"/>
      <c r="AG45" s="51"/>
      <c r="AH45" s="43"/>
      <c r="AI45" s="51"/>
      <c r="AJ45" s="43"/>
      <c r="AK45" s="51"/>
      <c r="AL45" s="43"/>
      <c r="AM45" s="45"/>
      <c r="AN45" s="74"/>
      <c r="AO45" s="175"/>
      <c r="AP45" s="108"/>
      <c r="AQ45" s="115"/>
      <c r="AR45" s="116">
        <f>COUNTIF(B45:AQ45,"○")+COUNTIF(B45:AQ45,"◎")</f>
        <v>1</v>
      </c>
      <c r="AS45" s="22"/>
    </row>
    <row r="46" spans="1:45" ht="28.5" customHeight="1" x14ac:dyDescent="0.2">
      <c r="A46" s="38" t="s">
        <v>73</v>
      </c>
      <c r="B46" s="59" t="s">
        <v>18</v>
      </c>
      <c r="C46" s="198"/>
      <c r="D46" s="60"/>
      <c r="E46" s="61"/>
      <c r="F46" s="61"/>
      <c r="G46" s="198"/>
      <c r="H46" s="63"/>
      <c r="I46" s="222"/>
      <c r="J46" s="61"/>
      <c r="K46" s="61"/>
      <c r="L46" s="61"/>
      <c r="M46" s="61"/>
      <c r="N46" s="65"/>
      <c r="O46" s="223"/>
      <c r="P46" s="223"/>
      <c r="Q46" s="62"/>
      <c r="R46" s="61"/>
      <c r="S46" s="222"/>
      <c r="T46" s="198"/>
      <c r="U46" s="63" t="s">
        <v>18</v>
      </c>
      <c r="V46" s="222"/>
      <c r="W46" s="61" t="s">
        <v>69</v>
      </c>
      <c r="X46" s="222"/>
      <c r="Y46" s="61"/>
      <c r="Z46" s="223"/>
      <c r="AA46" s="61"/>
      <c r="AB46" s="198"/>
      <c r="AC46" s="65"/>
      <c r="AD46" s="222"/>
      <c r="AE46" s="60"/>
      <c r="AF46" s="61"/>
      <c r="AG46" s="198"/>
      <c r="AH46" s="60"/>
      <c r="AI46" s="198"/>
      <c r="AJ46" s="60"/>
      <c r="AK46" s="198"/>
      <c r="AL46" s="60"/>
      <c r="AM46" s="222"/>
      <c r="AN46" s="66"/>
      <c r="AO46" s="176"/>
      <c r="AP46" s="61"/>
      <c r="AQ46" s="71"/>
      <c r="AR46" s="69">
        <f>COUNTIF(B46:AQ46,"○")+COUNTIF(B46:AQ46,"◎")</f>
        <v>3</v>
      </c>
      <c r="AS46" s="22"/>
    </row>
    <row r="47" spans="1:45" ht="28.5" customHeight="1" x14ac:dyDescent="0.2">
      <c r="A47" s="37" t="s">
        <v>76</v>
      </c>
      <c r="B47" s="59"/>
      <c r="C47" s="198" t="s">
        <v>18</v>
      </c>
      <c r="D47" s="60">
        <v>1</v>
      </c>
      <c r="E47" s="61"/>
      <c r="F47" s="61"/>
      <c r="G47" s="198"/>
      <c r="H47" s="63"/>
      <c r="I47" s="222"/>
      <c r="J47" s="61"/>
      <c r="K47" s="61"/>
      <c r="L47" s="61"/>
      <c r="M47" s="61"/>
      <c r="N47" s="65"/>
      <c r="O47" s="223"/>
      <c r="P47" s="223"/>
      <c r="Q47" s="62"/>
      <c r="R47" s="61"/>
      <c r="S47" s="222"/>
      <c r="T47" s="198"/>
      <c r="U47" s="63"/>
      <c r="V47" s="222"/>
      <c r="W47" s="61"/>
      <c r="X47" s="222"/>
      <c r="Y47" s="61"/>
      <c r="Z47" s="223"/>
      <c r="AA47" s="61"/>
      <c r="AB47" s="198"/>
      <c r="AC47" s="65"/>
      <c r="AD47" s="222"/>
      <c r="AE47" s="60"/>
      <c r="AF47" s="61"/>
      <c r="AG47" s="198"/>
      <c r="AH47" s="60"/>
      <c r="AI47" s="198"/>
      <c r="AJ47" s="60"/>
      <c r="AK47" s="198"/>
      <c r="AL47" s="60"/>
      <c r="AM47" s="222"/>
      <c r="AN47" s="66"/>
      <c r="AO47" s="176"/>
      <c r="AP47" s="61"/>
      <c r="AQ47" s="71"/>
      <c r="AR47" s="69">
        <f>COUNTIF(B47:AQ47,"○")+COUNTIF(B47:AQ47,"◎")</f>
        <v>1</v>
      </c>
      <c r="AS47" s="22"/>
    </row>
    <row r="48" spans="1:45" ht="28.5" customHeight="1" x14ac:dyDescent="0.2">
      <c r="A48" s="39" t="s">
        <v>77</v>
      </c>
      <c r="B48" s="159"/>
      <c r="C48" s="160"/>
      <c r="D48" s="161"/>
      <c r="E48" s="162"/>
      <c r="F48" s="162"/>
      <c r="G48" s="160"/>
      <c r="H48" s="49"/>
      <c r="I48" s="45"/>
      <c r="J48" s="44"/>
      <c r="K48" s="44"/>
      <c r="L48" s="44"/>
      <c r="M48" s="44"/>
      <c r="N48" s="52"/>
      <c r="O48" s="122"/>
      <c r="P48" s="122"/>
      <c r="Q48" s="73"/>
      <c r="R48" s="162"/>
      <c r="S48" s="163"/>
      <c r="T48" s="160"/>
      <c r="U48" s="164"/>
      <c r="V48" s="163"/>
      <c r="W48" s="162"/>
      <c r="X48" s="163"/>
      <c r="Y48" s="162"/>
      <c r="Z48" s="165"/>
      <c r="AA48" s="162"/>
      <c r="AB48" s="160"/>
      <c r="AC48" s="166"/>
      <c r="AD48" s="163" t="s">
        <v>18</v>
      </c>
      <c r="AE48" s="161">
        <v>1</v>
      </c>
      <c r="AF48" s="162" t="s">
        <v>69</v>
      </c>
      <c r="AG48" s="160"/>
      <c r="AH48" s="161"/>
      <c r="AI48" s="160"/>
      <c r="AJ48" s="161"/>
      <c r="AK48" s="160"/>
      <c r="AL48" s="161"/>
      <c r="AM48" s="163"/>
      <c r="AN48" s="167"/>
      <c r="AO48" s="175"/>
      <c r="AP48" s="72"/>
      <c r="AQ48" s="126"/>
      <c r="AR48" s="75">
        <f>COUNTIF(B48:AQ48,"○")+COUNTIF(B48:AQ48,"◎")</f>
        <v>2</v>
      </c>
      <c r="AS48" s="22"/>
    </row>
    <row r="49" spans="1:45" s="30" customFormat="1" ht="28.5" customHeight="1" x14ac:dyDescent="0.2">
      <c r="A49" s="40" t="s">
        <v>79</v>
      </c>
      <c r="B49" s="186">
        <f>COUNTIF(B45:B48,"◎")+COUNTIF(B45:B48,"○")</f>
        <v>2</v>
      </c>
      <c r="C49" s="145">
        <f>COUNTA(C45:C48)</f>
        <v>1</v>
      </c>
      <c r="D49" s="169">
        <f>SUM(D45:D48)</f>
        <v>1</v>
      </c>
      <c r="E49" s="140">
        <f t="shared" ref="E49:AD49" si="5">COUNTA(E45:E48)</f>
        <v>0</v>
      </c>
      <c r="F49" s="140">
        <f t="shared" si="5"/>
        <v>0</v>
      </c>
      <c r="G49" s="149">
        <f t="shared" si="5"/>
        <v>0</v>
      </c>
      <c r="H49" s="154">
        <f t="shared" si="5"/>
        <v>0</v>
      </c>
      <c r="I49" s="149">
        <f t="shared" si="5"/>
        <v>0</v>
      </c>
      <c r="J49" s="151">
        <f>COUNTA(J45:J48)</f>
        <v>0</v>
      </c>
      <c r="K49" s="151">
        <f>COUNTA(K45:K48)</f>
        <v>0</v>
      </c>
      <c r="L49" s="151">
        <f>COUNTA(L45:L48)</f>
        <v>0</v>
      </c>
      <c r="M49" s="151">
        <f>COUNTA(M45:M48)</f>
        <v>0</v>
      </c>
      <c r="N49" s="155">
        <f t="shared" si="5"/>
        <v>0</v>
      </c>
      <c r="O49" s="196">
        <f t="shared" si="5"/>
        <v>0</v>
      </c>
      <c r="P49" s="151">
        <f t="shared" si="5"/>
        <v>0</v>
      </c>
      <c r="Q49" s="153">
        <f t="shared" si="5"/>
        <v>0</v>
      </c>
      <c r="R49" s="140">
        <f t="shared" si="5"/>
        <v>0</v>
      </c>
      <c r="S49" s="170">
        <f t="shared" si="5"/>
        <v>0</v>
      </c>
      <c r="T49" s="145">
        <f t="shared" si="5"/>
        <v>0</v>
      </c>
      <c r="U49" s="171">
        <f t="shared" si="5"/>
        <v>1</v>
      </c>
      <c r="V49" s="170">
        <f t="shared" si="5"/>
        <v>0</v>
      </c>
      <c r="W49" s="140">
        <f t="shared" si="5"/>
        <v>1</v>
      </c>
      <c r="X49" s="170">
        <f t="shared" si="5"/>
        <v>0</v>
      </c>
      <c r="Y49" s="151">
        <f t="shared" si="5"/>
        <v>0</v>
      </c>
      <c r="Z49" s="151">
        <f t="shared" si="5"/>
        <v>0</v>
      </c>
      <c r="AA49" s="151">
        <f t="shared" si="5"/>
        <v>0</v>
      </c>
      <c r="AB49" s="151">
        <f t="shared" si="5"/>
        <v>0</v>
      </c>
      <c r="AC49" s="155">
        <f t="shared" si="5"/>
        <v>0</v>
      </c>
      <c r="AD49" s="170">
        <f t="shared" si="5"/>
        <v>1</v>
      </c>
      <c r="AE49" s="169">
        <f>SUM(AE45:AE48)</f>
        <v>1</v>
      </c>
      <c r="AF49" s="170">
        <f>COUNTA(AF45:AF48)</f>
        <v>1</v>
      </c>
      <c r="AG49" s="145">
        <f>COUNTA(AG45:AG48)</f>
        <v>0</v>
      </c>
      <c r="AH49" s="169">
        <f>SUM(AH45:AH48)</f>
        <v>0</v>
      </c>
      <c r="AI49" s="145">
        <f>COUNTA(AI45:AI48)</f>
        <v>0</v>
      </c>
      <c r="AJ49" s="169">
        <f>SUM(AJ45:AJ48)</f>
        <v>0</v>
      </c>
      <c r="AK49" s="145">
        <f>COUNTA(AK45:AK48)</f>
        <v>0</v>
      </c>
      <c r="AL49" s="169">
        <f>SUM(AL45:AL48)</f>
        <v>0</v>
      </c>
      <c r="AM49" s="145">
        <f>COUNTA(AM45:AM48)</f>
        <v>0</v>
      </c>
      <c r="AN49" s="172">
        <f>SUM(AN45:AN48)</f>
        <v>0</v>
      </c>
      <c r="AO49" s="184">
        <f>COUNTA(AO45:AO48)</f>
        <v>0</v>
      </c>
      <c r="AP49" s="149">
        <f>COUNTA(AP45:AP48)</f>
        <v>0</v>
      </c>
      <c r="AQ49" s="157">
        <f>COUNTA(AQ45:AQ48)</f>
        <v>0</v>
      </c>
      <c r="AR49" s="158">
        <f>SUM(AR45:AR48)</f>
        <v>7</v>
      </c>
      <c r="AS49" s="29"/>
    </row>
    <row r="50" spans="1:45" s="30" customFormat="1" ht="28.5" customHeight="1" x14ac:dyDescent="0.2">
      <c r="A50" s="32" t="s">
        <v>24</v>
      </c>
      <c r="B50" s="168">
        <f t="shared" ref="B50:AQ50" si="6">B44+B49</f>
        <v>29</v>
      </c>
      <c r="C50" s="145">
        <f t="shared" si="6"/>
        <v>14</v>
      </c>
      <c r="D50" s="219">
        <f t="shared" si="6"/>
        <v>15</v>
      </c>
      <c r="E50" s="140">
        <f t="shared" si="6"/>
        <v>1</v>
      </c>
      <c r="F50" s="140">
        <f t="shared" si="6"/>
        <v>0</v>
      </c>
      <c r="G50" s="145">
        <f t="shared" si="6"/>
        <v>2</v>
      </c>
      <c r="H50" s="171">
        <f t="shared" si="6"/>
        <v>5</v>
      </c>
      <c r="I50" s="145">
        <f t="shared" si="6"/>
        <v>4</v>
      </c>
      <c r="J50" s="140">
        <f>J44+J49</f>
        <v>3</v>
      </c>
      <c r="K50" s="140">
        <f>K44+K49</f>
        <v>1</v>
      </c>
      <c r="L50" s="140">
        <f>L44+L49</f>
        <v>1</v>
      </c>
      <c r="M50" s="140">
        <f>M44+M49</f>
        <v>2</v>
      </c>
      <c r="N50" s="197">
        <f t="shared" si="6"/>
        <v>2</v>
      </c>
      <c r="O50" s="195">
        <f t="shared" si="6"/>
        <v>2</v>
      </c>
      <c r="P50" s="140">
        <f t="shared" si="6"/>
        <v>0</v>
      </c>
      <c r="Q50" s="141">
        <f t="shared" si="6"/>
        <v>1</v>
      </c>
      <c r="R50" s="243">
        <f t="shared" si="6"/>
        <v>2</v>
      </c>
      <c r="S50" s="170">
        <f t="shared" si="6"/>
        <v>1</v>
      </c>
      <c r="T50" s="220">
        <f t="shared" si="6"/>
        <v>7</v>
      </c>
      <c r="U50" s="171">
        <f t="shared" si="6"/>
        <v>22</v>
      </c>
      <c r="V50" s="170">
        <f t="shared" si="6"/>
        <v>1</v>
      </c>
      <c r="W50" s="145">
        <f t="shared" si="6"/>
        <v>13</v>
      </c>
      <c r="X50" s="149">
        <f t="shared" si="6"/>
        <v>25</v>
      </c>
      <c r="Y50" s="151">
        <f t="shared" si="6"/>
        <v>0</v>
      </c>
      <c r="Z50" s="152">
        <f t="shared" si="6"/>
        <v>2</v>
      </c>
      <c r="AA50" s="149">
        <f t="shared" si="6"/>
        <v>2</v>
      </c>
      <c r="AB50" s="149">
        <f t="shared" si="6"/>
        <v>8</v>
      </c>
      <c r="AC50" s="155">
        <f t="shared" si="6"/>
        <v>1</v>
      </c>
      <c r="AD50" s="152">
        <f t="shared" si="6"/>
        <v>3</v>
      </c>
      <c r="AE50" s="150">
        <f t="shared" si="6"/>
        <v>3</v>
      </c>
      <c r="AF50" s="170">
        <f t="shared" si="6"/>
        <v>2</v>
      </c>
      <c r="AG50" s="145">
        <f t="shared" si="6"/>
        <v>1</v>
      </c>
      <c r="AH50" s="169">
        <f t="shared" si="6"/>
        <v>1</v>
      </c>
      <c r="AI50" s="145">
        <f t="shared" si="6"/>
        <v>2</v>
      </c>
      <c r="AJ50" s="169">
        <f t="shared" si="6"/>
        <v>2</v>
      </c>
      <c r="AK50" s="220">
        <f t="shared" si="6"/>
        <v>7</v>
      </c>
      <c r="AL50" s="221">
        <f t="shared" si="6"/>
        <v>13</v>
      </c>
      <c r="AM50" s="145">
        <f t="shared" si="6"/>
        <v>1</v>
      </c>
      <c r="AN50" s="172">
        <f t="shared" si="6"/>
        <v>6</v>
      </c>
      <c r="AO50" s="185">
        <f t="shared" si="6"/>
        <v>1</v>
      </c>
      <c r="AP50" s="149">
        <f t="shared" si="6"/>
        <v>0</v>
      </c>
      <c r="AQ50" s="157">
        <f t="shared" si="6"/>
        <v>4</v>
      </c>
      <c r="AR50" s="244">
        <f>AR44+AR49</f>
        <v>172</v>
      </c>
      <c r="AS50" s="29"/>
    </row>
    <row r="51" spans="1:45" ht="20.25" customHeight="1" x14ac:dyDescent="0.2">
      <c r="B51" s="7"/>
      <c r="C51" s="190" t="s">
        <v>95</v>
      </c>
      <c r="D51" s="9"/>
      <c r="E51" s="7"/>
      <c r="F51" s="7"/>
      <c r="G51" s="7"/>
      <c r="H51" s="7"/>
      <c r="I51" s="7"/>
      <c r="J51" s="7"/>
      <c r="K51" s="7"/>
      <c r="L51" s="7"/>
      <c r="M51" s="7"/>
      <c r="N51" s="7"/>
      <c r="O51" s="9"/>
      <c r="P51" s="9"/>
      <c r="Q51" s="9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8"/>
      <c r="AE51" s="9"/>
      <c r="AF51" s="7"/>
      <c r="AG51" s="8"/>
      <c r="AH51" s="9"/>
      <c r="AI51" s="8"/>
      <c r="AJ51" s="9"/>
      <c r="AK51" s="8"/>
      <c r="AL51" s="9"/>
      <c r="AM51" s="8"/>
      <c r="AN51" s="9" t="s">
        <v>96</v>
      </c>
      <c r="AO51" s="9"/>
      <c r="AR51" s="8"/>
    </row>
    <row r="52" spans="1:45" ht="20.25" customHeight="1" x14ac:dyDescent="0.2">
      <c r="A52" s="10" t="s">
        <v>36</v>
      </c>
      <c r="B52" s="7"/>
      <c r="C52" s="7"/>
      <c r="D52" s="9"/>
      <c r="E52" s="7"/>
      <c r="F52" s="7"/>
      <c r="G52" s="7"/>
      <c r="H52" s="7"/>
      <c r="I52" s="7"/>
      <c r="J52" s="7"/>
      <c r="K52" s="7"/>
      <c r="L52" s="7"/>
      <c r="M52" s="7"/>
      <c r="N52" s="7"/>
      <c r="O52" s="9"/>
      <c r="P52" s="9"/>
      <c r="Q52" s="9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8"/>
      <c r="AE52" s="9"/>
      <c r="AF52" s="7"/>
      <c r="AG52" s="8"/>
      <c r="AH52" s="9"/>
      <c r="AI52" s="8"/>
      <c r="AJ52" s="9"/>
      <c r="AK52" s="8"/>
      <c r="AL52" s="9"/>
      <c r="AM52" s="8"/>
      <c r="AN52" s="9"/>
      <c r="AO52" s="9"/>
    </row>
    <row r="53" spans="1:45" ht="20.25" customHeight="1" x14ac:dyDescent="0.2">
      <c r="A53" s="10" t="s">
        <v>74</v>
      </c>
    </row>
    <row r="54" spans="1:45" ht="20.25" customHeight="1" x14ac:dyDescent="0.2">
      <c r="A54" s="2" t="s">
        <v>85</v>
      </c>
    </row>
    <row r="55" spans="1:45" ht="21" customHeight="1" x14ac:dyDescent="0.2"/>
  </sheetData>
  <mergeCells count="25">
    <mergeCell ref="O29:P29"/>
    <mergeCell ref="A2:AR2"/>
    <mergeCell ref="AM3:AR3"/>
    <mergeCell ref="B4:Q4"/>
    <mergeCell ref="S4:AQ4"/>
    <mergeCell ref="AR4:AR6"/>
    <mergeCell ref="B5:B6"/>
    <mergeCell ref="C5:D6"/>
    <mergeCell ref="E5:E6"/>
    <mergeCell ref="F5:F6"/>
    <mergeCell ref="G5:G6"/>
    <mergeCell ref="AO5:AQ5"/>
    <mergeCell ref="AG6:AH6"/>
    <mergeCell ref="AI6:AJ6"/>
    <mergeCell ref="AK6:AL6"/>
    <mergeCell ref="H5:N5"/>
    <mergeCell ref="O5:Q5"/>
    <mergeCell ref="AF5:AF6"/>
    <mergeCell ref="AG5:AJ5"/>
    <mergeCell ref="AK5:AL5"/>
    <mergeCell ref="AM5:AN6"/>
    <mergeCell ref="R5:R6"/>
    <mergeCell ref="T5:T6"/>
    <mergeCell ref="U5:AC5"/>
    <mergeCell ref="AD5:AE6"/>
  </mergeCells>
  <phoneticPr fontId="9"/>
  <printOptions verticalCentered="1"/>
  <pageMargins left="0.39370078740157483" right="0.39370078740157483" top="0.39370078740157483" bottom="0.27559055118110237" header="0.15748031496062992" footer="0.15748031496062992"/>
  <pageSetup paperSize="9" scale="42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T55"/>
  <sheetViews>
    <sheetView view="pageBreakPreview" zoomScale="70" zoomScaleNormal="75" workbookViewId="0">
      <pane xSplit="1" ySplit="6" topLeftCell="B46" activePane="bottomRight" state="frozen"/>
      <selection pane="topRight" activeCell="C1" sqref="C1"/>
      <selection pane="bottomLeft" activeCell="A6" sqref="A6"/>
      <selection pane="bottomRight" activeCell="G32" sqref="G32"/>
    </sheetView>
  </sheetViews>
  <sheetFormatPr defaultColWidth="7" defaultRowHeight="27" customHeight="1" x14ac:dyDescent="0.2"/>
  <cols>
    <col min="1" max="1" width="13.3984375" style="2" customWidth="1"/>
    <col min="2" max="2" width="4.59765625" style="1" customWidth="1"/>
    <col min="3" max="4" width="4" style="1" customWidth="1"/>
    <col min="5" max="29" width="4.59765625" style="1" customWidth="1"/>
    <col min="30" max="31" width="4" style="1" customWidth="1"/>
    <col min="32" max="32" width="4.59765625" style="1" customWidth="1"/>
    <col min="33" max="40" width="4" style="1" customWidth="1"/>
    <col min="41" max="43" width="4.59765625" style="1" customWidth="1"/>
    <col min="44" max="44" width="5.5" style="20" customWidth="1"/>
    <col min="45" max="45" width="7" style="21" customWidth="1"/>
    <col min="46" max="46" width="39.09765625" style="1" customWidth="1"/>
    <col min="47" max="16384" width="7" style="1"/>
  </cols>
  <sheetData>
    <row r="1" spans="1:46" ht="19.5" customHeight="1" x14ac:dyDescent="0.2">
      <c r="A1" s="192" t="s">
        <v>84</v>
      </c>
    </row>
    <row r="2" spans="1:46" ht="27" customHeight="1" x14ac:dyDescent="0.2">
      <c r="A2" s="530" t="s">
        <v>94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0"/>
      <c r="AK2" s="530"/>
      <c r="AL2" s="530"/>
      <c r="AM2" s="530"/>
      <c r="AN2" s="530"/>
      <c r="AO2" s="530"/>
      <c r="AP2" s="530"/>
      <c r="AQ2" s="530"/>
      <c r="AR2" s="530"/>
    </row>
    <row r="3" spans="1:46" ht="27" customHeight="1" x14ac:dyDescent="0.2">
      <c r="AM3" s="489"/>
      <c r="AN3" s="489"/>
      <c r="AO3" s="489"/>
      <c r="AP3" s="489"/>
      <c r="AQ3" s="489"/>
      <c r="AR3" s="489"/>
    </row>
    <row r="4" spans="1:46" ht="27" customHeight="1" x14ac:dyDescent="0.2">
      <c r="A4" s="3"/>
      <c r="B4" s="490" t="s">
        <v>3</v>
      </c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203"/>
      <c r="S4" s="491" t="s">
        <v>25</v>
      </c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2"/>
      <c r="AR4" s="493" t="s">
        <v>80</v>
      </c>
    </row>
    <row r="5" spans="1:46" ht="18" customHeight="1" x14ac:dyDescent="0.2">
      <c r="A5" s="5"/>
      <c r="B5" s="495" t="s">
        <v>4</v>
      </c>
      <c r="C5" s="497" t="s">
        <v>5</v>
      </c>
      <c r="D5" s="498"/>
      <c r="E5" s="501" t="s">
        <v>6</v>
      </c>
      <c r="F5" s="501" t="s">
        <v>7</v>
      </c>
      <c r="G5" s="497" t="s">
        <v>8</v>
      </c>
      <c r="H5" s="510" t="s">
        <v>82</v>
      </c>
      <c r="I5" s="511"/>
      <c r="J5" s="511"/>
      <c r="K5" s="511"/>
      <c r="L5" s="511"/>
      <c r="M5" s="511"/>
      <c r="N5" s="512"/>
      <c r="O5" s="504" t="s">
        <v>26</v>
      </c>
      <c r="P5" s="504"/>
      <c r="Q5" s="505"/>
      <c r="R5" s="495" t="s">
        <v>27</v>
      </c>
      <c r="S5" s="13" t="s">
        <v>70</v>
      </c>
      <c r="T5" s="497" t="s">
        <v>0</v>
      </c>
      <c r="U5" s="524" t="s">
        <v>71</v>
      </c>
      <c r="V5" s="525"/>
      <c r="W5" s="525"/>
      <c r="X5" s="525"/>
      <c r="Y5" s="525"/>
      <c r="Z5" s="525"/>
      <c r="AA5" s="525"/>
      <c r="AB5" s="525"/>
      <c r="AC5" s="526"/>
      <c r="AD5" s="527" t="s">
        <v>9</v>
      </c>
      <c r="AE5" s="528"/>
      <c r="AF5" s="515" t="s">
        <v>1</v>
      </c>
      <c r="AG5" s="517" t="s">
        <v>10</v>
      </c>
      <c r="AH5" s="518"/>
      <c r="AI5" s="518"/>
      <c r="AJ5" s="519"/>
      <c r="AK5" s="520" t="s">
        <v>11</v>
      </c>
      <c r="AL5" s="521"/>
      <c r="AM5" s="497" t="s">
        <v>28</v>
      </c>
      <c r="AN5" s="498"/>
      <c r="AO5" s="503" t="s">
        <v>26</v>
      </c>
      <c r="AP5" s="504"/>
      <c r="AQ5" s="505"/>
      <c r="AR5" s="494"/>
    </row>
    <row r="6" spans="1:46" ht="71.25" customHeight="1" x14ac:dyDescent="0.2">
      <c r="A6" s="6"/>
      <c r="B6" s="496"/>
      <c r="C6" s="499"/>
      <c r="D6" s="500"/>
      <c r="E6" s="502"/>
      <c r="F6" s="502"/>
      <c r="G6" s="502"/>
      <c r="H6" s="34" t="s">
        <v>13</v>
      </c>
      <c r="I6" s="187" t="s">
        <v>83</v>
      </c>
      <c r="J6" s="188" t="s">
        <v>81</v>
      </c>
      <c r="K6" s="15" t="s">
        <v>30</v>
      </c>
      <c r="L6" s="229" t="s">
        <v>88</v>
      </c>
      <c r="M6" s="209" t="s">
        <v>32</v>
      </c>
      <c r="N6" s="35" t="s">
        <v>33</v>
      </c>
      <c r="O6" s="193" t="s">
        <v>29</v>
      </c>
      <c r="P6" s="205" t="s">
        <v>72</v>
      </c>
      <c r="Q6" s="189" t="s">
        <v>35</v>
      </c>
      <c r="R6" s="523"/>
      <c r="S6" s="14" t="s">
        <v>12</v>
      </c>
      <c r="T6" s="499"/>
      <c r="U6" s="34" t="s">
        <v>13</v>
      </c>
      <c r="V6" s="15" t="s">
        <v>14</v>
      </c>
      <c r="W6" s="15" t="s">
        <v>15</v>
      </c>
      <c r="X6" s="204" t="s">
        <v>16</v>
      </c>
      <c r="Y6" s="15" t="s">
        <v>30</v>
      </c>
      <c r="Z6" s="205" t="s">
        <v>88</v>
      </c>
      <c r="AA6" s="204" t="s">
        <v>32</v>
      </c>
      <c r="AB6" s="15" t="s">
        <v>33</v>
      </c>
      <c r="AC6" s="35" t="s">
        <v>34</v>
      </c>
      <c r="AD6" s="522"/>
      <c r="AE6" s="500"/>
      <c r="AF6" s="516"/>
      <c r="AG6" s="506" t="s">
        <v>17</v>
      </c>
      <c r="AH6" s="507"/>
      <c r="AI6" s="506" t="s">
        <v>2</v>
      </c>
      <c r="AJ6" s="507"/>
      <c r="AK6" s="508" t="s">
        <v>2</v>
      </c>
      <c r="AL6" s="509"/>
      <c r="AM6" s="499"/>
      <c r="AN6" s="522"/>
      <c r="AO6" s="200" t="s">
        <v>29</v>
      </c>
      <c r="AP6" s="206" t="s">
        <v>72</v>
      </c>
      <c r="AQ6" s="19" t="s">
        <v>35</v>
      </c>
      <c r="AR6" s="494"/>
      <c r="AT6" s="191"/>
    </row>
    <row r="7" spans="1:46" ht="28.5" customHeight="1" x14ac:dyDescent="0.2">
      <c r="A7" s="11" t="s">
        <v>37</v>
      </c>
      <c r="B7" s="41" t="s">
        <v>69</v>
      </c>
      <c r="C7" s="42" t="s">
        <v>18</v>
      </c>
      <c r="D7" s="43">
        <v>1</v>
      </c>
      <c r="E7" s="44"/>
      <c r="F7" s="44"/>
      <c r="G7" s="42"/>
      <c r="H7" s="90" t="s">
        <v>69</v>
      </c>
      <c r="I7" s="45" t="s">
        <v>69</v>
      </c>
      <c r="J7" s="44"/>
      <c r="K7" s="44"/>
      <c r="L7" s="44"/>
      <c r="M7" s="44"/>
      <c r="N7" s="52"/>
      <c r="O7" s="133"/>
      <c r="P7" s="133"/>
      <c r="Q7" s="47"/>
      <c r="R7" s="44"/>
      <c r="S7" s="45"/>
      <c r="T7" s="198"/>
      <c r="U7" s="49"/>
      <c r="V7" s="45"/>
      <c r="W7" s="44"/>
      <c r="X7" s="45" t="s">
        <v>18</v>
      </c>
      <c r="Y7" s="44"/>
      <c r="Z7" s="50"/>
      <c r="AA7" s="44"/>
      <c r="AB7" s="51"/>
      <c r="AC7" s="52"/>
      <c r="AD7" s="45" t="s">
        <v>18</v>
      </c>
      <c r="AE7" s="43">
        <v>1</v>
      </c>
      <c r="AF7" s="44"/>
      <c r="AG7" s="51"/>
      <c r="AH7" s="43"/>
      <c r="AI7" s="51"/>
      <c r="AJ7" s="53"/>
      <c r="AK7" s="51"/>
      <c r="AL7" s="53"/>
      <c r="AM7" s="201" t="s">
        <v>18</v>
      </c>
      <c r="AN7" s="55">
        <v>6</v>
      </c>
      <c r="AO7" s="175"/>
      <c r="AP7" s="56"/>
      <c r="AQ7" s="57"/>
      <c r="AR7" s="58">
        <f t="shared" ref="AR7:AR19" si="0">COUNTIF(B7:AQ7,"○")+COUNTIF(B7:AQ7,"◎")</f>
        <v>7</v>
      </c>
      <c r="AS7" s="22"/>
    </row>
    <row r="8" spans="1:46" ht="28.5" customHeight="1" x14ac:dyDescent="0.2">
      <c r="A8" s="12" t="s">
        <v>38</v>
      </c>
      <c r="B8" s="59" t="s">
        <v>18</v>
      </c>
      <c r="C8" s="198" t="s">
        <v>18</v>
      </c>
      <c r="D8" s="60">
        <v>1</v>
      </c>
      <c r="E8" s="61"/>
      <c r="F8" s="61"/>
      <c r="G8" s="198"/>
      <c r="H8" s="63"/>
      <c r="I8" s="210"/>
      <c r="J8" s="61"/>
      <c r="K8" s="61"/>
      <c r="L8" s="61"/>
      <c r="M8" s="61"/>
      <c r="N8" s="65"/>
      <c r="O8" s="211"/>
      <c r="P8" s="211"/>
      <c r="Q8" s="62"/>
      <c r="R8" s="61"/>
      <c r="S8" s="201"/>
      <c r="T8" s="198"/>
      <c r="U8" s="63" t="s">
        <v>18</v>
      </c>
      <c r="V8" s="201" t="s">
        <v>18</v>
      </c>
      <c r="W8" s="61"/>
      <c r="X8" s="201" t="s">
        <v>18</v>
      </c>
      <c r="Y8" s="61"/>
      <c r="Z8" s="202"/>
      <c r="AA8" s="61"/>
      <c r="AB8" s="198"/>
      <c r="AC8" s="65"/>
      <c r="AD8" s="201" t="s">
        <v>18</v>
      </c>
      <c r="AE8" s="60">
        <v>1</v>
      </c>
      <c r="AF8" s="61" t="s">
        <v>18</v>
      </c>
      <c r="AG8" s="198"/>
      <c r="AH8" s="60"/>
      <c r="AI8" s="198"/>
      <c r="AJ8" s="60"/>
      <c r="AK8" s="198"/>
      <c r="AL8" s="60"/>
      <c r="AM8" s="207"/>
      <c r="AN8" s="66"/>
      <c r="AO8" s="176"/>
      <c r="AP8" s="67"/>
      <c r="AQ8" s="68"/>
      <c r="AR8" s="69">
        <f t="shared" si="0"/>
        <v>7</v>
      </c>
      <c r="AS8" s="22"/>
    </row>
    <row r="9" spans="1:46" ht="28.5" customHeight="1" x14ac:dyDescent="0.2">
      <c r="A9" s="12" t="s">
        <v>39</v>
      </c>
      <c r="B9" s="59" t="s">
        <v>18</v>
      </c>
      <c r="C9" s="198" t="s">
        <v>18</v>
      </c>
      <c r="D9" s="60">
        <v>2</v>
      </c>
      <c r="E9" s="61"/>
      <c r="F9" s="61"/>
      <c r="G9" s="198"/>
      <c r="H9" s="63" t="s">
        <v>86</v>
      </c>
      <c r="I9" s="210" t="s">
        <v>86</v>
      </c>
      <c r="J9" s="61" t="s">
        <v>69</v>
      </c>
      <c r="K9" s="210" t="s">
        <v>18</v>
      </c>
      <c r="L9" s="61"/>
      <c r="M9" s="61" t="s">
        <v>18</v>
      </c>
      <c r="N9" s="65" t="s">
        <v>18</v>
      </c>
      <c r="O9" s="211"/>
      <c r="P9" s="211"/>
      <c r="Q9" s="62"/>
      <c r="R9" s="61"/>
      <c r="S9" s="201"/>
      <c r="T9" s="198"/>
      <c r="U9" s="63"/>
      <c r="V9" s="201"/>
      <c r="W9" s="61"/>
      <c r="X9" s="201"/>
      <c r="Y9" s="61"/>
      <c r="Z9" s="202"/>
      <c r="AA9" s="61"/>
      <c r="AB9" s="61"/>
      <c r="AC9" s="65"/>
      <c r="AD9" s="201"/>
      <c r="AE9" s="60"/>
      <c r="AF9" s="61"/>
      <c r="AG9" s="198"/>
      <c r="AH9" s="60"/>
      <c r="AI9" s="198"/>
      <c r="AJ9" s="60"/>
      <c r="AK9" s="198" t="s">
        <v>18</v>
      </c>
      <c r="AL9" s="60">
        <v>1</v>
      </c>
      <c r="AM9" s="207"/>
      <c r="AN9" s="66"/>
      <c r="AO9" s="176"/>
      <c r="AP9" s="67"/>
      <c r="AQ9" s="68"/>
      <c r="AR9" s="69">
        <f t="shared" si="0"/>
        <v>9</v>
      </c>
      <c r="AS9" s="22"/>
    </row>
    <row r="10" spans="1:46" ht="28.5" customHeight="1" x14ac:dyDescent="0.2">
      <c r="A10" s="12" t="s">
        <v>40</v>
      </c>
      <c r="B10" s="59" t="s">
        <v>18</v>
      </c>
      <c r="C10" s="198" t="s">
        <v>18</v>
      </c>
      <c r="D10" s="60">
        <v>2</v>
      </c>
      <c r="E10" s="61"/>
      <c r="F10" s="61"/>
      <c r="G10" s="198"/>
      <c r="H10" s="231" t="s">
        <v>89</v>
      </c>
      <c r="I10" s="232" t="s">
        <v>89</v>
      </c>
      <c r="J10" s="230" t="s">
        <v>90</v>
      </c>
      <c r="K10" s="61"/>
      <c r="L10" s="230" t="s">
        <v>89</v>
      </c>
      <c r="M10" s="230" t="s">
        <v>91</v>
      </c>
      <c r="N10" s="233" t="s">
        <v>92</v>
      </c>
      <c r="O10" s="211"/>
      <c r="P10" s="211"/>
      <c r="Q10" s="62"/>
      <c r="R10" s="61"/>
      <c r="S10" s="201" t="s">
        <v>18</v>
      </c>
      <c r="T10" s="198"/>
      <c r="U10" s="63"/>
      <c r="V10" s="207"/>
      <c r="W10" s="61"/>
      <c r="X10" s="207"/>
      <c r="Y10" s="61"/>
      <c r="Z10" s="208"/>
      <c r="AA10" s="61"/>
      <c r="AB10" s="61"/>
      <c r="AC10" s="65"/>
      <c r="AD10" s="207"/>
      <c r="AE10" s="60"/>
      <c r="AF10" s="61"/>
      <c r="AG10" s="198"/>
      <c r="AH10" s="60"/>
      <c r="AI10" s="198"/>
      <c r="AJ10" s="60"/>
      <c r="AK10" s="198"/>
      <c r="AL10" s="60"/>
      <c r="AM10" s="207"/>
      <c r="AN10" s="66"/>
      <c r="AO10" s="176"/>
      <c r="AP10" s="198"/>
      <c r="AQ10" s="68"/>
      <c r="AR10" s="69">
        <f t="shared" si="0"/>
        <v>9</v>
      </c>
      <c r="AS10" s="22"/>
    </row>
    <row r="11" spans="1:46" ht="28.5" customHeight="1" x14ac:dyDescent="0.2">
      <c r="A11" s="12" t="s">
        <v>41</v>
      </c>
      <c r="B11" s="59" t="s">
        <v>18</v>
      </c>
      <c r="C11" s="198"/>
      <c r="D11" s="60"/>
      <c r="E11" s="61"/>
      <c r="F11" s="61"/>
      <c r="G11" s="198"/>
      <c r="H11" s="63"/>
      <c r="I11" s="210"/>
      <c r="J11" s="61"/>
      <c r="K11" s="61"/>
      <c r="L11" s="61"/>
      <c r="M11" s="61"/>
      <c r="N11" s="65"/>
      <c r="O11" s="211"/>
      <c r="P11" s="211"/>
      <c r="Q11" s="62"/>
      <c r="R11" s="61"/>
      <c r="S11" s="201"/>
      <c r="T11" s="198" t="s">
        <v>18</v>
      </c>
      <c r="U11" s="63" t="s">
        <v>18</v>
      </c>
      <c r="V11" s="201"/>
      <c r="W11" s="61"/>
      <c r="X11" s="201" t="s">
        <v>18</v>
      </c>
      <c r="Y11" s="61"/>
      <c r="Z11" s="202"/>
      <c r="AA11" s="61"/>
      <c r="AB11" s="198"/>
      <c r="AC11" s="65"/>
      <c r="AD11" s="201"/>
      <c r="AE11" s="60"/>
      <c r="AF11" s="61"/>
      <c r="AG11" s="198"/>
      <c r="AH11" s="60"/>
      <c r="AI11" s="198"/>
      <c r="AJ11" s="60"/>
      <c r="AK11" s="198"/>
      <c r="AL11" s="60"/>
      <c r="AM11" s="207"/>
      <c r="AN11" s="66"/>
      <c r="AO11" s="176"/>
      <c r="AP11" s="67"/>
      <c r="AQ11" s="68"/>
      <c r="AR11" s="69">
        <f t="shared" si="0"/>
        <v>4</v>
      </c>
      <c r="AS11" s="22"/>
    </row>
    <row r="12" spans="1:46" ht="28.5" customHeight="1" x14ac:dyDescent="0.2">
      <c r="A12" s="12" t="s">
        <v>42</v>
      </c>
      <c r="B12" s="59" t="s">
        <v>18</v>
      </c>
      <c r="C12" s="198" t="s">
        <v>18</v>
      </c>
      <c r="D12" s="60">
        <v>1</v>
      </c>
      <c r="E12" s="61"/>
      <c r="F12" s="61"/>
      <c r="G12" s="198"/>
      <c r="H12" s="63"/>
      <c r="I12" s="210"/>
      <c r="J12" s="61"/>
      <c r="K12" s="61"/>
      <c r="L12" s="61"/>
      <c r="M12" s="61"/>
      <c r="N12" s="65"/>
      <c r="O12" s="211"/>
      <c r="P12" s="211"/>
      <c r="Q12" s="62"/>
      <c r="R12" s="61"/>
      <c r="S12" s="201"/>
      <c r="T12" s="198" t="s">
        <v>69</v>
      </c>
      <c r="U12" s="63" t="s">
        <v>18</v>
      </c>
      <c r="V12" s="201"/>
      <c r="W12" s="61" t="s">
        <v>69</v>
      </c>
      <c r="X12" s="201"/>
      <c r="Y12" s="61"/>
      <c r="Z12" s="202"/>
      <c r="AA12" s="61"/>
      <c r="AB12" s="198" t="s">
        <v>69</v>
      </c>
      <c r="AC12" s="65"/>
      <c r="AD12" s="201"/>
      <c r="AE12" s="60"/>
      <c r="AF12" s="61"/>
      <c r="AG12" s="198"/>
      <c r="AH12" s="60"/>
      <c r="AI12" s="198"/>
      <c r="AJ12" s="60"/>
      <c r="AK12" s="198"/>
      <c r="AL12" s="60"/>
      <c r="AM12" s="70"/>
      <c r="AN12" s="66"/>
      <c r="AO12" s="176"/>
      <c r="AP12" s="67"/>
      <c r="AQ12" s="68"/>
      <c r="AR12" s="69">
        <f t="shared" si="0"/>
        <v>6</v>
      </c>
      <c r="AS12" s="22"/>
    </row>
    <row r="13" spans="1:46" ht="28.5" customHeight="1" x14ac:dyDescent="0.2">
      <c r="A13" s="12" t="s">
        <v>43</v>
      </c>
      <c r="B13" s="59" t="s">
        <v>18</v>
      </c>
      <c r="C13" s="198"/>
      <c r="D13" s="60"/>
      <c r="E13" s="61"/>
      <c r="F13" s="61"/>
      <c r="G13" s="198"/>
      <c r="H13" s="63"/>
      <c r="I13" s="210"/>
      <c r="J13" s="61"/>
      <c r="K13" s="61"/>
      <c r="L13" s="61"/>
      <c r="M13" s="61"/>
      <c r="N13" s="65"/>
      <c r="O13" s="211"/>
      <c r="P13" s="211"/>
      <c r="Q13" s="62"/>
      <c r="R13" s="61"/>
      <c r="S13" s="201"/>
      <c r="T13" s="198"/>
      <c r="U13" s="63" t="s">
        <v>18</v>
      </c>
      <c r="V13" s="201"/>
      <c r="W13" s="61"/>
      <c r="X13" s="201" t="s">
        <v>18</v>
      </c>
      <c r="Y13" s="61"/>
      <c r="Z13" s="202"/>
      <c r="AA13" s="61"/>
      <c r="AB13" s="201" t="s">
        <v>18</v>
      </c>
      <c r="AC13" s="65"/>
      <c r="AD13" s="201"/>
      <c r="AE13" s="60"/>
      <c r="AF13" s="61"/>
      <c r="AG13" s="198"/>
      <c r="AH13" s="60"/>
      <c r="AI13" s="198"/>
      <c r="AJ13" s="60"/>
      <c r="AK13" s="212" t="s">
        <v>97</v>
      </c>
      <c r="AL13" s="213">
        <v>-1</v>
      </c>
      <c r="AM13" s="207"/>
      <c r="AN13" s="66"/>
      <c r="AO13" s="176"/>
      <c r="AP13" s="67"/>
      <c r="AQ13" s="68"/>
      <c r="AR13" s="69">
        <f>COUNTIF(B13:AQ13,"○")+COUNTIF(B13:AQ13,"◎")</f>
        <v>5</v>
      </c>
      <c r="AS13" s="22"/>
    </row>
    <row r="14" spans="1:46" ht="28.5" customHeight="1" x14ac:dyDescent="0.2">
      <c r="A14" s="12" t="s">
        <v>44</v>
      </c>
      <c r="B14" s="59" t="s">
        <v>18</v>
      </c>
      <c r="C14" s="198"/>
      <c r="D14" s="60"/>
      <c r="E14" s="61"/>
      <c r="F14" s="61"/>
      <c r="G14" s="198"/>
      <c r="H14" s="63"/>
      <c r="I14" s="210"/>
      <c r="J14" s="61"/>
      <c r="K14" s="61"/>
      <c r="L14" s="61"/>
      <c r="M14" s="61"/>
      <c r="N14" s="65"/>
      <c r="O14" s="211"/>
      <c r="P14" s="211"/>
      <c r="Q14" s="62"/>
      <c r="R14" s="61"/>
      <c r="S14" s="201"/>
      <c r="T14" s="198"/>
      <c r="U14" s="63" t="s">
        <v>18</v>
      </c>
      <c r="V14" s="201"/>
      <c r="W14" s="61" t="s">
        <v>18</v>
      </c>
      <c r="X14" s="201" t="s">
        <v>18</v>
      </c>
      <c r="Y14" s="61"/>
      <c r="Z14" s="202"/>
      <c r="AA14" s="61"/>
      <c r="AB14" s="198"/>
      <c r="AC14" s="65"/>
      <c r="AD14" s="201"/>
      <c r="AE14" s="60"/>
      <c r="AF14" s="61"/>
      <c r="AG14" s="198"/>
      <c r="AH14" s="60"/>
      <c r="AI14" s="198"/>
      <c r="AJ14" s="60"/>
      <c r="AK14" s="198"/>
      <c r="AL14" s="60"/>
      <c r="AM14" s="207"/>
      <c r="AN14" s="66"/>
      <c r="AO14" s="176"/>
      <c r="AP14" s="61"/>
      <c r="AQ14" s="71"/>
      <c r="AR14" s="69">
        <f t="shared" si="0"/>
        <v>4</v>
      </c>
      <c r="AS14" s="22"/>
    </row>
    <row r="15" spans="1:46" ht="28.5" customHeight="1" x14ac:dyDescent="0.2">
      <c r="A15" s="12" t="s">
        <v>45</v>
      </c>
      <c r="B15" s="59" t="s">
        <v>18</v>
      </c>
      <c r="C15" s="198"/>
      <c r="D15" s="60"/>
      <c r="E15" s="61"/>
      <c r="F15" s="61"/>
      <c r="G15" s="198"/>
      <c r="H15" s="63"/>
      <c r="I15" s="210"/>
      <c r="J15" s="61"/>
      <c r="K15" s="61"/>
      <c r="L15" s="61"/>
      <c r="M15" s="61"/>
      <c r="N15" s="65"/>
      <c r="O15" s="211"/>
      <c r="P15" s="211"/>
      <c r="Q15" s="62"/>
      <c r="R15" s="61"/>
      <c r="S15" s="201"/>
      <c r="T15" s="198"/>
      <c r="U15" s="63" t="s">
        <v>18</v>
      </c>
      <c r="V15" s="201"/>
      <c r="W15" s="61" t="s">
        <v>69</v>
      </c>
      <c r="X15" s="201" t="s">
        <v>18</v>
      </c>
      <c r="Y15" s="61"/>
      <c r="Z15" s="202"/>
      <c r="AA15" s="61"/>
      <c r="AB15" s="201" t="s">
        <v>69</v>
      </c>
      <c r="AC15" s="65"/>
      <c r="AD15" s="201"/>
      <c r="AE15" s="60"/>
      <c r="AF15" s="61"/>
      <c r="AG15" s="198"/>
      <c r="AH15" s="60"/>
      <c r="AI15" s="198"/>
      <c r="AJ15" s="60"/>
      <c r="AK15" s="198" t="s">
        <v>18</v>
      </c>
      <c r="AL15" s="60">
        <v>1</v>
      </c>
      <c r="AM15" s="207"/>
      <c r="AN15" s="66"/>
      <c r="AO15" s="176"/>
      <c r="AP15" s="61"/>
      <c r="AQ15" s="71" t="s">
        <v>18</v>
      </c>
      <c r="AR15" s="69">
        <f t="shared" si="0"/>
        <v>7</v>
      </c>
      <c r="AS15" s="22"/>
    </row>
    <row r="16" spans="1:46" ht="28.5" customHeight="1" x14ac:dyDescent="0.2">
      <c r="A16" s="12" t="s">
        <v>46</v>
      </c>
      <c r="B16" s="59" t="s">
        <v>18</v>
      </c>
      <c r="C16" s="198" t="s">
        <v>18</v>
      </c>
      <c r="D16" s="60">
        <v>1</v>
      </c>
      <c r="E16" s="61"/>
      <c r="F16" s="61"/>
      <c r="G16" s="198"/>
      <c r="H16" s="63" t="s">
        <v>69</v>
      </c>
      <c r="I16" s="210" t="s">
        <v>69</v>
      </c>
      <c r="J16" s="61"/>
      <c r="K16" s="61"/>
      <c r="L16" s="61"/>
      <c r="M16" s="61"/>
      <c r="N16" s="65"/>
      <c r="O16" s="211"/>
      <c r="P16" s="211"/>
      <c r="Q16" s="62"/>
      <c r="R16" s="61"/>
      <c r="S16" s="201"/>
      <c r="T16" s="198"/>
      <c r="U16" s="63"/>
      <c r="V16" s="201"/>
      <c r="W16" s="61"/>
      <c r="X16" s="201"/>
      <c r="Y16" s="61"/>
      <c r="Z16" s="202"/>
      <c r="AA16" s="61"/>
      <c r="AB16" s="198"/>
      <c r="AC16" s="65"/>
      <c r="AD16" s="201"/>
      <c r="AE16" s="60"/>
      <c r="AF16" s="61"/>
      <c r="AG16" s="198"/>
      <c r="AH16" s="60"/>
      <c r="AI16" s="198"/>
      <c r="AJ16" s="60"/>
      <c r="AK16" s="198" t="s">
        <v>69</v>
      </c>
      <c r="AL16" s="60">
        <v>3</v>
      </c>
      <c r="AM16" s="207"/>
      <c r="AN16" s="66"/>
      <c r="AO16" s="176"/>
      <c r="AP16" s="61"/>
      <c r="AQ16" s="71"/>
      <c r="AR16" s="69">
        <f t="shared" si="0"/>
        <v>5</v>
      </c>
      <c r="AS16" s="22"/>
    </row>
    <row r="17" spans="1:45" ht="28.5" customHeight="1" x14ac:dyDescent="0.2">
      <c r="A17" s="12" t="s">
        <v>47</v>
      </c>
      <c r="B17" s="59" t="s">
        <v>18</v>
      </c>
      <c r="C17" s="198"/>
      <c r="D17" s="60"/>
      <c r="E17" s="61"/>
      <c r="F17" s="61"/>
      <c r="G17" s="198" t="s">
        <v>18</v>
      </c>
      <c r="H17" s="63"/>
      <c r="I17" s="210"/>
      <c r="J17" s="61"/>
      <c r="K17" s="61"/>
      <c r="L17" s="61"/>
      <c r="M17" s="61"/>
      <c r="N17" s="65"/>
      <c r="O17" s="211"/>
      <c r="P17" s="211"/>
      <c r="Q17" s="62"/>
      <c r="R17" s="61"/>
      <c r="S17" s="201"/>
      <c r="T17" s="198"/>
      <c r="U17" s="63" t="s">
        <v>18</v>
      </c>
      <c r="V17" s="201"/>
      <c r="W17" s="61"/>
      <c r="X17" s="201"/>
      <c r="Y17" s="61"/>
      <c r="Z17" s="202"/>
      <c r="AA17" s="61"/>
      <c r="AB17" s="198"/>
      <c r="AC17" s="65"/>
      <c r="AD17" s="201"/>
      <c r="AE17" s="60"/>
      <c r="AF17" s="61"/>
      <c r="AG17" s="198"/>
      <c r="AH17" s="60"/>
      <c r="AI17" s="198"/>
      <c r="AJ17" s="60"/>
      <c r="AK17" s="198"/>
      <c r="AL17" s="60"/>
      <c r="AM17" s="207"/>
      <c r="AN17" s="66"/>
      <c r="AO17" s="176"/>
      <c r="AP17" s="61"/>
      <c r="AQ17" s="71"/>
      <c r="AR17" s="69">
        <f t="shared" si="0"/>
        <v>3</v>
      </c>
      <c r="AS17" s="22"/>
    </row>
    <row r="18" spans="1:45" ht="28.5" customHeight="1" x14ac:dyDescent="0.2">
      <c r="A18" s="12" t="s">
        <v>19</v>
      </c>
      <c r="B18" s="59"/>
      <c r="C18" s="198"/>
      <c r="D18" s="60"/>
      <c r="E18" s="61"/>
      <c r="F18" s="61"/>
      <c r="G18" s="198"/>
      <c r="H18" s="63"/>
      <c r="I18" s="210"/>
      <c r="J18" s="61"/>
      <c r="K18" s="61"/>
      <c r="L18" s="61"/>
      <c r="M18" s="61"/>
      <c r="N18" s="65"/>
      <c r="O18" s="211"/>
      <c r="P18" s="211"/>
      <c r="Q18" s="62"/>
      <c r="R18" s="61"/>
      <c r="S18" s="201"/>
      <c r="T18" s="198" t="s">
        <v>18</v>
      </c>
      <c r="U18" s="63"/>
      <c r="V18" s="201"/>
      <c r="W18" s="61"/>
      <c r="X18" s="201" t="s">
        <v>69</v>
      </c>
      <c r="Y18" s="61"/>
      <c r="Z18" s="202"/>
      <c r="AA18" s="61"/>
      <c r="AB18" s="198"/>
      <c r="AC18" s="65"/>
      <c r="AD18" s="201"/>
      <c r="AE18" s="60"/>
      <c r="AF18" s="61"/>
      <c r="AG18" s="198"/>
      <c r="AH18" s="60"/>
      <c r="AI18" s="198"/>
      <c r="AJ18" s="60"/>
      <c r="AK18" s="198"/>
      <c r="AL18" s="60"/>
      <c r="AM18" s="201"/>
      <c r="AN18" s="66"/>
      <c r="AO18" s="176"/>
      <c r="AP18" s="61"/>
      <c r="AQ18" s="71"/>
      <c r="AR18" s="69">
        <f t="shared" si="0"/>
        <v>2</v>
      </c>
      <c r="AS18" s="22"/>
    </row>
    <row r="19" spans="1:45" ht="28.5" customHeight="1" x14ac:dyDescent="0.2">
      <c r="A19" s="11" t="s">
        <v>48</v>
      </c>
      <c r="B19" s="41" t="s">
        <v>18</v>
      </c>
      <c r="C19" s="198"/>
      <c r="D19" s="43"/>
      <c r="E19" s="44"/>
      <c r="F19" s="44"/>
      <c r="G19" s="51"/>
      <c r="H19" s="49" t="s">
        <v>69</v>
      </c>
      <c r="I19" s="45"/>
      <c r="J19" s="44" t="s">
        <v>69</v>
      </c>
      <c r="K19" s="44"/>
      <c r="L19" s="44"/>
      <c r="M19" s="44"/>
      <c r="N19" s="52"/>
      <c r="O19" s="122"/>
      <c r="P19" s="122"/>
      <c r="Q19" s="73"/>
      <c r="R19" s="44"/>
      <c r="S19" s="45"/>
      <c r="T19" s="51"/>
      <c r="U19" s="49"/>
      <c r="V19" s="45"/>
      <c r="W19" s="44"/>
      <c r="X19" s="45"/>
      <c r="Y19" s="44"/>
      <c r="Z19" s="50"/>
      <c r="AA19" s="44"/>
      <c r="AB19" s="51"/>
      <c r="AC19" s="52"/>
      <c r="AD19" s="45"/>
      <c r="AE19" s="43"/>
      <c r="AF19" s="44"/>
      <c r="AG19" s="51"/>
      <c r="AH19" s="43"/>
      <c r="AI19" s="51"/>
      <c r="AJ19" s="43"/>
      <c r="AK19" s="51"/>
      <c r="AL19" s="43"/>
      <c r="AM19" s="45"/>
      <c r="AN19" s="74"/>
      <c r="AO19" s="175"/>
      <c r="AP19" s="61"/>
      <c r="AQ19" s="71"/>
      <c r="AR19" s="75">
        <f t="shared" si="0"/>
        <v>3</v>
      </c>
      <c r="AS19" s="22"/>
    </row>
    <row r="20" spans="1:45" s="30" customFormat="1" ht="28.5" customHeight="1" x14ac:dyDescent="0.2">
      <c r="A20" s="33" t="s">
        <v>20</v>
      </c>
      <c r="B20" s="76">
        <f>COUNTIF(B7:B19,"○")+COUNTIF(B7:B19,"◎")</f>
        <v>12</v>
      </c>
      <c r="C20" s="77">
        <f>COUNTIF(C7:C19,"○")+COUNTIF(C7:C19,"◎")</f>
        <v>6</v>
      </c>
      <c r="D20" s="78">
        <f>SUM(D7:D19)</f>
        <v>8</v>
      </c>
      <c r="E20" s="79">
        <f t="shared" ref="E20:AD20" si="1">COUNTIF(E7:E19,"○")+COUNTIF(E7:E19,"◎")</f>
        <v>0</v>
      </c>
      <c r="F20" s="79">
        <f t="shared" si="1"/>
        <v>0</v>
      </c>
      <c r="G20" s="149">
        <f t="shared" si="1"/>
        <v>1</v>
      </c>
      <c r="H20" s="82">
        <f t="shared" si="1"/>
        <v>5</v>
      </c>
      <c r="I20" s="77">
        <f t="shared" si="1"/>
        <v>4</v>
      </c>
      <c r="J20" s="79">
        <f>COUNTIF(J7:J19,"○")+COUNTIF(J7:J19,"◎")</f>
        <v>3</v>
      </c>
      <c r="K20" s="79">
        <f>COUNTIF(K7:K19,"○")+COUNTIF(K7:K19,"◎")</f>
        <v>1</v>
      </c>
      <c r="L20" s="79">
        <f>COUNTIF(L7:L19,"○")+COUNTIF(L7:L19,"◎")</f>
        <v>1</v>
      </c>
      <c r="M20" s="79">
        <f>COUNTIF(M7:M19,"○")+COUNTIF(M7:M19,"◎")</f>
        <v>2</v>
      </c>
      <c r="N20" s="83">
        <f t="shared" si="1"/>
        <v>2</v>
      </c>
      <c r="O20" s="194">
        <f t="shared" si="1"/>
        <v>0</v>
      </c>
      <c r="P20" s="79">
        <f t="shared" si="1"/>
        <v>0</v>
      </c>
      <c r="Q20" s="81">
        <f t="shared" si="1"/>
        <v>0</v>
      </c>
      <c r="R20" s="79">
        <f t="shared" si="1"/>
        <v>0</v>
      </c>
      <c r="S20" s="80">
        <f t="shared" si="1"/>
        <v>1</v>
      </c>
      <c r="T20" s="77">
        <f t="shared" si="1"/>
        <v>3</v>
      </c>
      <c r="U20" s="82">
        <f t="shared" si="1"/>
        <v>7</v>
      </c>
      <c r="V20" s="80">
        <f t="shared" si="1"/>
        <v>1</v>
      </c>
      <c r="W20" s="79">
        <f t="shared" si="1"/>
        <v>3</v>
      </c>
      <c r="X20" s="77">
        <f t="shared" si="1"/>
        <v>7</v>
      </c>
      <c r="Y20" s="79">
        <f t="shared" si="1"/>
        <v>0</v>
      </c>
      <c r="Z20" s="80">
        <f t="shared" si="1"/>
        <v>0</v>
      </c>
      <c r="AA20" s="79">
        <f t="shared" si="1"/>
        <v>0</v>
      </c>
      <c r="AB20" s="79">
        <f t="shared" si="1"/>
        <v>3</v>
      </c>
      <c r="AC20" s="83">
        <f t="shared" si="1"/>
        <v>0</v>
      </c>
      <c r="AD20" s="80">
        <f t="shared" si="1"/>
        <v>2</v>
      </c>
      <c r="AE20" s="78">
        <f>SUM(AE7:AE19)</f>
        <v>2</v>
      </c>
      <c r="AF20" s="79">
        <f>COUNTIF(AF7:AF19,"○")+COUNTIF(AF7:AF19,"◎")</f>
        <v>1</v>
      </c>
      <c r="AG20" s="77">
        <f>COUNTIF(AG7:AG19,"○")+COUNTIF(AG7:AG19,"◎")</f>
        <v>0</v>
      </c>
      <c r="AH20" s="78">
        <f>SUM(AH7:AH19)</f>
        <v>0</v>
      </c>
      <c r="AI20" s="77">
        <f>COUNTIF(AI7:AI19,"○")+COUNTIF(AI7:AI19,"◎")</f>
        <v>0</v>
      </c>
      <c r="AJ20" s="78">
        <f>COUNTA(AJ7:AJ19)</f>
        <v>0</v>
      </c>
      <c r="AK20" s="214">
        <f>COUNTIF(AK7:AK19,"○")+COUNTIF(AK7:AK19,"◎")</f>
        <v>4</v>
      </c>
      <c r="AL20" s="215">
        <v>-6</v>
      </c>
      <c r="AM20" s="80">
        <f>COUNTIF(AM7:AM19,"○")+COUNTIF(AM7:AM19,"◎")</f>
        <v>1</v>
      </c>
      <c r="AN20" s="84">
        <f>SUM(AN7:AN19)</f>
        <v>6</v>
      </c>
      <c r="AO20" s="177">
        <f>COUNTIF(AO7:AO19,"○")+COUNTIF(AO7:AO19,"◎")</f>
        <v>0</v>
      </c>
      <c r="AP20" s="77">
        <f>COUNTIF(AP7:AP19,"○")+COUNTIF(AP7:AP19,"◎")</f>
        <v>0</v>
      </c>
      <c r="AQ20" s="85">
        <f>COUNTIF(AQ7:AQ19,"○")+COUNTIF(AQ7:AQ19,"◎")</f>
        <v>1</v>
      </c>
      <c r="AR20" s="86">
        <f>SUM(AR7:AR19)</f>
        <v>71</v>
      </c>
      <c r="AS20" s="29"/>
    </row>
    <row r="21" spans="1:45" ht="28.5" customHeight="1" x14ac:dyDescent="0.2">
      <c r="A21" s="25" t="s">
        <v>49</v>
      </c>
      <c r="B21" s="87"/>
      <c r="C21" s="42"/>
      <c r="D21" s="53"/>
      <c r="E21" s="88"/>
      <c r="F21" s="88"/>
      <c r="G21" s="42"/>
      <c r="H21" s="90"/>
      <c r="I21" s="89"/>
      <c r="J21" s="88"/>
      <c r="K21" s="88"/>
      <c r="L21" s="88"/>
      <c r="M21" s="88"/>
      <c r="N21" s="92"/>
      <c r="O21" s="133"/>
      <c r="P21" s="133"/>
      <c r="Q21" s="47"/>
      <c r="R21" s="88"/>
      <c r="S21" s="89"/>
      <c r="T21" s="42" t="s">
        <v>18</v>
      </c>
      <c r="U21" s="90" t="s">
        <v>18</v>
      </c>
      <c r="V21" s="89"/>
      <c r="W21" s="88"/>
      <c r="X21" s="89"/>
      <c r="Y21" s="88"/>
      <c r="Z21" s="91"/>
      <c r="AA21" s="88"/>
      <c r="AB21" s="42"/>
      <c r="AC21" s="92"/>
      <c r="AD21" s="89"/>
      <c r="AE21" s="53"/>
      <c r="AF21" s="88"/>
      <c r="AG21" s="42"/>
      <c r="AH21" s="53"/>
      <c r="AI21" s="42"/>
      <c r="AJ21" s="53"/>
      <c r="AK21" s="42"/>
      <c r="AL21" s="53"/>
      <c r="AM21" s="89"/>
      <c r="AN21" s="55"/>
      <c r="AO21" s="178"/>
      <c r="AP21" s="46"/>
      <c r="AQ21" s="93"/>
      <c r="AR21" s="58">
        <f t="shared" ref="AR21:AR42" si="2">COUNTIF(B21:AQ21,"○")+COUNTIF(B21:AQ21,"◎")</f>
        <v>2</v>
      </c>
      <c r="AS21" s="22"/>
    </row>
    <row r="22" spans="1:45" ht="28.5" customHeight="1" x14ac:dyDescent="0.2">
      <c r="A22" s="12" t="s">
        <v>50</v>
      </c>
      <c r="B22" s="59"/>
      <c r="C22" s="198"/>
      <c r="D22" s="60"/>
      <c r="E22" s="61"/>
      <c r="F22" s="61"/>
      <c r="G22" s="198"/>
      <c r="H22" s="63"/>
      <c r="I22" s="210"/>
      <c r="J22" s="61"/>
      <c r="K22" s="61"/>
      <c r="L22" s="61"/>
      <c r="M22" s="61"/>
      <c r="N22" s="65"/>
      <c r="O22" s="211"/>
      <c r="P22" s="211"/>
      <c r="Q22" s="62"/>
      <c r="R22" s="61"/>
      <c r="S22" s="207"/>
      <c r="T22" s="198"/>
      <c r="U22" s="63" t="s">
        <v>18</v>
      </c>
      <c r="V22" s="201"/>
      <c r="W22" s="61"/>
      <c r="X22" s="201" t="s">
        <v>18</v>
      </c>
      <c r="Y22" s="61"/>
      <c r="Z22" s="202"/>
      <c r="AA22" s="61"/>
      <c r="AB22" s="198"/>
      <c r="AC22" s="65"/>
      <c r="AD22" s="201"/>
      <c r="AE22" s="60"/>
      <c r="AF22" s="61"/>
      <c r="AG22" s="198"/>
      <c r="AH22" s="60"/>
      <c r="AI22" s="198"/>
      <c r="AJ22" s="60"/>
      <c r="AK22" s="198"/>
      <c r="AL22" s="60"/>
      <c r="AM22" s="201"/>
      <c r="AN22" s="66"/>
      <c r="AO22" s="176"/>
      <c r="AP22" s="61"/>
      <c r="AQ22" s="71"/>
      <c r="AR22" s="69">
        <f t="shared" si="2"/>
        <v>2</v>
      </c>
      <c r="AS22" s="22"/>
    </row>
    <row r="23" spans="1:45" ht="28.5" customHeight="1" x14ac:dyDescent="0.2">
      <c r="A23" s="12" t="s">
        <v>51</v>
      </c>
      <c r="B23" s="59" t="s">
        <v>18</v>
      </c>
      <c r="C23" s="198"/>
      <c r="D23" s="60"/>
      <c r="E23" s="61"/>
      <c r="F23" s="61"/>
      <c r="G23" s="198"/>
      <c r="H23" s="63"/>
      <c r="I23" s="210"/>
      <c r="J23" s="61"/>
      <c r="K23" s="61"/>
      <c r="L23" s="61"/>
      <c r="M23" s="61"/>
      <c r="N23" s="65"/>
      <c r="O23" s="211"/>
      <c r="P23" s="211"/>
      <c r="Q23" s="62"/>
      <c r="R23" s="61"/>
      <c r="S23" s="207"/>
      <c r="T23" s="198"/>
      <c r="U23" s="63" t="s">
        <v>18</v>
      </c>
      <c r="V23" s="201"/>
      <c r="W23" s="61"/>
      <c r="X23" s="201" t="s">
        <v>18</v>
      </c>
      <c r="Y23" s="61"/>
      <c r="Z23" s="202"/>
      <c r="AA23" s="61"/>
      <c r="AB23" s="198"/>
      <c r="AC23" s="65"/>
      <c r="AD23" s="201"/>
      <c r="AE23" s="60"/>
      <c r="AF23" s="61"/>
      <c r="AG23" s="198"/>
      <c r="AH23" s="60"/>
      <c r="AI23" s="198"/>
      <c r="AJ23" s="60"/>
      <c r="AK23" s="198"/>
      <c r="AL23" s="60"/>
      <c r="AM23" s="201"/>
      <c r="AN23" s="66"/>
      <c r="AO23" s="176"/>
      <c r="AP23" s="61"/>
      <c r="AQ23" s="71"/>
      <c r="AR23" s="69">
        <f t="shared" si="2"/>
        <v>3</v>
      </c>
      <c r="AS23" s="22"/>
    </row>
    <row r="24" spans="1:45" ht="28.5" customHeight="1" x14ac:dyDescent="0.2">
      <c r="A24" s="12" t="s">
        <v>52</v>
      </c>
      <c r="B24" s="59" t="s">
        <v>18</v>
      </c>
      <c r="C24" s="198" t="s">
        <v>18</v>
      </c>
      <c r="D24" s="60">
        <v>1</v>
      </c>
      <c r="E24" s="61"/>
      <c r="F24" s="61"/>
      <c r="G24" s="198"/>
      <c r="H24" s="63"/>
      <c r="I24" s="210"/>
      <c r="J24" s="61"/>
      <c r="K24" s="61"/>
      <c r="L24" s="61"/>
      <c r="M24" s="61"/>
      <c r="N24" s="65"/>
      <c r="O24" s="211"/>
      <c r="P24" s="211"/>
      <c r="Q24" s="62"/>
      <c r="R24" s="61"/>
      <c r="S24" s="207"/>
      <c r="T24" s="234"/>
      <c r="U24" s="63" t="s">
        <v>18</v>
      </c>
      <c r="V24" s="201"/>
      <c r="W24" s="61"/>
      <c r="X24" s="201" t="s">
        <v>18</v>
      </c>
      <c r="Y24" s="61"/>
      <c r="Z24" s="202" t="s">
        <v>69</v>
      </c>
      <c r="AA24" s="61"/>
      <c r="AB24" s="198"/>
      <c r="AC24" s="65"/>
      <c r="AD24" s="201"/>
      <c r="AE24" s="60"/>
      <c r="AF24" s="61"/>
      <c r="AG24" s="198"/>
      <c r="AH24" s="60"/>
      <c r="AI24" s="198"/>
      <c r="AJ24" s="60"/>
      <c r="AK24" s="201" t="s">
        <v>18</v>
      </c>
      <c r="AL24" s="60">
        <v>2</v>
      </c>
      <c r="AM24" s="201"/>
      <c r="AN24" s="66"/>
      <c r="AO24" s="176"/>
      <c r="AP24" s="61"/>
      <c r="AQ24" s="71"/>
      <c r="AR24" s="69">
        <f t="shared" si="2"/>
        <v>6</v>
      </c>
      <c r="AS24" s="22"/>
    </row>
    <row r="25" spans="1:45" ht="28.5" customHeight="1" x14ac:dyDescent="0.2">
      <c r="A25" s="12" t="s">
        <v>53</v>
      </c>
      <c r="B25" s="59" t="s">
        <v>18</v>
      </c>
      <c r="C25" s="198" t="s">
        <v>18</v>
      </c>
      <c r="D25" s="60">
        <v>1</v>
      </c>
      <c r="E25" s="61"/>
      <c r="F25" s="61"/>
      <c r="G25" s="198"/>
      <c r="H25" s="63"/>
      <c r="I25" s="210"/>
      <c r="J25" s="61"/>
      <c r="K25" s="61"/>
      <c r="L25" s="61"/>
      <c r="M25" s="61"/>
      <c r="N25" s="65"/>
      <c r="O25" s="211"/>
      <c r="P25" s="211"/>
      <c r="Q25" s="62"/>
      <c r="R25" s="61"/>
      <c r="S25" s="207"/>
      <c r="T25" s="198"/>
      <c r="U25" s="63"/>
      <c r="V25" s="201"/>
      <c r="W25" s="61"/>
      <c r="X25" s="201" t="s">
        <v>18</v>
      </c>
      <c r="Y25" s="61"/>
      <c r="Z25" s="202"/>
      <c r="AA25" s="61"/>
      <c r="AB25" s="198"/>
      <c r="AC25" s="65"/>
      <c r="AD25" s="201"/>
      <c r="AE25" s="60"/>
      <c r="AF25" s="61"/>
      <c r="AG25" s="198"/>
      <c r="AH25" s="60"/>
      <c r="AI25" s="198"/>
      <c r="AJ25" s="60"/>
      <c r="AK25" s="198"/>
      <c r="AL25" s="60"/>
      <c r="AM25" s="201"/>
      <c r="AN25" s="66"/>
      <c r="AO25" s="176"/>
      <c r="AP25" s="61"/>
      <c r="AQ25" s="71"/>
      <c r="AR25" s="69">
        <f t="shared" si="2"/>
        <v>3</v>
      </c>
      <c r="AS25" s="22"/>
    </row>
    <row r="26" spans="1:45" ht="28.5" customHeight="1" x14ac:dyDescent="0.2">
      <c r="A26" s="12" t="s">
        <v>54</v>
      </c>
      <c r="B26" s="59" t="s">
        <v>18</v>
      </c>
      <c r="C26" s="198"/>
      <c r="D26" s="60"/>
      <c r="E26" s="61"/>
      <c r="F26" s="61"/>
      <c r="G26" s="198"/>
      <c r="H26" s="63"/>
      <c r="I26" s="210"/>
      <c r="J26" s="61"/>
      <c r="K26" s="61"/>
      <c r="L26" s="61"/>
      <c r="M26" s="61"/>
      <c r="N26" s="65"/>
      <c r="O26" s="211"/>
      <c r="P26" s="211"/>
      <c r="Q26" s="62"/>
      <c r="R26" s="61"/>
      <c r="S26" s="207"/>
      <c r="T26" s="198"/>
      <c r="U26" s="63" t="s">
        <v>18</v>
      </c>
      <c r="V26" s="201"/>
      <c r="W26" s="61"/>
      <c r="X26" s="201" t="s">
        <v>18</v>
      </c>
      <c r="Y26" s="61"/>
      <c r="Z26" s="202"/>
      <c r="AA26" s="61"/>
      <c r="AB26" s="198"/>
      <c r="AC26" s="65"/>
      <c r="AD26" s="201"/>
      <c r="AE26" s="60"/>
      <c r="AF26" s="61"/>
      <c r="AG26" s="198"/>
      <c r="AH26" s="60"/>
      <c r="AI26" s="198"/>
      <c r="AJ26" s="60"/>
      <c r="AK26" s="198" t="s">
        <v>18</v>
      </c>
      <c r="AL26" s="60">
        <v>4</v>
      </c>
      <c r="AM26" s="201"/>
      <c r="AN26" s="66"/>
      <c r="AO26" s="176"/>
      <c r="AP26" s="61"/>
      <c r="AQ26" s="71"/>
      <c r="AR26" s="69">
        <f t="shared" si="2"/>
        <v>4</v>
      </c>
      <c r="AS26" s="22"/>
    </row>
    <row r="27" spans="1:45" ht="28.5" customHeight="1" x14ac:dyDescent="0.2">
      <c r="A27" s="23" t="s">
        <v>55</v>
      </c>
      <c r="B27" s="94"/>
      <c r="C27" s="95"/>
      <c r="D27" s="96"/>
      <c r="E27" s="97"/>
      <c r="F27" s="97"/>
      <c r="G27" s="95"/>
      <c r="H27" s="100"/>
      <c r="I27" s="98"/>
      <c r="J27" s="97"/>
      <c r="K27" s="97"/>
      <c r="L27" s="97"/>
      <c r="M27" s="97"/>
      <c r="N27" s="102"/>
      <c r="O27" s="101"/>
      <c r="P27" s="101"/>
      <c r="Q27" s="99"/>
      <c r="R27" s="97"/>
      <c r="S27" s="98"/>
      <c r="T27" s="95" t="s">
        <v>18</v>
      </c>
      <c r="U27" s="100"/>
      <c r="V27" s="98"/>
      <c r="W27" s="97"/>
      <c r="X27" s="98" t="s">
        <v>18</v>
      </c>
      <c r="Y27" s="97"/>
      <c r="Z27" s="101"/>
      <c r="AA27" s="97"/>
      <c r="AB27" s="95"/>
      <c r="AC27" s="102"/>
      <c r="AD27" s="98"/>
      <c r="AE27" s="96"/>
      <c r="AF27" s="97"/>
      <c r="AG27" s="95"/>
      <c r="AH27" s="96"/>
      <c r="AI27" s="95"/>
      <c r="AJ27" s="96"/>
      <c r="AK27" s="95"/>
      <c r="AL27" s="96"/>
      <c r="AM27" s="98"/>
      <c r="AN27" s="103"/>
      <c r="AO27" s="179"/>
      <c r="AP27" s="97"/>
      <c r="AQ27" s="104"/>
      <c r="AR27" s="75">
        <f t="shared" si="2"/>
        <v>2</v>
      </c>
      <c r="AS27" s="22"/>
    </row>
    <row r="28" spans="1:45" ht="28.5" customHeight="1" x14ac:dyDescent="0.2">
      <c r="A28" s="26" t="s">
        <v>56</v>
      </c>
      <c r="B28" s="105" t="s">
        <v>18</v>
      </c>
      <c r="C28" s="106"/>
      <c r="D28" s="107"/>
      <c r="E28" s="108"/>
      <c r="F28" s="108"/>
      <c r="G28" s="106"/>
      <c r="H28" s="111"/>
      <c r="I28" s="109"/>
      <c r="J28" s="108"/>
      <c r="K28" s="108"/>
      <c r="L28" s="108"/>
      <c r="M28" s="108"/>
      <c r="N28" s="113"/>
      <c r="O28" s="112"/>
      <c r="P28" s="112"/>
      <c r="Q28" s="110"/>
      <c r="R28" s="108"/>
      <c r="S28" s="109"/>
      <c r="T28" s="106"/>
      <c r="U28" s="111" t="s">
        <v>18</v>
      </c>
      <c r="V28" s="109"/>
      <c r="W28" s="108"/>
      <c r="X28" s="109" t="s">
        <v>18</v>
      </c>
      <c r="Y28" s="108"/>
      <c r="Z28" s="112"/>
      <c r="AA28" s="108"/>
      <c r="AB28" s="106"/>
      <c r="AC28" s="113"/>
      <c r="AD28" s="109"/>
      <c r="AE28" s="107"/>
      <c r="AF28" s="108"/>
      <c r="AG28" s="106"/>
      <c r="AH28" s="107"/>
      <c r="AI28" s="106"/>
      <c r="AJ28" s="107"/>
      <c r="AK28" s="106"/>
      <c r="AL28" s="107"/>
      <c r="AM28" s="109"/>
      <c r="AN28" s="114"/>
      <c r="AO28" s="180"/>
      <c r="AP28" s="108"/>
      <c r="AQ28" s="115"/>
      <c r="AR28" s="116">
        <f t="shared" si="2"/>
        <v>3</v>
      </c>
      <c r="AS28" s="22"/>
    </row>
    <row r="29" spans="1:45" ht="28.5" customHeight="1" x14ac:dyDescent="0.2">
      <c r="A29" s="12" t="s">
        <v>57</v>
      </c>
      <c r="B29" s="59" t="s">
        <v>18</v>
      </c>
      <c r="C29" s="198" t="s">
        <v>18</v>
      </c>
      <c r="D29" s="60">
        <v>1</v>
      </c>
      <c r="E29" s="61"/>
      <c r="F29" s="61"/>
      <c r="G29" s="198"/>
      <c r="H29" s="63"/>
      <c r="I29" s="210"/>
      <c r="J29" s="61"/>
      <c r="K29" s="61"/>
      <c r="L29" s="61"/>
      <c r="M29" s="61"/>
      <c r="N29" s="65"/>
      <c r="O29" s="486" t="s">
        <v>18</v>
      </c>
      <c r="P29" s="487"/>
      <c r="Q29" s="117"/>
      <c r="R29" s="61"/>
      <c r="S29" s="207"/>
      <c r="T29" s="234"/>
      <c r="U29" s="63" t="s">
        <v>18</v>
      </c>
      <c r="V29" s="201"/>
      <c r="W29" s="61"/>
      <c r="X29" s="201" t="s">
        <v>18</v>
      </c>
      <c r="Y29" s="61"/>
      <c r="Z29" s="202"/>
      <c r="AA29" s="61"/>
      <c r="AB29" s="198" t="s">
        <v>69</v>
      </c>
      <c r="AC29" s="65"/>
      <c r="AD29" s="201"/>
      <c r="AE29" s="60"/>
      <c r="AF29" s="61"/>
      <c r="AG29" s="198"/>
      <c r="AH29" s="60"/>
      <c r="AI29" s="198" t="s">
        <v>18</v>
      </c>
      <c r="AJ29" s="60">
        <v>1</v>
      </c>
      <c r="AK29" s="198"/>
      <c r="AL29" s="60"/>
      <c r="AM29" s="201"/>
      <c r="AN29" s="66"/>
      <c r="AO29" s="176"/>
      <c r="AP29" s="61"/>
      <c r="AQ29" s="71"/>
      <c r="AR29" s="69">
        <f t="shared" si="2"/>
        <v>7</v>
      </c>
      <c r="AS29" s="22"/>
    </row>
    <row r="30" spans="1:45" ht="28.5" customHeight="1" x14ac:dyDescent="0.2">
      <c r="A30" s="12" t="s">
        <v>58</v>
      </c>
      <c r="B30" s="236" t="s">
        <v>93</v>
      </c>
      <c r="C30" s="198"/>
      <c r="D30" s="60"/>
      <c r="E30" s="61"/>
      <c r="F30" s="61"/>
      <c r="G30" s="198"/>
      <c r="H30" s="63"/>
      <c r="I30" s="210"/>
      <c r="J30" s="61"/>
      <c r="K30" s="61"/>
      <c r="L30" s="61"/>
      <c r="M30" s="61"/>
      <c r="N30" s="65"/>
      <c r="O30" s="211"/>
      <c r="P30" s="211"/>
      <c r="Q30" s="62"/>
      <c r="R30" s="61"/>
      <c r="S30" s="207"/>
      <c r="T30" s="234"/>
      <c r="U30" s="63"/>
      <c r="V30" s="201"/>
      <c r="W30" s="61" t="s">
        <v>18</v>
      </c>
      <c r="X30" s="201" t="s">
        <v>18</v>
      </c>
      <c r="Y30" s="61"/>
      <c r="Z30" s="202"/>
      <c r="AA30" s="61"/>
      <c r="AB30" s="198"/>
      <c r="AC30" s="65"/>
      <c r="AD30" s="201"/>
      <c r="AE30" s="60"/>
      <c r="AF30" s="61"/>
      <c r="AG30" s="198"/>
      <c r="AH30" s="60"/>
      <c r="AI30" s="198" t="s">
        <v>18</v>
      </c>
      <c r="AJ30" s="60">
        <v>1</v>
      </c>
      <c r="AK30" s="198"/>
      <c r="AL30" s="60"/>
      <c r="AM30" s="201"/>
      <c r="AN30" s="66"/>
      <c r="AO30" s="176"/>
      <c r="AP30" s="61"/>
      <c r="AQ30" s="71"/>
      <c r="AR30" s="69">
        <f t="shared" si="2"/>
        <v>4</v>
      </c>
      <c r="AS30" s="22"/>
    </row>
    <row r="31" spans="1:45" ht="28.5" customHeight="1" x14ac:dyDescent="0.2">
      <c r="A31" s="12" t="s">
        <v>21</v>
      </c>
      <c r="B31" s="59" t="s">
        <v>18</v>
      </c>
      <c r="C31" s="198" t="s">
        <v>18</v>
      </c>
      <c r="D31" s="60">
        <v>1</v>
      </c>
      <c r="E31" s="61"/>
      <c r="F31" s="61"/>
      <c r="G31" s="198"/>
      <c r="H31" s="63"/>
      <c r="I31" s="210"/>
      <c r="J31" s="61"/>
      <c r="K31" s="61"/>
      <c r="L31" s="61"/>
      <c r="M31" s="61"/>
      <c r="N31" s="65"/>
      <c r="O31" s="211"/>
      <c r="P31" s="211"/>
      <c r="Q31" s="62"/>
      <c r="R31" s="61"/>
      <c r="S31" s="207"/>
      <c r="T31" s="198"/>
      <c r="U31" s="63" t="s">
        <v>69</v>
      </c>
      <c r="V31" s="201"/>
      <c r="W31" s="61"/>
      <c r="X31" s="201"/>
      <c r="Y31" s="61"/>
      <c r="Z31" s="202"/>
      <c r="AA31" s="61"/>
      <c r="AB31" s="198"/>
      <c r="AC31" s="65"/>
      <c r="AD31" s="201"/>
      <c r="AE31" s="60"/>
      <c r="AF31" s="61"/>
      <c r="AG31" s="198" t="s">
        <v>69</v>
      </c>
      <c r="AH31" s="60">
        <v>1</v>
      </c>
      <c r="AI31" s="198"/>
      <c r="AJ31" s="60"/>
      <c r="AK31" s="198"/>
      <c r="AL31" s="60"/>
      <c r="AM31" s="201"/>
      <c r="AN31" s="66"/>
      <c r="AO31" s="176"/>
      <c r="AP31" s="61"/>
      <c r="AQ31" s="71"/>
      <c r="AR31" s="69">
        <f t="shared" si="2"/>
        <v>4</v>
      </c>
      <c r="AS31" s="22"/>
    </row>
    <row r="32" spans="1:45" ht="28.5" customHeight="1" x14ac:dyDescent="0.2">
      <c r="A32" s="12" t="s">
        <v>59</v>
      </c>
      <c r="B32" s="59"/>
      <c r="C32" s="198"/>
      <c r="D32" s="60"/>
      <c r="E32" s="61"/>
      <c r="F32" s="61"/>
      <c r="G32" s="198"/>
      <c r="H32" s="63"/>
      <c r="I32" s="210"/>
      <c r="J32" s="61"/>
      <c r="K32" s="61"/>
      <c r="L32" s="61"/>
      <c r="M32" s="61"/>
      <c r="N32" s="65"/>
      <c r="O32" s="211"/>
      <c r="P32" s="211"/>
      <c r="Q32" s="62"/>
      <c r="R32" s="61"/>
      <c r="S32" s="207"/>
      <c r="T32" s="198" t="s">
        <v>18</v>
      </c>
      <c r="U32" s="63"/>
      <c r="V32" s="201"/>
      <c r="W32" s="61" t="s">
        <v>18</v>
      </c>
      <c r="X32" s="201"/>
      <c r="Y32" s="61"/>
      <c r="Z32" s="202"/>
      <c r="AA32" s="61"/>
      <c r="AB32" s="61" t="s">
        <v>69</v>
      </c>
      <c r="AC32" s="65"/>
      <c r="AD32" s="201"/>
      <c r="AE32" s="60"/>
      <c r="AF32" s="61"/>
      <c r="AG32" s="198"/>
      <c r="AH32" s="60"/>
      <c r="AI32" s="198"/>
      <c r="AJ32" s="60"/>
      <c r="AK32" s="212" t="s">
        <v>97</v>
      </c>
      <c r="AL32" s="213">
        <v>-1</v>
      </c>
      <c r="AM32" s="201"/>
      <c r="AN32" s="66"/>
      <c r="AO32" s="176"/>
      <c r="AP32" s="61"/>
      <c r="AQ32" s="71"/>
      <c r="AR32" s="69">
        <f t="shared" si="2"/>
        <v>4</v>
      </c>
      <c r="AS32" s="22"/>
    </row>
    <row r="33" spans="1:45" ht="28.5" customHeight="1" x14ac:dyDescent="0.2">
      <c r="A33" s="12" t="s">
        <v>60</v>
      </c>
      <c r="B33" s="59"/>
      <c r="C33" s="198"/>
      <c r="D33" s="60"/>
      <c r="E33" s="61"/>
      <c r="F33" s="61"/>
      <c r="G33" s="198"/>
      <c r="H33" s="63"/>
      <c r="I33" s="210"/>
      <c r="J33" s="61"/>
      <c r="K33" s="61"/>
      <c r="L33" s="61"/>
      <c r="M33" s="61"/>
      <c r="N33" s="65"/>
      <c r="O33" s="211"/>
      <c r="P33" s="211"/>
      <c r="Q33" s="62"/>
      <c r="R33" s="61"/>
      <c r="S33" s="208"/>
      <c r="T33" s="207" t="s">
        <v>18</v>
      </c>
      <c r="U33" s="63"/>
      <c r="V33" s="201"/>
      <c r="W33" s="61"/>
      <c r="X33" s="201" t="s">
        <v>18</v>
      </c>
      <c r="Y33" s="61"/>
      <c r="Z33" s="202"/>
      <c r="AA33" s="61" t="s">
        <v>69</v>
      </c>
      <c r="AB33" s="198"/>
      <c r="AC33" s="65"/>
      <c r="AD33" s="201"/>
      <c r="AE33" s="60"/>
      <c r="AF33" s="61"/>
      <c r="AG33" s="198"/>
      <c r="AH33" s="60"/>
      <c r="AI33" s="198"/>
      <c r="AJ33" s="60"/>
      <c r="AK33" s="198"/>
      <c r="AL33" s="60"/>
      <c r="AM33" s="201"/>
      <c r="AN33" s="66"/>
      <c r="AO33" s="176"/>
      <c r="AP33" s="61"/>
      <c r="AQ33" s="71"/>
      <c r="AR33" s="69">
        <f t="shared" si="2"/>
        <v>3</v>
      </c>
      <c r="AS33" s="22"/>
    </row>
    <row r="34" spans="1:45" ht="28.5" customHeight="1" x14ac:dyDescent="0.2">
      <c r="A34" s="24" t="s">
        <v>61</v>
      </c>
      <c r="B34" s="118"/>
      <c r="C34" s="119"/>
      <c r="D34" s="120"/>
      <c r="E34" s="72"/>
      <c r="F34" s="72"/>
      <c r="G34" s="119"/>
      <c r="H34" s="123"/>
      <c r="I34" s="121"/>
      <c r="J34" s="72"/>
      <c r="K34" s="72"/>
      <c r="L34" s="72"/>
      <c r="M34" s="72"/>
      <c r="N34" s="124"/>
      <c r="O34" s="122"/>
      <c r="P34" s="122"/>
      <c r="Q34" s="73"/>
      <c r="R34" s="72"/>
      <c r="S34" s="122"/>
      <c r="T34" s="119" t="s">
        <v>18</v>
      </c>
      <c r="U34" s="123"/>
      <c r="V34" s="121"/>
      <c r="W34" s="72" t="s">
        <v>18</v>
      </c>
      <c r="X34" s="121" t="s">
        <v>18</v>
      </c>
      <c r="Y34" s="72"/>
      <c r="Z34" s="122"/>
      <c r="AA34" s="72"/>
      <c r="AB34" s="119"/>
      <c r="AC34" s="124"/>
      <c r="AD34" s="121"/>
      <c r="AE34" s="120"/>
      <c r="AF34" s="72"/>
      <c r="AG34" s="119"/>
      <c r="AH34" s="120"/>
      <c r="AI34" s="119"/>
      <c r="AJ34" s="120"/>
      <c r="AK34" s="119"/>
      <c r="AL34" s="120"/>
      <c r="AM34" s="121"/>
      <c r="AN34" s="125"/>
      <c r="AO34" s="181"/>
      <c r="AP34" s="72"/>
      <c r="AQ34" s="126"/>
      <c r="AR34" s="127">
        <f t="shared" si="2"/>
        <v>3</v>
      </c>
      <c r="AS34" s="22"/>
    </row>
    <row r="35" spans="1:45" ht="28.5" customHeight="1" x14ac:dyDescent="0.2">
      <c r="A35" s="27" t="s">
        <v>62</v>
      </c>
      <c r="B35" s="128" t="s">
        <v>18</v>
      </c>
      <c r="C35" s="129" t="s">
        <v>18</v>
      </c>
      <c r="D35" s="130">
        <v>1</v>
      </c>
      <c r="E35" s="46"/>
      <c r="F35" s="46"/>
      <c r="G35" s="129"/>
      <c r="H35" s="132"/>
      <c r="I35" s="131"/>
      <c r="J35" s="46"/>
      <c r="K35" s="46"/>
      <c r="L35" s="46"/>
      <c r="M35" s="46"/>
      <c r="N35" s="134"/>
      <c r="O35" s="133"/>
      <c r="P35" s="133"/>
      <c r="Q35" s="47"/>
      <c r="R35" s="46"/>
      <c r="S35" s="131"/>
      <c r="T35" s="129"/>
      <c r="U35" s="132" t="s">
        <v>18</v>
      </c>
      <c r="V35" s="131"/>
      <c r="W35" s="46" t="s">
        <v>18</v>
      </c>
      <c r="X35" s="131" t="s">
        <v>18</v>
      </c>
      <c r="Y35" s="46"/>
      <c r="Z35" s="133"/>
      <c r="AA35" s="46"/>
      <c r="AB35" s="129" t="s">
        <v>69</v>
      </c>
      <c r="AC35" s="134"/>
      <c r="AD35" s="131"/>
      <c r="AE35" s="130"/>
      <c r="AF35" s="46"/>
      <c r="AG35" s="129"/>
      <c r="AH35" s="130"/>
      <c r="AI35" s="129"/>
      <c r="AJ35" s="130"/>
      <c r="AK35" s="129"/>
      <c r="AL35" s="130"/>
      <c r="AM35" s="131"/>
      <c r="AN35" s="135"/>
      <c r="AO35" s="182"/>
      <c r="AP35" s="46"/>
      <c r="AQ35" s="93" t="s">
        <v>18</v>
      </c>
      <c r="AR35" s="58">
        <f t="shared" si="2"/>
        <v>7</v>
      </c>
      <c r="AS35" s="22"/>
    </row>
    <row r="36" spans="1:45" ht="28.5" customHeight="1" x14ac:dyDescent="0.2">
      <c r="A36" s="12" t="s">
        <v>63</v>
      </c>
      <c r="B36" s="59" t="s">
        <v>18</v>
      </c>
      <c r="C36" s="198"/>
      <c r="D36" s="60"/>
      <c r="E36" s="61"/>
      <c r="F36" s="61"/>
      <c r="G36" s="198"/>
      <c r="H36" s="63"/>
      <c r="I36" s="210"/>
      <c r="J36" s="61"/>
      <c r="K36" s="61"/>
      <c r="L36" s="61"/>
      <c r="M36" s="61"/>
      <c r="N36" s="65"/>
      <c r="O36" s="211"/>
      <c r="P36" s="211"/>
      <c r="Q36" s="62"/>
      <c r="R36" s="61"/>
      <c r="S36" s="207"/>
      <c r="T36" s="198"/>
      <c r="U36" s="63" t="s">
        <v>18</v>
      </c>
      <c r="V36" s="201"/>
      <c r="W36" s="61" t="s">
        <v>18</v>
      </c>
      <c r="X36" s="201" t="s">
        <v>18</v>
      </c>
      <c r="Y36" s="61"/>
      <c r="Z36" s="202"/>
      <c r="AA36" s="61"/>
      <c r="AB36" s="198"/>
      <c r="AC36" s="65"/>
      <c r="AD36" s="201"/>
      <c r="AE36" s="60"/>
      <c r="AF36" s="61"/>
      <c r="AG36" s="198"/>
      <c r="AH36" s="60"/>
      <c r="AI36" s="198"/>
      <c r="AJ36" s="60"/>
      <c r="AK36" s="198"/>
      <c r="AL36" s="60"/>
      <c r="AM36" s="201"/>
      <c r="AN36" s="66"/>
      <c r="AO36" s="176"/>
      <c r="AP36" s="61"/>
      <c r="AQ36" s="71"/>
      <c r="AR36" s="69">
        <f t="shared" si="2"/>
        <v>4</v>
      </c>
      <c r="AS36" s="22"/>
    </row>
    <row r="37" spans="1:45" ht="28.5" customHeight="1" x14ac:dyDescent="0.2">
      <c r="A37" s="12" t="s">
        <v>64</v>
      </c>
      <c r="B37" s="59" t="s">
        <v>18</v>
      </c>
      <c r="C37" s="198" t="s">
        <v>18</v>
      </c>
      <c r="D37" s="60">
        <v>1</v>
      </c>
      <c r="E37" s="61"/>
      <c r="F37" s="61"/>
      <c r="G37" s="198" t="s">
        <v>18</v>
      </c>
      <c r="H37" s="63"/>
      <c r="I37" s="210"/>
      <c r="J37" s="61"/>
      <c r="K37" s="61"/>
      <c r="L37" s="61"/>
      <c r="M37" s="61"/>
      <c r="N37" s="65"/>
      <c r="O37" s="211" t="s">
        <v>18</v>
      </c>
      <c r="P37" s="211"/>
      <c r="Q37" s="62"/>
      <c r="R37" s="61"/>
      <c r="S37" s="207"/>
      <c r="T37" s="198" t="s">
        <v>69</v>
      </c>
      <c r="U37" s="63" t="s">
        <v>69</v>
      </c>
      <c r="V37" s="201"/>
      <c r="W37" s="61"/>
      <c r="X37" s="201"/>
      <c r="Y37" s="61"/>
      <c r="Z37" s="202"/>
      <c r="AA37" s="61"/>
      <c r="AB37" s="198"/>
      <c r="AC37" s="65"/>
      <c r="AD37" s="201"/>
      <c r="AE37" s="60"/>
      <c r="AF37" s="61"/>
      <c r="AG37" s="198"/>
      <c r="AH37" s="60"/>
      <c r="AI37" s="198"/>
      <c r="AJ37" s="60"/>
      <c r="AK37" s="198"/>
      <c r="AL37" s="60"/>
      <c r="AM37" s="201"/>
      <c r="AN37" s="66"/>
      <c r="AO37" s="176"/>
      <c r="AP37" s="61"/>
      <c r="AQ37" s="71" t="s">
        <v>18</v>
      </c>
      <c r="AR37" s="69">
        <f t="shared" si="2"/>
        <v>7</v>
      </c>
      <c r="AS37" s="22"/>
    </row>
    <row r="38" spans="1:45" ht="28.5" customHeight="1" x14ac:dyDescent="0.2">
      <c r="A38" s="12" t="s">
        <v>65</v>
      </c>
      <c r="B38" s="59" t="s">
        <v>18</v>
      </c>
      <c r="C38" s="198" t="s">
        <v>18</v>
      </c>
      <c r="D38" s="60">
        <v>1</v>
      </c>
      <c r="E38" s="61"/>
      <c r="F38" s="61"/>
      <c r="G38" s="198"/>
      <c r="H38" s="63"/>
      <c r="I38" s="210"/>
      <c r="J38" s="61"/>
      <c r="K38" s="61"/>
      <c r="L38" s="61"/>
      <c r="M38" s="61"/>
      <c r="N38" s="65"/>
      <c r="O38" s="211"/>
      <c r="P38" s="211"/>
      <c r="Q38" s="62" t="s">
        <v>69</v>
      </c>
      <c r="R38" s="61"/>
      <c r="S38" s="207"/>
      <c r="T38" s="198"/>
      <c r="U38" s="63" t="s">
        <v>18</v>
      </c>
      <c r="V38" s="201"/>
      <c r="W38" s="61" t="s">
        <v>18</v>
      </c>
      <c r="X38" s="201" t="s">
        <v>18</v>
      </c>
      <c r="Y38" s="61"/>
      <c r="Z38" s="202"/>
      <c r="AA38" s="61" t="s">
        <v>69</v>
      </c>
      <c r="AB38" s="198" t="s">
        <v>69</v>
      </c>
      <c r="AC38" s="65"/>
      <c r="AD38" s="201"/>
      <c r="AE38" s="60"/>
      <c r="AF38" s="61"/>
      <c r="AG38" s="198"/>
      <c r="AH38" s="60"/>
      <c r="AI38" s="198"/>
      <c r="AJ38" s="60"/>
      <c r="AK38" s="198"/>
      <c r="AL38" s="60"/>
      <c r="AM38" s="201"/>
      <c r="AN38" s="66"/>
      <c r="AO38" s="176"/>
      <c r="AP38" s="61"/>
      <c r="AQ38" s="71"/>
      <c r="AR38" s="69">
        <f t="shared" si="2"/>
        <v>8</v>
      </c>
      <c r="AS38" s="22"/>
    </row>
    <row r="39" spans="1:45" ht="28.5" customHeight="1" x14ac:dyDescent="0.2">
      <c r="A39" s="23" t="s">
        <v>66</v>
      </c>
      <c r="B39" s="94" t="s">
        <v>18</v>
      </c>
      <c r="C39" s="95"/>
      <c r="D39" s="96"/>
      <c r="E39" s="97"/>
      <c r="F39" s="97"/>
      <c r="G39" s="95"/>
      <c r="H39" s="100"/>
      <c r="I39" s="98"/>
      <c r="J39" s="97"/>
      <c r="K39" s="97"/>
      <c r="L39" s="97"/>
      <c r="M39" s="97"/>
      <c r="N39" s="102"/>
      <c r="O39" s="101"/>
      <c r="P39" s="101"/>
      <c r="Q39" s="99"/>
      <c r="R39" s="97"/>
      <c r="S39" s="98"/>
      <c r="T39" s="95"/>
      <c r="U39" s="100"/>
      <c r="V39" s="98"/>
      <c r="W39" s="97"/>
      <c r="X39" s="98" t="s">
        <v>18</v>
      </c>
      <c r="Y39" s="97"/>
      <c r="Z39" s="101"/>
      <c r="AA39" s="97"/>
      <c r="AB39" s="98" t="s">
        <v>18</v>
      </c>
      <c r="AC39" s="102"/>
      <c r="AD39" s="98"/>
      <c r="AE39" s="96"/>
      <c r="AF39" s="97"/>
      <c r="AG39" s="95"/>
      <c r="AH39" s="96"/>
      <c r="AI39" s="95"/>
      <c r="AJ39" s="96"/>
      <c r="AK39" s="95"/>
      <c r="AL39" s="96"/>
      <c r="AM39" s="98"/>
      <c r="AN39" s="103"/>
      <c r="AO39" s="179" t="s">
        <v>69</v>
      </c>
      <c r="AP39" s="97"/>
      <c r="AQ39" s="104" t="s">
        <v>18</v>
      </c>
      <c r="AR39" s="75">
        <f t="shared" si="2"/>
        <v>5</v>
      </c>
      <c r="AS39" s="22"/>
    </row>
    <row r="40" spans="1:45" ht="28.5" customHeight="1" x14ac:dyDescent="0.2">
      <c r="A40" s="26" t="s">
        <v>67</v>
      </c>
      <c r="B40" s="105"/>
      <c r="C40" s="106"/>
      <c r="D40" s="107"/>
      <c r="E40" s="108"/>
      <c r="F40" s="108"/>
      <c r="G40" s="106"/>
      <c r="H40" s="111"/>
      <c r="I40" s="109"/>
      <c r="J40" s="108"/>
      <c r="K40" s="108"/>
      <c r="L40" s="108"/>
      <c r="M40" s="108"/>
      <c r="N40" s="113"/>
      <c r="O40" s="112"/>
      <c r="P40" s="112"/>
      <c r="Q40" s="110"/>
      <c r="R40" s="108"/>
      <c r="S40" s="109"/>
      <c r="T40" s="106"/>
      <c r="U40" s="111"/>
      <c r="V40" s="109"/>
      <c r="W40" s="108" t="s">
        <v>18</v>
      </c>
      <c r="X40" s="109" t="s">
        <v>18</v>
      </c>
      <c r="Y40" s="108"/>
      <c r="Z40" s="112"/>
      <c r="AA40" s="108"/>
      <c r="AB40" s="106"/>
      <c r="AC40" s="113" t="s">
        <v>69</v>
      </c>
      <c r="AD40" s="109"/>
      <c r="AE40" s="107"/>
      <c r="AF40" s="108"/>
      <c r="AG40" s="106"/>
      <c r="AH40" s="107"/>
      <c r="AI40" s="106"/>
      <c r="AJ40" s="107"/>
      <c r="AK40" s="106"/>
      <c r="AL40" s="107"/>
      <c r="AM40" s="109"/>
      <c r="AN40" s="114"/>
      <c r="AO40" s="180"/>
      <c r="AP40" s="108"/>
      <c r="AQ40" s="115"/>
      <c r="AR40" s="116">
        <f t="shared" si="2"/>
        <v>3</v>
      </c>
      <c r="AS40" s="22"/>
    </row>
    <row r="41" spans="1:45" ht="28.5" customHeight="1" x14ac:dyDescent="0.2">
      <c r="A41" s="12" t="s">
        <v>75</v>
      </c>
      <c r="B41" s="59" t="s">
        <v>18</v>
      </c>
      <c r="C41" s="198"/>
      <c r="D41" s="60"/>
      <c r="E41" s="61" t="s">
        <v>18</v>
      </c>
      <c r="F41" s="61"/>
      <c r="G41" s="198"/>
      <c r="H41" s="63"/>
      <c r="I41" s="210"/>
      <c r="J41" s="61"/>
      <c r="K41" s="61"/>
      <c r="L41" s="61"/>
      <c r="M41" s="61"/>
      <c r="N41" s="65"/>
      <c r="O41" s="211"/>
      <c r="P41" s="211"/>
      <c r="Q41" s="62"/>
      <c r="R41" s="61" t="s">
        <v>18</v>
      </c>
      <c r="S41" s="207"/>
      <c r="T41" s="234"/>
      <c r="U41" s="63" t="s">
        <v>18</v>
      </c>
      <c r="V41" s="201"/>
      <c r="W41" s="61" t="s">
        <v>18</v>
      </c>
      <c r="X41" s="201" t="s">
        <v>18</v>
      </c>
      <c r="Y41" s="61"/>
      <c r="Z41" s="202"/>
      <c r="AA41" s="61"/>
      <c r="AB41" s="198"/>
      <c r="AC41" s="65"/>
      <c r="AD41" s="201"/>
      <c r="AE41" s="60"/>
      <c r="AF41" s="61"/>
      <c r="AG41" s="198"/>
      <c r="AH41" s="60"/>
      <c r="AI41" s="198"/>
      <c r="AJ41" s="60"/>
      <c r="AK41" s="198"/>
      <c r="AL41" s="60"/>
      <c r="AM41" s="201"/>
      <c r="AN41" s="66"/>
      <c r="AO41" s="176"/>
      <c r="AP41" s="61"/>
      <c r="AQ41" s="71"/>
      <c r="AR41" s="69">
        <f t="shared" si="2"/>
        <v>6</v>
      </c>
      <c r="AS41" s="22"/>
    </row>
    <row r="42" spans="1:45" ht="28.5" customHeight="1" x14ac:dyDescent="0.2">
      <c r="A42" s="23" t="s">
        <v>68</v>
      </c>
      <c r="B42" s="94" t="s">
        <v>18</v>
      </c>
      <c r="C42" s="95"/>
      <c r="D42" s="96"/>
      <c r="E42" s="97"/>
      <c r="F42" s="97"/>
      <c r="G42" s="95"/>
      <c r="H42" s="100"/>
      <c r="I42" s="98"/>
      <c r="J42" s="97"/>
      <c r="K42" s="97"/>
      <c r="L42" s="97"/>
      <c r="M42" s="97"/>
      <c r="N42" s="102"/>
      <c r="O42" s="101"/>
      <c r="P42" s="101"/>
      <c r="Q42" s="99"/>
      <c r="R42" s="97"/>
      <c r="S42" s="98"/>
      <c r="T42" s="235"/>
      <c r="U42" s="100" t="s">
        <v>18</v>
      </c>
      <c r="V42" s="98"/>
      <c r="W42" s="97" t="s">
        <v>18</v>
      </c>
      <c r="X42" s="98" t="s">
        <v>18</v>
      </c>
      <c r="Y42" s="97"/>
      <c r="Z42" s="101" t="s">
        <v>69</v>
      </c>
      <c r="AA42" s="97"/>
      <c r="AB42" s="95"/>
      <c r="AC42" s="102"/>
      <c r="AD42" s="98"/>
      <c r="AE42" s="96"/>
      <c r="AF42" s="97"/>
      <c r="AG42" s="95"/>
      <c r="AH42" s="96"/>
      <c r="AI42" s="95"/>
      <c r="AJ42" s="96"/>
      <c r="AK42" s="95"/>
      <c r="AL42" s="96"/>
      <c r="AM42" s="98"/>
      <c r="AN42" s="103"/>
      <c r="AO42" s="179"/>
      <c r="AP42" s="97"/>
      <c r="AQ42" s="104"/>
      <c r="AR42" s="75">
        <f t="shared" si="2"/>
        <v>5</v>
      </c>
      <c r="AS42" s="22"/>
    </row>
    <row r="43" spans="1:45" s="30" customFormat="1" ht="28.5" customHeight="1" x14ac:dyDescent="0.2">
      <c r="A43" s="28" t="s">
        <v>22</v>
      </c>
      <c r="B43" s="173">
        <f>COUNTIF(B21:B42,"◎")+COUNTIF(B21:B42,"○")</f>
        <v>15</v>
      </c>
      <c r="C43" s="136">
        <f>COUNTIF(C21:C42,"◎")+COUNTIF(C21:C42,"○")</f>
        <v>7</v>
      </c>
      <c r="D43" s="137">
        <f>SUM(D21:D42)</f>
        <v>7</v>
      </c>
      <c r="E43" s="138">
        <f t="shared" ref="E43:AD43" si="3">COUNTIF(E21:E42,"◎")+COUNTIF(E21:E42,"○")</f>
        <v>1</v>
      </c>
      <c r="F43" s="138">
        <f t="shared" si="3"/>
        <v>0</v>
      </c>
      <c r="G43" s="136">
        <f t="shared" si="3"/>
        <v>1</v>
      </c>
      <c r="H43" s="142">
        <f t="shared" si="3"/>
        <v>0</v>
      </c>
      <c r="I43" s="136">
        <f t="shared" si="3"/>
        <v>0</v>
      </c>
      <c r="J43" s="138">
        <f>COUNTIF(J21:J42,"◎")+COUNTIF(J21:J42,"○")</f>
        <v>0</v>
      </c>
      <c r="K43" s="138">
        <f>COUNTIF(K21:K42,"◎")+COUNTIF(K21:K42,"○")</f>
        <v>0</v>
      </c>
      <c r="L43" s="138">
        <f>COUNTIF(L21:L42,"◎")+COUNTIF(L21:L42,"○")</f>
        <v>0</v>
      </c>
      <c r="M43" s="138">
        <f>COUNTIF(M21:M42,"◎")+COUNTIF(M21:M42,"○")</f>
        <v>0</v>
      </c>
      <c r="N43" s="143">
        <f t="shared" si="3"/>
        <v>0</v>
      </c>
      <c r="O43" s="195">
        <f t="shared" si="3"/>
        <v>2</v>
      </c>
      <c r="P43" s="140">
        <f t="shared" si="3"/>
        <v>0</v>
      </c>
      <c r="Q43" s="141">
        <f t="shared" si="3"/>
        <v>1</v>
      </c>
      <c r="R43" s="138">
        <f t="shared" si="3"/>
        <v>1</v>
      </c>
      <c r="S43" s="139">
        <f t="shared" si="3"/>
        <v>0</v>
      </c>
      <c r="T43" s="136">
        <f>COUNTIF(T21:T42,"◎")+COUNTIF(T21:T42,"○")</f>
        <v>6</v>
      </c>
      <c r="U43" s="142">
        <f t="shared" si="3"/>
        <v>14</v>
      </c>
      <c r="V43" s="139">
        <f t="shared" si="3"/>
        <v>0</v>
      </c>
      <c r="W43" s="138">
        <f t="shared" si="3"/>
        <v>9</v>
      </c>
      <c r="X43" s="136">
        <f t="shared" si="3"/>
        <v>18</v>
      </c>
      <c r="Y43" s="136">
        <f t="shared" si="3"/>
        <v>0</v>
      </c>
      <c r="Z43" s="140">
        <f t="shared" si="3"/>
        <v>2</v>
      </c>
      <c r="AA43" s="138">
        <f t="shared" si="3"/>
        <v>2</v>
      </c>
      <c r="AB43" s="136">
        <f t="shared" si="3"/>
        <v>5</v>
      </c>
      <c r="AC43" s="143">
        <f t="shared" si="3"/>
        <v>1</v>
      </c>
      <c r="AD43" s="139">
        <f t="shared" si="3"/>
        <v>0</v>
      </c>
      <c r="AE43" s="137">
        <f>SUM(AE21:AE42)</f>
        <v>0</v>
      </c>
      <c r="AF43" s="138">
        <f>COUNTIF(AF21:AF42,"◎")+COUNTIF(AF21:AF42,"○")</f>
        <v>0</v>
      </c>
      <c r="AG43" s="136">
        <f>COUNTIF(AG21:AG42,"◎")+COUNTIF(AG21:AG42,"○")</f>
        <v>1</v>
      </c>
      <c r="AH43" s="137">
        <f>SUM(AH21:AH42)</f>
        <v>1</v>
      </c>
      <c r="AI43" s="136">
        <f>COUNTIF(AI21:AI42,"◎")+COUNTIF(AI21:AI42,"○")</f>
        <v>2</v>
      </c>
      <c r="AJ43" s="137">
        <f>SUM(AJ21:AJ42)</f>
        <v>2</v>
      </c>
      <c r="AK43" s="216">
        <f>COUNTIF(AK21:AK42,"◎")+COUNTIF(AK21:AK42,"○")</f>
        <v>3</v>
      </c>
      <c r="AL43" s="217">
        <v>-7</v>
      </c>
      <c r="AM43" s="139">
        <f>COUNTIF(AM21:AM42,"◎")+COUNTIF(AM21:AM42,"○")</f>
        <v>0</v>
      </c>
      <c r="AN43" s="144">
        <f>SUM(AN21:AN42)</f>
        <v>0</v>
      </c>
      <c r="AO43" s="183">
        <f>COUNTIF(AO21:AO42,"◎")+COUNTIF(AO21:AO42,"○")</f>
        <v>1</v>
      </c>
      <c r="AP43" s="145">
        <f>COUNTIF(AP21:AP42,"◎")+COUNTIF(AP21:AP42,"○")</f>
        <v>0</v>
      </c>
      <c r="AQ43" s="146">
        <f>COUNTIF(AQ21:AQ42,"◎")+COUNTIF(AQ21:AQ42,"○")</f>
        <v>3</v>
      </c>
      <c r="AR43" s="147">
        <f>SUM(AR21:AR42)</f>
        <v>95</v>
      </c>
      <c r="AS43" s="29"/>
    </row>
    <row r="44" spans="1:45" s="30" customFormat="1" ht="28.5" customHeight="1" x14ac:dyDescent="0.2">
      <c r="A44" s="31" t="s">
        <v>23</v>
      </c>
      <c r="B44" s="148">
        <f t="shared" ref="B44:AQ44" si="4">B20+B43</f>
        <v>27</v>
      </c>
      <c r="C44" s="149">
        <f t="shared" si="4"/>
        <v>13</v>
      </c>
      <c r="D44" s="150">
        <f t="shared" si="4"/>
        <v>15</v>
      </c>
      <c r="E44" s="151">
        <f t="shared" si="4"/>
        <v>1</v>
      </c>
      <c r="F44" s="151">
        <f t="shared" si="4"/>
        <v>0</v>
      </c>
      <c r="G44" s="149">
        <f t="shared" si="4"/>
        <v>2</v>
      </c>
      <c r="H44" s="154">
        <f t="shared" si="4"/>
        <v>5</v>
      </c>
      <c r="I44" s="149">
        <f t="shared" si="4"/>
        <v>4</v>
      </c>
      <c r="J44" s="151">
        <f>J20+J43</f>
        <v>3</v>
      </c>
      <c r="K44" s="151">
        <f>K20+K43</f>
        <v>1</v>
      </c>
      <c r="L44" s="151">
        <f>L20+L43</f>
        <v>1</v>
      </c>
      <c r="M44" s="151">
        <f>M20+M43</f>
        <v>2</v>
      </c>
      <c r="N44" s="155">
        <f t="shared" si="4"/>
        <v>2</v>
      </c>
      <c r="O44" s="196">
        <f t="shared" si="4"/>
        <v>2</v>
      </c>
      <c r="P44" s="151">
        <f t="shared" si="4"/>
        <v>0</v>
      </c>
      <c r="Q44" s="153">
        <f t="shared" si="4"/>
        <v>1</v>
      </c>
      <c r="R44" s="151">
        <f t="shared" si="4"/>
        <v>1</v>
      </c>
      <c r="S44" s="152">
        <f t="shared" si="4"/>
        <v>1</v>
      </c>
      <c r="T44" s="149">
        <f t="shared" si="4"/>
        <v>9</v>
      </c>
      <c r="U44" s="154">
        <f t="shared" si="4"/>
        <v>21</v>
      </c>
      <c r="V44" s="152">
        <f t="shared" si="4"/>
        <v>1</v>
      </c>
      <c r="W44" s="151">
        <f t="shared" si="4"/>
        <v>12</v>
      </c>
      <c r="X44" s="149">
        <f t="shared" si="4"/>
        <v>25</v>
      </c>
      <c r="Y44" s="151">
        <f t="shared" si="4"/>
        <v>0</v>
      </c>
      <c r="Z44" s="152">
        <f t="shared" si="4"/>
        <v>2</v>
      </c>
      <c r="AA44" s="151">
        <f t="shared" si="4"/>
        <v>2</v>
      </c>
      <c r="AB44" s="149">
        <f t="shared" si="4"/>
        <v>8</v>
      </c>
      <c r="AC44" s="155">
        <f t="shared" si="4"/>
        <v>1</v>
      </c>
      <c r="AD44" s="152">
        <f t="shared" si="4"/>
        <v>2</v>
      </c>
      <c r="AE44" s="150">
        <f t="shared" si="4"/>
        <v>2</v>
      </c>
      <c r="AF44" s="151">
        <f t="shared" si="4"/>
        <v>1</v>
      </c>
      <c r="AG44" s="149">
        <f t="shared" si="4"/>
        <v>1</v>
      </c>
      <c r="AH44" s="150">
        <f t="shared" si="4"/>
        <v>1</v>
      </c>
      <c r="AI44" s="149">
        <f t="shared" si="4"/>
        <v>2</v>
      </c>
      <c r="AJ44" s="150">
        <f t="shared" si="4"/>
        <v>2</v>
      </c>
      <c r="AK44" s="218">
        <f t="shared" si="4"/>
        <v>7</v>
      </c>
      <c r="AL44" s="219">
        <f>AL20+AL43</f>
        <v>-13</v>
      </c>
      <c r="AM44" s="152">
        <f t="shared" si="4"/>
        <v>1</v>
      </c>
      <c r="AN44" s="156">
        <f t="shared" si="4"/>
        <v>6</v>
      </c>
      <c r="AO44" s="184">
        <f t="shared" si="4"/>
        <v>1</v>
      </c>
      <c r="AP44" s="149">
        <f t="shared" si="4"/>
        <v>0</v>
      </c>
      <c r="AQ44" s="157">
        <f t="shared" si="4"/>
        <v>4</v>
      </c>
      <c r="AR44" s="158">
        <f>AR20+AR43</f>
        <v>166</v>
      </c>
      <c r="AS44" s="29"/>
    </row>
    <row r="45" spans="1:45" ht="28.5" customHeight="1" x14ac:dyDescent="0.2">
      <c r="A45" s="36" t="s">
        <v>78</v>
      </c>
      <c r="B45" s="41" t="s">
        <v>18</v>
      </c>
      <c r="C45" s="51"/>
      <c r="D45" s="43"/>
      <c r="E45" s="44"/>
      <c r="F45" s="44"/>
      <c r="G45" s="51"/>
      <c r="H45" s="49"/>
      <c r="I45" s="45"/>
      <c r="J45" s="44"/>
      <c r="K45" s="44"/>
      <c r="L45" s="44"/>
      <c r="M45" s="44"/>
      <c r="N45" s="52"/>
      <c r="O45" s="112"/>
      <c r="P45" s="112"/>
      <c r="Q45" s="110"/>
      <c r="R45" s="44"/>
      <c r="S45" s="45"/>
      <c r="T45" s="51"/>
      <c r="U45" s="49"/>
      <c r="V45" s="45"/>
      <c r="W45" s="44"/>
      <c r="X45" s="45"/>
      <c r="Y45" s="44"/>
      <c r="Z45" s="50"/>
      <c r="AA45" s="44"/>
      <c r="AB45" s="51"/>
      <c r="AC45" s="52"/>
      <c r="AD45" s="45"/>
      <c r="AE45" s="43"/>
      <c r="AF45" s="44"/>
      <c r="AG45" s="51"/>
      <c r="AH45" s="43"/>
      <c r="AI45" s="51"/>
      <c r="AJ45" s="43"/>
      <c r="AK45" s="51"/>
      <c r="AL45" s="43"/>
      <c r="AM45" s="45"/>
      <c r="AN45" s="74"/>
      <c r="AO45" s="175"/>
      <c r="AP45" s="108"/>
      <c r="AQ45" s="115"/>
      <c r="AR45" s="116">
        <f>COUNTIF(B45:AQ45,"○")+COUNTIF(B45:AQ45,"◎")</f>
        <v>1</v>
      </c>
      <c r="AS45" s="22"/>
    </row>
    <row r="46" spans="1:45" ht="28.5" customHeight="1" x14ac:dyDescent="0.2">
      <c r="A46" s="38" t="s">
        <v>73</v>
      </c>
      <c r="B46" s="59" t="s">
        <v>18</v>
      </c>
      <c r="C46" s="198"/>
      <c r="D46" s="60"/>
      <c r="E46" s="61"/>
      <c r="F46" s="61"/>
      <c r="G46" s="198"/>
      <c r="H46" s="63"/>
      <c r="I46" s="210"/>
      <c r="J46" s="61"/>
      <c r="K46" s="61"/>
      <c r="L46" s="61"/>
      <c r="M46" s="61"/>
      <c r="N46" s="65"/>
      <c r="O46" s="211"/>
      <c r="P46" s="211"/>
      <c r="Q46" s="62"/>
      <c r="R46" s="61"/>
      <c r="S46" s="201"/>
      <c r="T46" s="198"/>
      <c r="U46" s="63" t="s">
        <v>18</v>
      </c>
      <c r="V46" s="201"/>
      <c r="W46" s="61" t="s">
        <v>69</v>
      </c>
      <c r="X46" s="201"/>
      <c r="Y46" s="61"/>
      <c r="Z46" s="202"/>
      <c r="AA46" s="61"/>
      <c r="AB46" s="198"/>
      <c r="AC46" s="65"/>
      <c r="AD46" s="201"/>
      <c r="AE46" s="60"/>
      <c r="AF46" s="61"/>
      <c r="AG46" s="198"/>
      <c r="AH46" s="60"/>
      <c r="AI46" s="198"/>
      <c r="AJ46" s="60"/>
      <c r="AK46" s="198"/>
      <c r="AL46" s="60"/>
      <c r="AM46" s="201"/>
      <c r="AN46" s="66"/>
      <c r="AO46" s="176"/>
      <c r="AP46" s="61"/>
      <c r="AQ46" s="71"/>
      <c r="AR46" s="69">
        <f>COUNTIF(B46:AQ46,"○")+COUNTIF(B46:AQ46,"◎")</f>
        <v>3</v>
      </c>
      <c r="AS46" s="22"/>
    </row>
    <row r="47" spans="1:45" ht="28.5" customHeight="1" x14ac:dyDescent="0.2">
      <c r="A47" s="37" t="s">
        <v>76</v>
      </c>
      <c r="B47" s="59"/>
      <c r="C47" s="198" t="s">
        <v>18</v>
      </c>
      <c r="D47" s="60">
        <v>1</v>
      </c>
      <c r="E47" s="61"/>
      <c r="F47" s="61"/>
      <c r="G47" s="198"/>
      <c r="H47" s="63"/>
      <c r="I47" s="210"/>
      <c r="J47" s="61"/>
      <c r="K47" s="61"/>
      <c r="L47" s="61"/>
      <c r="M47" s="61"/>
      <c r="N47" s="65"/>
      <c r="O47" s="211"/>
      <c r="P47" s="211"/>
      <c r="Q47" s="62"/>
      <c r="R47" s="61"/>
      <c r="S47" s="201"/>
      <c r="T47" s="198"/>
      <c r="U47" s="63"/>
      <c r="V47" s="201"/>
      <c r="W47" s="61"/>
      <c r="X47" s="201"/>
      <c r="Y47" s="61"/>
      <c r="Z47" s="202"/>
      <c r="AA47" s="61"/>
      <c r="AB47" s="198"/>
      <c r="AC47" s="65"/>
      <c r="AD47" s="201"/>
      <c r="AE47" s="60"/>
      <c r="AF47" s="61"/>
      <c r="AG47" s="198"/>
      <c r="AH47" s="60"/>
      <c r="AI47" s="198"/>
      <c r="AJ47" s="60"/>
      <c r="AK47" s="198"/>
      <c r="AL47" s="60"/>
      <c r="AM47" s="201"/>
      <c r="AN47" s="66"/>
      <c r="AO47" s="176"/>
      <c r="AP47" s="61"/>
      <c r="AQ47" s="71"/>
      <c r="AR47" s="69">
        <f>COUNTIF(B47:AQ47,"○")+COUNTIF(B47:AQ47,"◎")</f>
        <v>1</v>
      </c>
      <c r="AS47" s="22"/>
    </row>
    <row r="48" spans="1:45" ht="28.5" customHeight="1" x14ac:dyDescent="0.2">
      <c r="A48" s="39" t="s">
        <v>77</v>
      </c>
      <c r="B48" s="159"/>
      <c r="C48" s="160"/>
      <c r="D48" s="161"/>
      <c r="E48" s="162"/>
      <c r="F48" s="162"/>
      <c r="G48" s="160"/>
      <c r="H48" s="49"/>
      <c r="I48" s="45"/>
      <c r="J48" s="44"/>
      <c r="K48" s="44"/>
      <c r="L48" s="44"/>
      <c r="M48" s="44"/>
      <c r="N48" s="52"/>
      <c r="O48" s="122"/>
      <c r="P48" s="122"/>
      <c r="Q48" s="73"/>
      <c r="R48" s="162"/>
      <c r="S48" s="163"/>
      <c r="T48" s="160"/>
      <c r="U48" s="164"/>
      <c r="V48" s="163"/>
      <c r="W48" s="162"/>
      <c r="X48" s="163"/>
      <c r="Y48" s="162"/>
      <c r="Z48" s="165"/>
      <c r="AA48" s="162"/>
      <c r="AB48" s="160"/>
      <c r="AC48" s="166"/>
      <c r="AD48" s="163" t="s">
        <v>18</v>
      </c>
      <c r="AE48" s="161">
        <v>1</v>
      </c>
      <c r="AF48" s="162" t="s">
        <v>69</v>
      </c>
      <c r="AG48" s="160"/>
      <c r="AH48" s="161"/>
      <c r="AI48" s="160"/>
      <c r="AJ48" s="161"/>
      <c r="AK48" s="160"/>
      <c r="AL48" s="161"/>
      <c r="AM48" s="163"/>
      <c r="AN48" s="167"/>
      <c r="AO48" s="175"/>
      <c r="AP48" s="72"/>
      <c r="AQ48" s="126"/>
      <c r="AR48" s="75">
        <f>COUNTIF(B48:AQ48,"○")+COUNTIF(B48:AQ48,"◎")</f>
        <v>2</v>
      </c>
      <c r="AS48" s="22"/>
    </row>
    <row r="49" spans="1:45" s="30" customFormat="1" ht="28.5" customHeight="1" x14ac:dyDescent="0.2">
      <c r="A49" s="40" t="s">
        <v>79</v>
      </c>
      <c r="B49" s="186">
        <f>COUNTIF(B45:B48,"◎")+COUNTIF(B45:B48,"○")</f>
        <v>2</v>
      </c>
      <c r="C49" s="145">
        <f>COUNTA(C45:C48)</f>
        <v>1</v>
      </c>
      <c r="D49" s="169">
        <f>SUM(D45:D48)</f>
        <v>1</v>
      </c>
      <c r="E49" s="140">
        <f t="shared" ref="E49:AD49" si="5">COUNTA(E45:E48)</f>
        <v>0</v>
      </c>
      <c r="F49" s="140">
        <f t="shared" si="5"/>
        <v>0</v>
      </c>
      <c r="G49" s="149">
        <f t="shared" si="5"/>
        <v>0</v>
      </c>
      <c r="H49" s="154">
        <f t="shared" si="5"/>
        <v>0</v>
      </c>
      <c r="I49" s="149">
        <f t="shared" si="5"/>
        <v>0</v>
      </c>
      <c r="J49" s="151">
        <f>COUNTA(J45:J48)</f>
        <v>0</v>
      </c>
      <c r="K49" s="151">
        <f>COUNTA(K45:K48)</f>
        <v>0</v>
      </c>
      <c r="L49" s="151">
        <f>COUNTA(L45:L48)</f>
        <v>0</v>
      </c>
      <c r="M49" s="151">
        <f>COUNTA(M45:M48)</f>
        <v>0</v>
      </c>
      <c r="N49" s="155">
        <f t="shared" si="5"/>
        <v>0</v>
      </c>
      <c r="O49" s="196">
        <f t="shared" si="5"/>
        <v>0</v>
      </c>
      <c r="P49" s="151">
        <f t="shared" si="5"/>
        <v>0</v>
      </c>
      <c r="Q49" s="153">
        <f t="shared" si="5"/>
        <v>0</v>
      </c>
      <c r="R49" s="140">
        <f t="shared" si="5"/>
        <v>0</v>
      </c>
      <c r="S49" s="170">
        <f t="shared" si="5"/>
        <v>0</v>
      </c>
      <c r="T49" s="145">
        <f t="shared" si="5"/>
        <v>0</v>
      </c>
      <c r="U49" s="171">
        <f t="shared" si="5"/>
        <v>1</v>
      </c>
      <c r="V49" s="170">
        <f t="shared" si="5"/>
        <v>0</v>
      </c>
      <c r="W49" s="140">
        <f t="shared" si="5"/>
        <v>1</v>
      </c>
      <c r="X49" s="170">
        <f t="shared" si="5"/>
        <v>0</v>
      </c>
      <c r="Y49" s="151">
        <f t="shared" si="5"/>
        <v>0</v>
      </c>
      <c r="Z49" s="151">
        <f t="shared" si="5"/>
        <v>0</v>
      </c>
      <c r="AA49" s="151">
        <f t="shared" si="5"/>
        <v>0</v>
      </c>
      <c r="AB49" s="151">
        <f t="shared" si="5"/>
        <v>0</v>
      </c>
      <c r="AC49" s="155">
        <f t="shared" si="5"/>
        <v>0</v>
      </c>
      <c r="AD49" s="170">
        <f t="shared" si="5"/>
        <v>1</v>
      </c>
      <c r="AE49" s="169">
        <f>SUM(AE45:AE48)</f>
        <v>1</v>
      </c>
      <c r="AF49" s="170">
        <f>COUNTA(AF45:AF48)</f>
        <v>1</v>
      </c>
      <c r="AG49" s="145">
        <f>COUNTA(AG45:AG48)</f>
        <v>0</v>
      </c>
      <c r="AH49" s="169">
        <f>SUM(AH45:AH48)</f>
        <v>0</v>
      </c>
      <c r="AI49" s="145">
        <f>COUNTA(AI45:AI48)</f>
        <v>0</v>
      </c>
      <c r="AJ49" s="169">
        <f>SUM(AJ45:AJ48)</f>
        <v>0</v>
      </c>
      <c r="AK49" s="145">
        <f>COUNTA(AK45:AK48)</f>
        <v>0</v>
      </c>
      <c r="AL49" s="169">
        <f>SUM(AL45:AL48)</f>
        <v>0</v>
      </c>
      <c r="AM49" s="145">
        <f>COUNTA(AM45:AM48)</f>
        <v>0</v>
      </c>
      <c r="AN49" s="172">
        <f>SUM(AN45:AN48)</f>
        <v>0</v>
      </c>
      <c r="AO49" s="184">
        <f>COUNTA(AO45:AO48)</f>
        <v>0</v>
      </c>
      <c r="AP49" s="149">
        <f>COUNTA(AP45:AP48)</f>
        <v>0</v>
      </c>
      <c r="AQ49" s="157">
        <f>COUNTA(AQ45:AQ48)</f>
        <v>0</v>
      </c>
      <c r="AR49" s="158">
        <f>SUM(AR45:AR48)</f>
        <v>7</v>
      </c>
      <c r="AS49" s="29"/>
    </row>
    <row r="50" spans="1:45" s="30" customFormat="1" ht="28.5" customHeight="1" x14ac:dyDescent="0.2">
      <c r="A50" s="32" t="s">
        <v>24</v>
      </c>
      <c r="B50" s="168">
        <f t="shared" ref="B50:AQ50" si="6">B44+B49</f>
        <v>29</v>
      </c>
      <c r="C50" s="145">
        <f t="shared" si="6"/>
        <v>14</v>
      </c>
      <c r="D50" s="150">
        <f t="shared" si="6"/>
        <v>16</v>
      </c>
      <c r="E50" s="140">
        <f t="shared" si="6"/>
        <v>1</v>
      </c>
      <c r="F50" s="140">
        <f t="shared" si="6"/>
        <v>0</v>
      </c>
      <c r="G50" s="145">
        <f t="shared" si="6"/>
        <v>2</v>
      </c>
      <c r="H50" s="171">
        <f t="shared" si="6"/>
        <v>5</v>
      </c>
      <c r="I50" s="145">
        <f t="shared" si="6"/>
        <v>4</v>
      </c>
      <c r="J50" s="140">
        <f>J44+J49</f>
        <v>3</v>
      </c>
      <c r="K50" s="140">
        <f>K44+K49</f>
        <v>1</v>
      </c>
      <c r="L50" s="140">
        <f>L44+L49</f>
        <v>1</v>
      </c>
      <c r="M50" s="140">
        <f>M44+M49</f>
        <v>2</v>
      </c>
      <c r="N50" s="197">
        <f t="shared" si="6"/>
        <v>2</v>
      </c>
      <c r="O50" s="195">
        <f t="shared" si="6"/>
        <v>2</v>
      </c>
      <c r="P50" s="140">
        <f t="shared" si="6"/>
        <v>0</v>
      </c>
      <c r="Q50" s="141">
        <f t="shared" si="6"/>
        <v>1</v>
      </c>
      <c r="R50" s="140">
        <f t="shared" si="6"/>
        <v>1</v>
      </c>
      <c r="S50" s="170">
        <f t="shared" si="6"/>
        <v>1</v>
      </c>
      <c r="T50" s="145">
        <f t="shared" si="6"/>
        <v>9</v>
      </c>
      <c r="U50" s="171">
        <f t="shared" si="6"/>
        <v>22</v>
      </c>
      <c r="V50" s="170">
        <f t="shared" si="6"/>
        <v>1</v>
      </c>
      <c r="W50" s="145">
        <f t="shared" si="6"/>
        <v>13</v>
      </c>
      <c r="X50" s="149">
        <f t="shared" si="6"/>
        <v>25</v>
      </c>
      <c r="Y50" s="151">
        <f t="shared" si="6"/>
        <v>0</v>
      </c>
      <c r="Z50" s="152">
        <f t="shared" si="6"/>
        <v>2</v>
      </c>
      <c r="AA50" s="149">
        <f t="shared" si="6"/>
        <v>2</v>
      </c>
      <c r="AB50" s="149">
        <f t="shared" si="6"/>
        <v>8</v>
      </c>
      <c r="AC50" s="155">
        <f t="shared" si="6"/>
        <v>1</v>
      </c>
      <c r="AD50" s="152">
        <f t="shared" si="6"/>
        <v>3</v>
      </c>
      <c r="AE50" s="150">
        <f t="shared" si="6"/>
        <v>3</v>
      </c>
      <c r="AF50" s="170">
        <f t="shared" si="6"/>
        <v>2</v>
      </c>
      <c r="AG50" s="145">
        <f t="shared" si="6"/>
        <v>1</v>
      </c>
      <c r="AH50" s="169">
        <f t="shared" si="6"/>
        <v>1</v>
      </c>
      <c r="AI50" s="145">
        <f t="shared" si="6"/>
        <v>2</v>
      </c>
      <c r="AJ50" s="169">
        <f t="shared" si="6"/>
        <v>2</v>
      </c>
      <c r="AK50" s="220">
        <f t="shared" si="6"/>
        <v>7</v>
      </c>
      <c r="AL50" s="221">
        <f t="shared" si="6"/>
        <v>-13</v>
      </c>
      <c r="AM50" s="145">
        <f t="shared" si="6"/>
        <v>1</v>
      </c>
      <c r="AN50" s="172">
        <f t="shared" si="6"/>
        <v>6</v>
      </c>
      <c r="AO50" s="185">
        <f t="shared" si="6"/>
        <v>1</v>
      </c>
      <c r="AP50" s="149">
        <f t="shared" si="6"/>
        <v>0</v>
      </c>
      <c r="AQ50" s="157">
        <f t="shared" si="6"/>
        <v>4</v>
      </c>
      <c r="AR50" s="158">
        <f>AR44+AR49</f>
        <v>173</v>
      </c>
      <c r="AS50" s="29"/>
    </row>
    <row r="51" spans="1:45" ht="20.25" customHeight="1" x14ac:dyDescent="0.2">
      <c r="B51" s="7"/>
      <c r="C51" s="190" t="s">
        <v>95</v>
      </c>
      <c r="D51" s="9"/>
      <c r="E51" s="7"/>
      <c r="F51" s="7"/>
      <c r="G51" s="7"/>
      <c r="H51" s="7"/>
      <c r="I51" s="7"/>
      <c r="J51" s="7"/>
      <c r="K51" s="7"/>
      <c r="L51" s="7"/>
      <c r="M51" s="7"/>
      <c r="N51" s="7"/>
      <c r="O51" s="9"/>
      <c r="P51" s="9"/>
      <c r="Q51" s="9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8"/>
      <c r="AE51" s="9"/>
      <c r="AF51" s="7"/>
      <c r="AG51" s="8"/>
      <c r="AH51" s="9"/>
      <c r="AI51" s="8"/>
      <c r="AJ51" s="9"/>
      <c r="AK51" s="8"/>
      <c r="AL51" s="9"/>
      <c r="AM51" s="8"/>
      <c r="AN51" s="9" t="s">
        <v>96</v>
      </c>
      <c r="AO51" s="9"/>
      <c r="AR51" s="8"/>
    </row>
    <row r="52" spans="1:45" ht="20.25" customHeight="1" x14ac:dyDescent="0.2">
      <c r="A52" s="10" t="s">
        <v>36</v>
      </c>
      <c r="B52" s="7"/>
      <c r="C52" s="7"/>
      <c r="D52" s="9"/>
      <c r="E52" s="7"/>
      <c r="F52" s="7"/>
      <c r="G52" s="7"/>
      <c r="H52" s="7"/>
      <c r="I52" s="7"/>
      <c r="J52" s="7"/>
      <c r="K52" s="7"/>
      <c r="L52" s="7"/>
      <c r="M52" s="7"/>
      <c r="N52" s="7"/>
      <c r="O52" s="9"/>
      <c r="P52" s="9"/>
      <c r="Q52" s="9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8"/>
      <c r="AE52" s="9"/>
      <c r="AF52" s="7"/>
      <c r="AG52" s="8"/>
      <c r="AH52" s="9"/>
      <c r="AI52" s="8"/>
      <c r="AJ52" s="9"/>
      <c r="AK52" s="8"/>
      <c r="AL52" s="9"/>
      <c r="AM52" s="8"/>
      <c r="AN52" s="9"/>
      <c r="AO52" s="9"/>
    </row>
    <row r="53" spans="1:45" ht="20.25" customHeight="1" x14ac:dyDescent="0.2">
      <c r="A53" s="10" t="s">
        <v>74</v>
      </c>
    </row>
    <row r="54" spans="1:45" ht="20.25" customHeight="1" x14ac:dyDescent="0.2">
      <c r="A54" s="2" t="s">
        <v>85</v>
      </c>
    </row>
    <row r="55" spans="1:45" ht="21" customHeight="1" x14ac:dyDescent="0.2"/>
  </sheetData>
  <mergeCells count="25">
    <mergeCell ref="O5:Q5"/>
    <mergeCell ref="AF5:AF6"/>
    <mergeCell ref="AG5:AJ5"/>
    <mergeCell ref="AK5:AL5"/>
    <mergeCell ref="AM5:AN6"/>
    <mergeCell ref="R5:R6"/>
    <mergeCell ref="T5:T6"/>
    <mergeCell ref="U5:AC5"/>
    <mergeCell ref="AD5:AE6"/>
    <mergeCell ref="O29:P29"/>
    <mergeCell ref="A2:AR2"/>
    <mergeCell ref="AM3:AR3"/>
    <mergeCell ref="B4:Q4"/>
    <mergeCell ref="S4:AQ4"/>
    <mergeCell ref="AR4:AR6"/>
    <mergeCell ref="B5:B6"/>
    <mergeCell ref="C5:D6"/>
    <mergeCell ref="E5:E6"/>
    <mergeCell ref="F5:F6"/>
    <mergeCell ref="G5:G6"/>
    <mergeCell ref="AO5:AQ5"/>
    <mergeCell ref="AG6:AH6"/>
    <mergeCell ref="AI6:AJ6"/>
    <mergeCell ref="AK6:AL6"/>
    <mergeCell ref="H5:N5"/>
  </mergeCells>
  <phoneticPr fontId="9"/>
  <printOptions verticalCentered="1"/>
  <pageMargins left="0.39370078740157483" right="0.39370078740157483" top="0.39370078740157483" bottom="0.27559055118110237" header="0.15748031496062992" footer="0.15748031496062992"/>
  <pageSetup paperSize="9" scale="42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  <pageSetUpPr fitToPage="1"/>
  </sheetPr>
  <dimension ref="A1:AS55"/>
  <sheetViews>
    <sheetView view="pageBreakPreview" zoomScale="70" zoomScaleNormal="75" workbookViewId="0">
      <pane xSplit="1" ySplit="6" topLeftCell="B7" activePane="bottomRight" state="frozen"/>
      <selection pane="topRight" activeCell="C1" sqref="C1"/>
      <selection pane="bottomLeft" activeCell="A6" sqref="A6"/>
      <selection pane="bottomRight" activeCell="J23" sqref="J23"/>
    </sheetView>
  </sheetViews>
  <sheetFormatPr defaultColWidth="7" defaultRowHeight="27" customHeight="1" x14ac:dyDescent="0.2"/>
  <cols>
    <col min="1" max="1" width="13.3984375" style="2" customWidth="1"/>
    <col min="2" max="2" width="4.59765625" style="1" customWidth="1"/>
    <col min="3" max="4" width="4" style="1" customWidth="1"/>
    <col min="5" max="28" width="4.59765625" style="1" customWidth="1"/>
    <col min="29" max="30" width="4" style="1" customWidth="1"/>
    <col min="31" max="31" width="4.59765625" style="1" customWidth="1"/>
    <col min="32" max="39" width="4" style="1" customWidth="1"/>
    <col min="40" max="42" width="4.59765625" style="1" customWidth="1"/>
    <col min="43" max="43" width="5.5" style="20" customWidth="1"/>
    <col min="44" max="44" width="7" style="21" customWidth="1"/>
    <col min="45" max="45" width="39.09765625" style="1" customWidth="1"/>
    <col min="46" max="16384" width="7" style="1"/>
  </cols>
  <sheetData>
    <row r="1" spans="1:45" ht="19.5" customHeight="1" x14ac:dyDescent="0.2">
      <c r="A1" s="192" t="s">
        <v>84</v>
      </c>
    </row>
    <row r="2" spans="1:45" ht="27" customHeight="1" x14ac:dyDescent="0.2">
      <c r="A2" s="530" t="s">
        <v>87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0"/>
      <c r="AK2" s="530"/>
      <c r="AL2" s="530"/>
      <c r="AM2" s="530"/>
      <c r="AN2" s="530"/>
      <c r="AO2" s="530"/>
      <c r="AP2" s="530"/>
      <c r="AQ2" s="530"/>
    </row>
    <row r="3" spans="1:45" ht="27" customHeight="1" x14ac:dyDescent="0.2">
      <c r="AL3" s="489"/>
      <c r="AM3" s="489"/>
      <c r="AN3" s="489"/>
      <c r="AO3" s="489"/>
      <c r="AP3" s="489"/>
      <c r="AQ3" s="489"/>
    </row>
    <row r="4" spans="1:45" ht="27" customHeight="1" x14ac:dyDescent="0.2">
      <c r="A4" s="3"/>
      <c r="B4" s="490" t="s">
        <v>3</v>
      </c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"/>
      <c r="R4" s="491" t="s">
        <v>25</v>
      </c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2"/>
      <c r="AQ4" s="493" t="s">
        <v>80</v>
      </c>
    </row>
    <row r="5" spans="1:45" ht="18" customHeight="1" x14ac:dyDescent="0.2">
      <c r="A5" s="5"/>
      <c r="B5" s="495" t="s">
        <v>4</v>
      </c>
      <c r="C5" s="497" t="s">
        <v>5</v>
      </c>
      <c r="D5" s="498"/>
      <c r="E5" s="501" t="s">
        <v>6</v>
      </c>
      <c r="F5" s="501" t="s">
        <v>7</v>
      </c>
      <c r="G5" s="497" t="s">
        <v>8</v>
      </c>
      <c r="H5" s="510" t="s">
        <v>82</v>
      </c>
      <c r="I5" s="511"/>
      <c r="J5" s="511"/>
      <c r="K5" s="511"/>
      <c r="L5" s="511"/>
      <c r="M5" s="512"/>
      <c r="N5" s="504" t="s">
        <v>26</v>
      </c>
      <c r="O5" s="504"/>
      <c r="P5" s="505"/>
      <c r="Q5" s="495" t="s">
        <v>27</v>
      </c>
      <c r="R5" s="13" t="s">
        <v>70</v>
      </c>
      <c r="S5" s="497" t="s">
        <v>0</v>
      </c>
      <c r="T5" s="524" t="s">
        <v>71</v>
      </c>
      <c r="U5" s="525"/>
      <c r="V5" s="525"/>
      <c r="W5" s="525"/>
      <c r="X5" s="525"/>
      <c r="Y5" s="525"/>
      <c r="Z5" s="525"/>
      <c r="AA5" s="525"/>
      <c r="AB5" s="526"/>
      <c r="AC5" s="527" t="s">
        <v>9</v>
      </c>
      <c r="AD5" s="528"/>
      <c r="AE5" s="515" t="s">
        <v>1</v>
      </c>
      <c r="AF5" s="517" t="s">
        <v>10</v>
      </c>
      <c r="AG5" s="518"/>
      <c r="AH5" s="518"/>
      <c r="AI5" s="519"/>
      <c r="AJ5" s="520" t="s">
        <v>11</v>
      </c>
      <c r="AK5" s="521"/>
      <c r="AL5" s="497" t="s">
        <v>28</v>
      </c>
      <c r="AM5" s="498"/>
      <c r="AN5" s="503" t="s">
        <v>26</v>
      </c>
      <c r="AO5" s="504"/>
      <c r="AP5" s="505"/>
      <c r="AQ5" s="494"/>
    </row>
    <row r="6" spans="1:45" ht="71.25" customHeight="1" x14ac:dyDescent="0.2">
      <c r="A6" s="6"/>
      <c r="B6" s="496"/>
      <c r="C6" s="499"/>
      <c r="D6" s="500"/>
      <c r="E6" s="502"/>
      <c r="F6" s="502"/>
      <c r="G6" s="502"/>
      <c r="H6" s="34" t="s">
        <v>13</v>
      </c>
      <c r="I6" s="187" t="s">
        <v>83</v>
      </c>
      <c r="J6" s="188" t="s">
        <v>81</v>
      </c>
      <c r="K6" s="15" t="s">
        <v>30</v>
      </c>
      <c r="L6" s="16" t="s">
        <v>32</v>
      </c>
      <c r="M6" s="35" t="s">
        <v>33</v>
      </c>
      <c r="N6" s="193" t="s">
        <v>29</v>
      </c>
      <c r="O6" s="17" t="s">
        <v>72</v>
      </c>
      <c r="P6" s="189" t="s">
        <v>35</v>
      </c>
      <c r="Q6" s="523"/>
      <c r="R6" s="14" t="s">
        <v>12</v>
      </c>
      <c r="S6" s="499"/>
      <c r="T6" s="34" t="s">
        <v>13</v>
      </c>
      <c r="U6" s="15" t="s">
        <v>14</v>
      </c>
      <c r="V6" s="15" t="s">
        <v>15</v>
      </c>
      <c r="W6" s="16" t="s">
        <v>16</v>
      </c>
      <c r="X6" s="15" t="s">
        <v>30</v>
      </c>
      <c r="Y6" s="17" t="s">
        <v>31</v>
      </c>
      <c r="Z6" s="16" t="s">
        <v>32</v>
      </c>
      <c r="AA6" s="15" t="s">
        <v>33</v>
      </c>
      <c r="AB6" s="35" t="s">
        <v>34</v>
      </c>
      <c r="AC6" s="522"/>
      <c r="AD6" s="500"/>
      <c r="AE6" s="516"/>
      <c r="AF6" s="506" t="s">
        <v>17</v>
      </c>
      <c r="AG6" s="507"/>
      <c r="AH6" s="506" t="s">
        <v>2</v>
      </c>
      <c r="AI6" s="507"/>
      <c r="AJ6" s="508" t="s">
        <v>2</v>
      </c>
      <c r="AK6" s="509"/>
      <c r="AL6" s="499"/>
      <c r="AM6" s="522"/>
      <c r="AN6" s="174" t="s">
        <v>29</v>
      </c>
      <c r="AO6" s="18" t="s">
        <v>72</v>
      </c>
      <c r="AP6" s="19" t="s">
        <v>35</v>
      </c>
      <c r="AQ6" s="494"/>
      <c r="AS6" s="191"/>
    </row>
    <row r="7" spans="1:45" ht="28.5" customHeight="1" x14ac:dyDescent="0.2">
      <c r="A7" s="11" t="s">
        <v>37</v>
      </c>
      <c r="B7" s="41" t="s">
        <v>69</v>
      </c>
      <c r="C7" s="42" t="s">
        <v>18</v>
      </c>
      <c r="D7" s="43">
        <v>1</v>
      </c>
      <c r="E7" s="44"/>
      <c r="F7" s="44"/>
      <c r="G7" s="42"/>
      <c r="H7" s="90" t="s">
        <v>69</v>
      </c>
      <c r="I7" s="45" t="s">
        <v>69</v>
      </c>
      <c r="J7" s="44"/>
      <c r="K7" s="44"/>
      <c r="L7" s="44"/>
      <c r="M7" s="52"/>
      <c r="N7" s="133"/>
      <c r="O7" s="133"/>
      <c r="P7" s="47"/>
      <c r="Q7" s="44"/>
      <c r="R7" s="45"/>
      <c r="S7" s="48"/>
      <c r="T7" s="49"/>
      <c r="U7" s="45"/>
      <c r="V7" s="44"/>
      <c r="W7" s="45" t="s">
        <v>18</v>
      </c>
      <c r="X7" s="44"/>
      <c r="Y7" s="50"/>
      <c r="Z7" s="44"/>
      <c r="AA7" s="51"/>
      <c r="AB7" s="52"/>
      <c r="AC7" s="45" t="s">
        <v>18</v>
      </c>
      <c r="AD7" s="43">
        <v>1</v>
      </c>
      <c r="AE7" s="44"/>
      <c r="AF7" s="51"/>
      <c r="AG7" s="43"/>
      <c r="AH7" s="51"/>
      <c r="AI7" s="53"/>
      <c r="AJ7" s="51"/>
      <c r="AK7" s="53"/>
      <c r="AL7" s="54" t="s">
        <v>18</v>
      </c>
      <c r="AM7" s="55">
        <v>6</v>
      </c>
      <c r="AN7" s="175"/>
      <c r="AO7" s="56"/>
      <c r="AP7" s="57"/>
      <c r="AQ7" s="58">
        <f t="shared" ref="AQ7:AQ19" si="0">COUNTIF(B7:AP7,"○")+COUNTIF(B7:AP7,"◎")</f>
        <v>7</v>
      </c>
      <c r="AR7" s="22"/>
    </row>
    <row r="8" spans="1:45" ht="28.5" customHeight="1" x14ac:dyDescent="0.2">
      <c r="A8" s="12" t="s">
        <v>38</v>
      </c>
      <c r="B8" s="59" t="s">
        <v>18</v>
      </c>
      <c r="C8" s="48" t="s">
        <v>18</v>
      </c>
      <c r="D8" s="60">
        <v>1</v>
      </c>
      <c r="E8" s="61"/>
      <c r="F8" s="61"/>
      <c r="G8" s="48"/>
      <c r="H8" s="63"/>
      <c r="I8" s="54"/>
      <c r="J8" s="61"/>
      <c r="K8" s="61"/>
      <c r="L8" s="61"/>
      <c r="M8" s="65"/>
      <c r="N8" s="64"/>
      <c r="O8" s="64"/>
      <c r="P8" s="62"/>
      <c r="Q8" s="61"/>
      <c r="R8" s="54"/>
      <c r="S8" s="48"/>
      <c r="T8" s="63" t="s">
        <v>18</v>
      </c>
      <c r="U8" s="54" t="s">
        <v>18</v>
      </c>
      <c r="V8" s="61"/>
      <c r="W8" s="54" t="s">
        <v>18</v>
      </c>
      <c r="X8" s="61"/>
      <c r="Y8" s="64"/>
      <c r="Z8" s="61"/>
      <c r="AA8" s="48"/>
      <c r="AB8" s="65"/>
      <c r="AC8" s="54" t="s">
        <v>18</v>
      </c>
      <c r="AD8" s="60">
        <v>1</v>
      </c>
      <c r="AE8" s="61" t="s">
        <v>18</v>
      </c>
      <c r="AF8" s="48"/>
      <c r="AG8" s="60"/>
      <c r="AH8" s="48"/>
      <c r="AI8" s="60"/>
      <c r="AJ8" s="48"/>
      <c r="AK8" s="60"/>
      <c r="AL8" s="54"/>
      <c r="AM8" s="66"/>
      <c r="AN8" s="176"/>
      <c r="AO8" s="67"/>
      <c r="AP8" s="68"/>
      <c r="AQ8" s="69">
        <f t="shared" si="0"/>
        <v>7</v>
      </c>
      <c r="AR8" s="22"/>
    </row>
    <row r="9" spans="1:45" ht="28.5" customHeight="1" x14ac:dyDescent="0.2">
      <c r="A9" s="12" t="s">
        <v>39</v>
      </c>
      <c r="B9" s="59" t="s">
        <v>18</v>
      </c>
      <c r="C9" s="48" t="s">
        <v>18</v>
      </c>
      <c r="D9" s="60">
        <v>2</v>
      </c>
      <c r="E9" s="61"/>
      <c r="F9" s="61"/>
      <c r="G9" s="48"/>
      <c r="H9" s="63" t="s">
        <v>86</v>
      </c>
      <c r="I9" s="54" t="s">
        <v>86</v>
      </c>
      <c r="J9" s="61" t="s">
        <v>69</v>
      </c>
      <c r="K9" s="54" t="s">
        <v>18</v>
      </c>
      <c r="L9" s="61" t="s">
        <v>18</v>
      </c>
      <c r="M9" s="65" t="s">
        <v>18</v>
      </c>
      <c r="N9" s="64"/>
      <c r="O9" s="64"/>
      <c r="P9" s="62"/>
      <c r="Q9" s="61"/>
      <c r="R9" s="54"/>
      <c r="S9" s="48"/>
      <c r="T9" s="63"/>
      <c r="U9" s="54"/>
      <c r="V9" s="61"/>
      <c r="W9" s="54"/>
      <c r="X9" s="61"/>
      <c r="Y9" s="64"/>
      <c r="Z9" s="61"/>
      <c r="AA9" s="61"/>
      <c r="AB9" s="65"/>
      <c r="AC9" s="54"/>
      <c r="AD9" s="60"/>
      <c r="AE9" s="61"/>
      <c r="AF9" s="48"/>
      <c r="AG9" s="60"/>
      <c r="AH9" s="48"/>
      <c r="AI9" s="60"/>
      <c r="AJ9" s="48" t="s">
        <v>18</v>
      </c>
      <c r="AK9" s="199">
        <v>2</v>
      </c>
      <c r="AL9" s="54"/>
      <c r="AM9" s="66"/>
      <c r="AN9" s="176"/>
      <c r="AO9" s="67"/>
      <c r="AP9" s="68"/>
      <c r="AQ9" s="69">
        <f t="shared" si="0"/>
        <v>9</v>
      </c>
      <c r="AR9" s="22"/>
    </row>
    <row r="10" spans="1:45" ht="28.5" customHeight="1" x14ac:dyDescent="0.2">
      <c r="A10" s="12" t="s">
        <v>40</v>
      </c>
      <c r="B10" s="59" t="s">
        <v>18</v>
      </c>
      <c r="C10" s="48" t="s">
        <v>18</v>
      </c>
      <c r="D10" s="60">
        <v>2</v>
      </c>
      <c r="E10" s="61"/>
      <c r="F10" s="61"/>
      <c r="G10" s="48"/>
      <c r="H10" s="63"/>
      <c r="I10" s="54"/>
      <c r="J10" s="61"/>
      <c r="K10" s="61"/>
      <c r="L10" s="61"/>
      <c r="M10" s="65"/>
      <c r="N10" s="64"/>
      <c r="O10" s="64"/>
      <c r="P10" s="62"/>
      <c r="Q10" s="61"/>
      <c r="R10" s="54" t="s">
        <v>18</v>
      </c>
      <c r="S10" s="48"/>
      <c r="T10" s="63" t="s">
        <v>18</v>
      </c>
      <c r="U10" s="54"/>
      <c r="V10" s="61" t="s">
        <v>18</v>
      </c>
      <c r="W10" s="54" t="s">
        <v>18</v>
      </c>
      <c r="X10" s="61"/>
      <c r="Y10" s="64" t="s">
        <v>69</v>
      </c>
      <c r="Z10" s="61" t="s">
        <v>18</v>
      </c>
      <c r="AA10" s="61" t="s">
        <v>18</v>
      </c>
      <c r="AB10" s="65"/>
      <c r="AC10" s="54"/>
      <c r="AD10" s="60"/>
      <c r="AE10" s="61"/>
      <c r="AF10" s="48"/>
      <c r="AG10" s="60"/>
      <c r="AH10" s="48"/>
      <c r="AI10" s="60"/>
      <c r="AJ10" s="48"/>
      <c r="AK10" s="60"/>
      <c r="AL10" s="54"/>
      <c r="AM10" s="66"/>
      <c r="AN10" s="176"/>
      <c r="AO10" s="48"/>
      <c r="AP10" s="68"/>
      <c r="AQ10" s="69">
        <f t="shared" si="0"/>
        <v>9</v>
      </c>
      <c r="AR10" s="22"/>
    </row>
    <row r="11" spans="1:45" ht="28.5" customHeight="1" x14ac:dyDescent="0.2">
      <c r="A11" s="12" t="s">
        <v>41</v>
      </c>
      <c r="B11" s="59" t="s">
        <v>18</v>
      </c>
      <c r="C11" s="48"/>
      <c r="D11" s="60"/>
      <c r="E11" s="61"/>
      <c r="F11" s="61"/>
      <c r="G11" s="48"/>
      <c r="H11" s="63"/>
      <c r="I11" s="54"/>
      <c r="J11" s="61"/>
      <c r="K11" s="61"/>
      <c r="L11" s="61"/>
      <c r="M11" s="65"/>
      <c r="N11" s="64"/>
      <c r="O11" s="64"/>
      <c r="P11" s="62"/>
      <c r="Q11" s="61"/>
      <c r="R11" s="54"/>
      <c r="S11" s="48" t="s">
        <v>18</v>
      </c>
      <c r="T11" s="63" t="s">
        <v>18</v>
      </c>
      <c r="U11" s="54"/>
      <c r="V11" s="61"/>
      <c r="W11" s="54" t="s">
        <v>18</v>
      </c>
      <c r="X11" s="61"/>
      <c r="Y11" s="64"/>
      <c r="Z11" s="61"/>
      <c r="AA11" s="48"/>
      <c r="AB11" s="65"/>
      <c r="AC11" s="54"/>
      <c r="AD11" s="60"/>
      <c r="AE11" s="61"/>
      <c r="AF11" s="48"/>
      <c r="AG11" s="60"/>
      <c r="AH11" s="48"/>
      <c r="AI11" s="60"/>
      <c r="AJ11" s="48"/>
      <c r="AK11" s="60"/>
      <c r="AL11" s="54"/>
      <c r="AM11" s="66"/>
      <c r="AN11" s="176"/>
      <c r="AO11" s="67"/>
      <c r="AP11" s="68"/>
      <c r="AQ11" s="69">
        <f t="shared" si="0"/>
        <v>4</v>
      </c>
      <c r="AR11" s="22"/>
    </row>
    <row r="12" spans="1:45" ht="28.5" customHeight="1" x14ac:dyDescent="0.2">
      <c r="A12" s="12" t="s">
        <v>42</v>
      </c>
      <c r="B12" s="59" t="s">
        <v>18</v>
      </c>
      <c r="C12" s="48" t="s">
        <v>18</v>
      </c>
      <c r="D12" s="60">
        <v>1</v>
      </c>
      <c r="E12" s="61"/>
      <c r="F12" s="61"/>
      <c r="G12" s="48"/>
      <c r="H12" s="63"/>
      <c r="I12" s="54"/>
      <c r="J12" s="61"/>
      <c r="K12" s="61"/>
      <c r="L12" s="61"/>
      <c r="M12" s="65"/>
      <c r="N12" s="64"/>
      <c r="O12" s="64"/>
      <c r="P12" s="62"/>
      <c r="Q12" s="61"/>
      <c r="R12" s="54"/>
      <c r="S12" s="48" t="s">
        <v>69</v>
      </c>
      <c r="T12" s="63" t="s">
        <v>18</v>
      </c>
      <c r="U12" s="54"/>
      <c r="V12" s="61" t="s">
        <v>69</v>
      </c>
      <c r="W12" s="54"/>
      <c r="X12" s="61"/>
      <c r="Y12" s="64"/>
      <c r="Z12" s="61"/>
      <c r="AA12" s="48" t="s">
        <v>69</v>
      </c>
      <c r="AB12" s="65"/>
      <c r="AC12" s="54"/>
      <c r="AD12" s="60"/>
      <c r="AE12" s="61"/>
      <c r="AF12" s="48"/>
      <c r="AG12" s="60"/>
      <c r="AH12" s="48"/>
      <c r="AI12" s="60"/>
      <c r="AJ12" s="48"/>
      <c r="AK12" s="60"/>
      <c r="AL12" s="70"/>
      <c r="AM12" s="66"/>
      <c r="AN12" s="176"/>
      <c r="AO12" s="67"/>
      <c r="AP12" s="68"/>
      <c r="AQ12" s="69">
        <f t="shared" si="0"/>
        <v>6</v>
      </c>
      <c r="AR12" s="22"/>
    </row>
    <row r="13" spans="1:45" ht="28.5" customHeight="1" x14ac:dyDescent="0.2">
      <c r="A13" s="12" t="s">
        <v>43</v>
      </c>
      <c r="B13" s="59" t="s">
        <v>18</v>
      </c>
      <c r="C13" s="48"/>
      <c r="D13" s="60"/>
      <c r="E13" s="61"/>
      <c r="F13" s="61"/>
      <c r="G13" s="48"/>
      <c r="H13" s="63"/>
      <c r="I13" s="54"/>
      <c r="J13" s="61"/>
      <c r="K13" s="61"/>
      <c r="L13" s="61"/>
      <c r="M13" s="65"/>
      <c r="N13" s="64"/>
      <c r="O13" s="64"/>
      <c r="P13" s="62"/>
      <c r="Q13" s="61"/>
      <c r="R13" s="54"/>
      <c r="S13" s="198"/>
      <c r="T13" s="63" t="s">
        <v>18</v>
      </c>
      <c r="U13" s="54"/>
      <c r="V13" s="61"/>
      <c r="W13" s="54" t="s">
        <v>18</v>
      </c>
      <c r="X13" s="61"/>
      <c r="Y13" s="64"/>
      <c r="Z13" s="61"/>
      <c r="AA13" s="54" t="s">
        <v>18</v>
      </c>
      <c r="AB13" s="65"/>
      <c r="AC13" s="54"/>
      <c r="AD13" s="60"/>
      <c r="AE13" s="61"/>
      <c r="AF13" s="48"/>
      <c r="AG13" s="60"/>
      <c r="AH13" s="48"/>
      <c r="AI13" s="60"/>
      <c r="AJ13" s="48"/>
      <c r="AK13" s="60"/>
      <c r="AL13" s="54"/>
      <c r="AM13" s="66"/>
      <c r="AN13" s="176"/>
      <c r="AO13" s="67"/>
      <c r="AP13" s="68"/>
      <c r="AQ13" s="69">
        <f t="shared" si="0"/>
        <v>4</v>
      </c>
      <c r="AR13" s="22"/>
    </row>
    <row r="14" spans="1:45" ht="28.5" customHeight="1" x14ac:dyDescent="0.2">
      <c r="A14" s="12" t="s">
        <v>44</v>
      </c>
      <c r="B14" s="59" t="s">
        <v>18</v>
      </c>
      <c r="C14" s="48"/>
      <c r="D14" s="60"/>
      <c r="E14" s="61"/>
      <c r="F14" s="61"/>
      <c r="G14" s="48"/>
      <c r="H14" s="63"/>
      <c r="I14" s="54"/>
      <c r="J14" s="61"/>
      <c r="K14" s="61"/>
      <c r="L14" s="61"/>
      <c r="M14" s="65"/>
      <c r="N14" s="64"/>
      <c r="O14" s="64"/>
      <c r="P14" s="62"/>
      <c r="Q14" s="61"/>
      <c r="R14" s="54"/>
      <c r="S14" s="48"/>
      <c r="T14" s="63" t="s">
        <v>18</v>
      </c>
      <c r="U14" s="54"/>
      <c r="V14" s="61" t="s">
        <v>18</v>
      </c>
      <c r="W14" s="54" t="s">
        <v>18</v>
      </c>
      <c r="X14" s="61"/>
      <c r="Y14" s="64"/>
      <c r="Z14" s="61"/>
      <c r="AA14" s="48"/>
      <c r="AB14" s="65"/>
      <c r="AC14" s="54"/>
      <c r="AD14" s="60"/>
      <c r="AE14" s="61"/>
      <c r="AF14" s="48"/>
      <c r="AG14" s="60"/>
      <c r="AH14" s="48"/>
      <c r="AI14" s="60"/>
      <c r="AJ14" s="48"/>
      <c r="AK14" s="60"/>
      <c r="AL14" s="54"/>
      <c r="AM14" s="66"/>
      <c r="AN14" s="176"/>
      <c r="AO14" s="61"/>
      <c r="AP14" s="71"/>
      <c r="AQ14" s="69">
        <f t="shared" si="0"/>
        <v>4</v>
      </c>
      <c r="AR14" s="22"/>
    </row>
    <row r="15" spans="1:45" ht="28.5" customHeight="1" x14ac:dyDescent="0.2">
      <c r="A15" s="12" t="s">
        <v>45</v>
      </c>
      <c r="B15" s="59" t="s">
        <v>18</v>
      </c>
      <c r="C15" s="48"/>
      <c r="D15" s="60"/>
      <c r="E15" s="61"/>
      <c r="F15" s="61"/>
      <c r="G15" s="48"/>
      <c r="H15" s="63"/>
      <c r="I15" s="54"/>
      <c r="J15" s="61"/>
      <c r="K15" s="61"/>
      <c r="L15" s="61"/>
      <c r="M15" s="65"/>
      <c r="N15" s="64"/>
      <c r="O15" s="64"/>
      <c r="P15" s="62"/>
      <c r="Q15" s="61"/>
      <c r="R15" s="54"/>
      <c r="S15" s="48"/>
      <c r="T15" s="63" t="s">
        <v>18</v>
      </c>
      <c r="U15" s="54"/>
      <c r="V15" s="61" t="s">
        <v>69</v>
      </c>
      <c r="W15" s="54" t="s">
        <v>18</v>
      </c>
      <c r="X15" s="61"/>
      <c r="Y15" s="64"/>
      <c r="Z15" s="61"/>
      <c r="AA15" s="54" t="s">
        <v>69</v>
      </c>
      <c r="AB15" s="65"/>
      <c r="AC15" s="54"/>
      <c r="AD15" s="60"/>
      <c r="AE15" s="61"/>
      <c r="AF15" s="48"/>
      <c r="AG15" s="60"/>
      <c r="AH15" s="48"/>
      <c r="AI15" s="60"/>
      <c r="AJ15" s="48" t="s">
        <v>18</v>
      </c>
      <c r="AK15" s="60">
        <v>1</v>
      </c>
      <c r="AL15" s="54"/>
      <c r="AM15" s="66"/>
      <c r="AN15" s="176"/>
      <c r="AO15" s="61"/>
      <c r="AP15" s="71" t="s">
        <v>18</v>
      </c>
      <c r="AQ15" s="69">
        <f t="shared" si="0"/>
        <v>7</v>
      </c>
      <c r="AR15" s="22"/>
    </row>
    <row r="16" spans="1:45" ht="28.5" customHeight="1" x14ac:dyDescent="0.2">
      <c r="A16" s="12" t="s">
        <v>46</v>
      </c>
      <c r="B16" s="59" t="s">
        <v>18</v>
      </c>
      <c r="C16" s="48" t="s">
        <v>18</v>
      </c>
      <c r="D16" s="60">
        <v>1</v>
      </c>
      <c r="E16" s="61"/>
      <c r="F16" s="61"/>
      <c r="G16" s="48"/>
      <c r="H16" s="63" t="s">
        <v>69</v>
      </c>
      <c r="I16" s="54" t="s">
        <v>69</v>
      </c>
      <c r="J16" s="61"/>
      <c r="K16" s="61"/>
      <c r="L16" s="61"/>
      <c r="M16" s="65"/>
      <c r="N16" s="64"/>
      <c r="O16" s="64"/>
      <c r="P16" s="62"/>
      <c r="Q16" s="61"/>
      <c r="R16" s="54"/>
      <c r="S16" s="48"/>
      <c r="T16" s="63"/>
      <c r="U16" s="54"/>
      <c r="V16" s="61"/>
      <c r="W16" s="54"/>
      <c r="X16" s="61"/>
      <c r="Y16" s="64"/>
      <c r="Z16" s="61"/>
      <c r="AA16" s="48"/>
      <c r="AB16" s="65"/>
      <c r="AC16" s="54"/>
      <c r="AD16" s="60"/>
      <c r="AE16" s="61"/>
      <c r="AF16" s="48"/>
      <c r="AG16" s="60"/>
      <c r="AH16" s="48"/>
      <c r="AI16" s="60"/>
      <c r="AJ16" s="48" t="s">
        <v>69</v>
      </c>
      <c r="AK16" s="60">
        <v>2</v>
      </c>
      <c r="AL16" s="54"/>
      <c r="AM16" s="66"/>
      <c r="AN16" s="176"/>
      <c r="AO16" s="61"/>
      <c r="AP16" s="71"/>
      <c r="AQ16" s="69">
        <f t="shared" si="0"/>
        <v>5</v>
      </c>
      <c r="AR16" s="22"/>
    </row>
    <row r="17" spans="1:44" ht="28.5" customHeight="1" x14ac:dyDescent="0.2">
      <c r="A17" s="12" t="s">
        <v>47</v>
      </c>
      <c r="B17" s="59" t="s">
        <v>18</v>
      </c>
      <c r="C17" s="48"/>
      <c r="D17" s="60"/>
      <c r="E17" s="61"/>
      <c r="F17" s="61"/>
      <c r="G17" s="48" t="s">
        <v>18</v>
      </c>
      <c r="H17" s="63"/>
      <c r="I17" s="54"/>
      <c r="J17" s="61"/>
      <c r="K17" s="61"/>
      <c r="L17" s="61"/>
      <c r="M17" s="65"/>
      <c r="N17" s="64"/>
      <c r="O17" s="64"/>
      <c r="P17" s="62"/>
      <c r="Q17" s="61"/>
      <c r="R17" s="54"/>
      <c r="S17" s="48"/>
      <c r="T17" s="63" t="s">
        <v>18</v>
      </c>
      <c r="U17" s="54"/>
      <c r="V17" s="61"/>
      <c r="W17" s="54"/>
      <c r="X17" s="61"/>
      <c r="Y17" s="64"/>
      <c r="Z17" s="61"/>
      <c r="AA17" s="48"/>
      <c r="AB17" s="65"/>
      <c r="AC17" s="54"/>
      <c r="AD17" s="60"/>
      <c r="AE17" s="61"/>
      <c r="AF17" s="48"/>
      <c r="AG17" s="60"/>
      <c r="AH17" s="48"/>
      <c r="AI17" s="60"/>
      <c r="AJ17" s="48"/>
      <c r="AK17" s="60"/>
      <c r="AL17" s="54"/>
      <c r="AM17" s="66"/>
      <c r="AN17" s="176"/>
      <c r="AO17" s="61"/>
      <c r="AP17" s="71"/>
      <c r="AQ17" s="69">
        <f t="shared" si="0"/>
        <v>3</v>
      </c>
      <c r="AR17" s="22"/>
    </row>
    <row r="18" spans="1:44" ht="28.5" customHeight="1" x14ac:dyDescent="0.2">
      <c r="A18" s="12" t="s">
        <v>19</v>
      </c>
      <c r="B18" s="59"/>
      <c r="C18" s="48"/>
      <c r="D18" s="60"/>
      <c r="E18" s="61"/>
      <c r="F18" s="61"/>
      <c r="G18" s="48"/>
      <c r="H18" s="63"/>
      <c r="I18" s="54"/>
      <c r="J18" s="61"/>
      <c r="K18" s="61"/>
      <c r="L18" s="61"/>
      <c r="M18" s="65"/>
      <c r="N18" s="64"/>
      <c r="O18" s="64"/>
      <c r="P18" s="62"/>
      <c r="Q18" s="61"/>
      <c r="R18" s="54"/>
      <c r="S18" s="48" t="s">
        <v>18</v>
      </c>
      <c r="T18" s="63"/>
      <c r="U18" s="54"/>
      <c r="V18" s="61"/>
      <c r="W18" s="54" t="s">
        <v>69</v>
      </c>
      <c r="X18" s="61"/>
      <c r="Y18" s="64"/>
      <c r="Z18" s="61"/>
      <c r="AA18" s="48"/>
      <c r="AB18" s="65"/>
      <c r="AC18" s="54"/>
      <c r="AD18" s="60"/>
      <c r="AE18" s="61"/>
      <c r="AF18" s="48"/>
      <c r="AG18" s="60"/>
      <c r="AH18" s="48"/>
      <c r="AI18" s="60"/>
      <c r="AJ18" s="48"/>
      <c r="AK18" s="60"/>
      <c r="AL18" s="54"/>
      <c r="AM18" s="66"/>
      <c r="AN18" s="176"/>
      <c r="AO18" s="61"/>
      <c r="AP18" s="71"/>
      <c r="AQ18" s="69">
        <f t="shared" si="0"/>
        <v>2</v>
      </c>
      <c r="AR18" s="22"/>
    </row>
    <row r="19" spans="1:44" ht="28.5" customHeight="1" x14ac:dyDescent="0.2">
      <c r="A19" s="11" t="s">
        <v>48</v>
      </c>
      <c r="B19" s="41" t="s">
        <v>18</v>
      </c>
      <c r="C19" s="48"/>
      <c r="D19" s="43"/>
      <c r="E19" s="44"/>
      <c r="F19" s="44"/>
      <c r="G19" s="51"/>
      <c r="H19" s="49" t="s">
        <v>69</v>
      </c>
      <c r="I19" s="45"/>
      <c r="J19" s="44" t="s">
        <v>69</v>
      </c>
      <c r="K19" s="44"/>
      <c r="L19" s="44"/>
      <c r="M19" s="52"/>
      <c r="N19" s="122"/>
      <c r="O19" s="122"/>
      <c r="P19" s="73"/>
      <c r="Q19" s="44"/>
      <c r="R19" s="45"/>
      <c r="S19" s="51"/>
      <c r="T19" s="49"/>
      <c r="U19" s="45"/>
      <c r="V19" s="44"/>
      <c r="W19" s="45"/>
      <c r="X19" s="44"/>
      <c r="Y19" s="50"/>
      <c r="Z19" s="44"/>
      <c r="AA19" s="51"/>
      <c r="AB19" s="52"/>
      <c r="AC19" s="45"/>
      <c r="AD19" s="43"/>
      <c r="AE19" s="44"/>
      <c r="AF19" s="51"/>
      <c r="AG19" s="43"/>
      <c r="AH19" s="51"/>
      <c r="AI19" s="43"/>
      <c r="AJ19" s="51"/>
      <c r="AK19" s="43"/>
      <c r="AL19" s="45"/>
      <c r="AM19" s="74"/>
      <c r="AN19" s="175"/>
      <c r="AO19" s="61"/>
      <c r="AP19" s="71"/>
      <c r="AQ19" s="75">
        <f t="shared" si="0"/>
        <v>3</v>
      </c>
      <c r="AR19" s="22"/>
    </row>
    <row r="20" spans="1:44" s="30" customFormat="1" ht="28.5" customHeight="1" x14ac:dyDescent="0.2">
      <c r="A20" s="33" t="s">
        <v>20</v>
      </c>
      <c r="B20" s="76">
        <f>COUNTIF(B7:B19,"○")+COUNTIF(B7:B19,"◎")</f>
        <v>12</v>
      </c>
      <c r="C20" s="77">
        <f>COUNTIF(C7:C19,"○")+COUNTIF(C7:C19,"◎")</f>
        <v>6</v>
      </c>
      <c r="D20" s="78">
        <f>SUM(D7:D19)</f>
        <v>8</v>
      </c>
      <c r="E20" s="79">
        <f t="shared" ref="E20:AC20" si="1">COUNTIF(E7:E19,"○")+COUNTIF(E7:E19,"◎")</f>
        <v>0</v>
      </c>
      <c r="F20" s="79">
        <f t="shared" si="1"/>
        <v>0</v>
      </c>
      <c r="G20" s="149">
        <f t="shared" si="1"/>
        <v>1</v>
      </c>
      <c r="H20" s="82">
        <f t="shared" si="1"/>
        <v>4</v>
      </c>
      <c r="I20" s="77">
        <f t="shared" si="1"/>
        <v>3</v>
      </c>
      <c r="J20" s="79">
        <f>COUNTIF(J7:J19,"○")+COUNTIF(J7:J19,"◎")</f>
        <v>2</v>
      </c>
      <c r="K20" s="79">
        <f>COUNTIF(K7:K19,"○")+COUNTIF(K7:K19,"◎")</f>
        <v>1</v>
      </c>
      <c r="L20" s="79">
        <f>COUNTIF(L7:L19,"○")+COUNTIF(L7:L19,"◎")</f>
        <v>1</v>
      </c>
      <c r="M20" s="83">
        <f t="shared" si="1"/>
        <v>1</v>
      </c>
      <c r="N20" s="194">
        <f t="shared" si="1"/>
        <v>0</v>
      </c>
      <c r="O20" s="79">
        <f t="shared" si="1"/>
        <v>0</v>
      </c>
      <c r="P20" s="81">
        <f t="shared" si="1"/>
        <v>0</v>
      </c>
      <c r="Q20" s="79">
        <f t="shared" si="1"/>
        <v>0</v>
      </c>
      <c r="R20" s="80">
        <f t="shared" si="1"/>
        <v>1</v>
      </c>
      <c r="S20" s="77">
        <f t="shared" si="1"/>
        <v>3</v>
      </c>
      <c r="T20" s="82">
        <f t="shared" si="1"/>
        <v>8</v>
      </c>
      <c r="U20" s="80">
        <f t="shared" si="1"/>
        <v>1</v>
      </c>
      <c r="V20" s="79">
        <f t="shared" si="1"/>
        <v>4</v>
      </c>
      <c r="W20" s="77">
        <f t="shared" si="1"/>
        <v>8</v>
      </c>
      <c r="X20" s="79">
        <f t="shared" si="1"/>
        <v>0</v>
      </c>
      <c r="Y20" s="80">
        <f t="shared" si="1"/>
        <v>1</v>
      </c>
      <c r="Z20" s="79">
        <f t="shared" si="1"/>
        <v>1</v>
      </c>
      <c r="AA20" s="79">
        <f t="shared" si="1"/>
        <v>4</v>
      </c>
      <c r="AB20" s="83">
        <f t="shared" si="1"/>
        <v>0</v>
      </c>
      <c r="AC20" s="80">
        <f t="shared" si="1"/>
        <v>2</v>
      </c>
      <c r="AD20" s="78">
        <f>SUM(AD7:AD19)</f>
        <v>2</v>
      </c>
      <c r="AE20" s="79">
        <f>COUNTIF(AE7:AE19,"○")+COUNTIF(AE7:AE19,"◎")</f>
        <v>1</v>
      </c>
      <c r="AF20" s="77">
        <f>COUNTIF(AF7:AF19,"○")+COUNTIF(AF7:AF19,"◎")</f>
        <v>0</v>
      </c>
      <c r="AG20" s="78">
        <f>SUM(AG7:AG19)</f>
        <v>0</v>
      </c>
      <c r="AH20" s="77">
        <f>COUNTIF(AH7:AH19,"○")+COUNTIF(AH7:AH19,"◎")</f>
        <v>0</v>
      </c>
      <c r="AI20" s="78">
        <f>COUNTA(AI7:AI19)</f>
        <v>0</v>
      </c>
      <c r="AJ20" s="77">
        <f>COUNTIF(AJ7:AJ19,"○")+COUNTIF(AJ7:AJ19,"◎")</f>
        <v>3</v>
      </c>
      <c r="AK20" s="78">
        <f>SUM(AK7:AK19)</f>
        <v>5</v>
      </c>
      <c r="AL20" s="80">
        <f>COUNTIF(AL7:AL19,"○")+COUNTIF(AL7:AL19,"◎")</f>
        <v>1</v>
      </c>
      <c r="AM20" s="84">
        <f>SUM(AM7:AM19)</f>
        <v>6</v>
      </c>
      <c r="AN20" s="177">
        <f>COUNTIF(AN7:AN19,"○")+COUNTIF(AN7:AN19,"◎")</f>
        <v>0</v>
      </c>
      <c r="AO20" s="77">
        <f>COUNTIF(AO7:AO19,"○")+COUNTIF(AO7:AO19,"◎")</f>
        <v>0</v>
      </c>
      <c r="AP20" s="85">
        <f>COUNTIF(AP7:AP19,"○")+COUNTIF(AP7:AP19,"◎")</f>
        <v>1</v>
      </c>
      <c r="AQ20" s="86">
        <f>SUM(AQ7:AQ19)</f>
        <v>70</v>
      </c>
      <c r="AR20" s="29"/>
    </row>
    <row r="21" spans="1:44" ht="28.5" customHeight="1" x14ac:dyDescent="0.2">
      <c r="A21" s="25" t="s">
        <v>49</v>
      </c>
      <c r="B21" s="87"/>
      <c r="C21" s="42"/>
      <c r="D21" s="53"/>
      <c r="E21" s="88"/>
      <c r="F21" s="88"/>
      <c r="G21" s="42"/>
      <c r="H21" s="90"/>
      <c r="I21" s="89"/>
      <c r="J21" s="88"/>
      <c r="K21" s="88"/>
      <c r="L21" s="88"/>
      <c r="M21" s="92"/>
      <c r="N21" s="133"/>
      <c r="O21" s="133"/>
      <c r="P21" s="47"/>
      <c r="Q21" s="88"/>
      <c r="R21" s="89"/>
      <c r="S21" s="42" t="s">
        <v>18</v>
      </c>
      <c r="T21" s="90" t="s">
        <v>18</v>
      </c>
      <c r="U21" s="89"/>
      <c r="V21" s="88"/>
      <c r="W21" s="89"/>
      <c r="X21" s="88"/>
      <c r="Y21" s="91"/>
      <c r="Z21" s="88"/>
      <c r="AA21" s="42"/>
      <c r="AB21" s="92"/>
      <c r="AC21" s="89"/>
      <c r="AD21" s="53"/>
      <c r="AE21" s="88"/>
      <c r="AF21" s="42"/>
      <c r="AG21" s="53"/>
      <c r="AH21" s="42"/>
      <c r="AI21" s="53"/>
      <c r="AJ21" s="42"/>
      <c r="AK21" s="53"/>
      <c r="AL21" s="89"/>
      <c r="AM21" s="55"/>
      <c r="AN21" s="178"/>
      <c r="AO21" s="46"/>
      <c r="AP21" s="93"/>
      <c r="AQ21" s="58">
        <f t="shared" ref="AQ21:AQ42" si="2">COUNTIF(B21:AP21,"○")+COUNTIF(B21:AP21,"◎")</f>
        <v>2</v>
      </c>
      <c r="AR21" s="22"/>
    </row>
    <row r="22" spans="1:44" ht="28.5" customHeight="1" x14ac:dyDescent="0.2">
      <c r="A22" s="12" t="s">
        <v>50</v>
      </c>
      <c r="B22" s="59"/>
      <c r="C22" s="48"/>
      <c r="D22" s="60"/>
      <c r="E22" s="61"/>
      <c r="F22" s="61"/>
      <c r="G22" s="48"/>
      <c r="H22" s="63"/>
      <c r="I22" s="54"/>
      <c r="J22" s="61"/>
      <c r="K22" s="61"/>
      <c r="L22" s="61"/>
      <c r="M22" s="65"/>
      <c r="N22" s="64"/>
      <c r="O22" s="64"/>
      <c r="P22" s="62"/>
      <c r="Q22" s="61"/>
      <c r="R22" s="54"/>
      <c r="S22" s="48"/>
      <c r="T22" s="63" t="s">
        <v>18</v>
      </c>
      <c r="U22" s="54"/>
      <c r="V22" s="61"/>
      <c r="W22" s="54" t="s">
        <v>18</v>
      </c>
      <c r="X22" s="61"/>
      <c r="Y22" s="64"/>
      <c r="Z22" s="61"/>
      <c r="AA22" s="48"/>
      <c r="AB22" s="65"/>
      <c r="AC22" s="54"/>
      <c r="AD22" s="60"/>
      <c r="AE22" s="61"/>
      <c r="AF22" s="48"/>
      <c r="AG22" s="60"/>
      <c r="AH22" s="48"/>
      <c r="AI22" s="60"/>
      <c r="AJ22" s="48"/>
      <c r="AK22" s="60"/>
      <c r="AL22" s="54"/>
      <c r="AM22" s="66"/>
      <c r="AN22" s="176"/>
      <c r="AO22" s="61"/>
      <c r="AP22" s="71"/>
      <c r="AQ22" s="69">
        <f t="shared" si="2"/>
        <v>2</v>
      </c>
      <c r="AR22" s="22"/>
    </row>
    <row r="23" spans="1:44" ht="28.5" customHeight="1" x14ac:dyDescent="0.2">
      <c r="A23" s="12" t="s">
        <v>51</v>
      </c>
      <c r="B23" s="59" t="s">
        <v>18</v>
      </c>
      <c r="C23" s="48"/>
      <c r="D23" s="60"/>
      <c r="E23" s="61"/>
      <c r="F23" s="61"/>
      <c r="G23" s="48"/>
      <c r="H23" s="63"/>
      <c r="I23" s="54"/>
      <c r="J23" s="61"/>
      <c r="K23" s="61"/>
      <c r="L23" s="61"/>
      <c r="M23" s="65"/>
      <c r="N23" s="64"/>
      <c r="O23" s="64"/>
      <c r="P23" s="62"/>
      <c r="Q23" s="61"/>
      <c r="R23" s="54"/>
      <c r="S23" s="48"/>
      <c r="T23" s="63" t="s">
        <v>18</v>
      </c>
      <c r="U23" s="54"/>
      <c r="V23" s="61"/>
      <c r="W23" s="54" t="s">
        <v>18</v>
      </c>
      <c r="X23" s="61"/>
      <c r="Y23" s="64"/>
      <c r="Z23" s="61"/>
      <c r="AA23" s="48"/>
      <c r="AB23" s="65"/>
      <c r="AC23" s="54"/>
      <c r="AD23" s="60"/>
      <c r="AE23" s="61"/>
      <c r="AF23" s="48"/>
      <c r="AG23" s="60"/>
      <c r="AH23" s="48"/>
      <c r="AI23" s="60"/>
      <c r="AJ23" s="48"/>
      <c r="AK23" s="60"/>
      <c r="AL23" s="54"/>
      <c r="AM23" s="66"/>
      <c r="AN23" s="176"/>
      <c r="AO23" s="61"/>
      <c r="AP23" s="71"/>
      <c r="AQ23" s="69">
        <f t="shared" si="2"/>
        <v>3</v>
      </c>
      <c r="AR23" s="22"/>
    </row>
    <row r="24" spans="1:44" ht="28.5" customHeight="1" x14ac:dyDescent="0.2">
      <c r="A24" s="12" t="s">
        <v>52</v>
      </c>
      <c r="B24" s="59" t="s">
        <v>18</v>
      </c>
      <c r="C24" s="48" t="s">
        <v>18</v>
      </c>
      <c r="D24" s="60">
        <v>1</v>
      </c>
      <c r="E24" s="61"/>
      <c r="F24" s="61"/>
      <c r="G24" s="48"/>
      <c r="H24" s="63"/>
      <c r="I24" s="54"/>
      <c r="J24" s="61"/>
      <c r="K24" s="61"/>
      <c r="L24" s="61"/>
      <c r="M24" s="65"/>
      <c r="N24" s="64"/>
      <c r="O24" s="64"/>
      <c r="P24" s="62"/>
      <c r="Q24" s="61"/>
      <c r="R24" s="54"/>
      <c r="S24" s="48" t="s">
        <v>18</v>
      </c>
      <c r="T24" s="63" t="s">
        <v>18</v>
      </c>
      <c r="U24" s="54"/>
      <c r="V24" s="61"/>
      <c r="W24" s="54" t="s">
        <v>18</v>
      </c>
      <c r="X24" s="61"/>
      <c r="Y24" s="64" t="s">
        <v>69</v>
      </c>
      <c r="Z24" s="61"/>
      <c r="AA24" s="48"/>
      <c r="AB24" s="65"/>
      <c r="AC24" s="54"/>
      <c r="AD24" s="60"/>
      <c r="AE24" s="61"/>
      <c r="AF24" s="48"/>
      <c r="AG24" s="60"/>
      <c r="AH24" s="48"/>
      <c r="AI24" s="60"/>
      <c r="AJ24" s="54" t="s">
        <v>18</v>
      </c>
      <c r="AK24" s="60">
        <v>2</v>
      </c>
      <c r="AL24" s="54"/>
      <c r="AM24" s="66"/>
      <c r="AN24" s="176"/>
      <c r="AO24" s="61"/>
      <c r="AP24" s="71"/>
      <c r="AQ24" s="69">
        <f t="shared" si="2"/>
        <v>7</v>
      </c>
      <c r="AR24" s="22"/>
    </row>
    <row r="25" spans="1:44" ht="28.5" customHeight="1" x14ac:dyDescent="0.2">
      <c r="A25" s="12" t="s">
        <v>53</v>
      </c>
      <c r="B25" s="59" t="s">
        <v>18</v>
      </c>
      <c r="C25" s="48" t="s">
        <v>18</v>
      </c>
      <c r="D25" s="60">
        <v>1</v>
      </c>
      <c r="E25" s="61"/>
      <c r="F25" s="61"/>
      <c r="G25" s="48"/>
      <c r="H25" s="63"/>
      <c r="I25" s="54"/>
      <c r="J25" s="61"/>
      <c r="K25" s="61"/>
      <c r="L25" s="61"/>
      <c r="M25" s="65"/>
      <c r="N25" s="64"/>
      <c r="O25" s="64"/>
      <c r="P25" s="62"/>
      <c r="Q25" s="61"/>
      <c r="R25" s="54"/>
      <c r="S25" s="48"/>
      <c r="T25" s="63"/>
      <c r="U25" s="54"/>
      <c r="V25" s="61"/>
      <c r="W25" s="54" t="s">
        <v>18</v>
      </c>
      <c r="X25" s="61"/>
      <c r="Y25" s="64"/>
      <c r="Z25" s="61"/>
      <c r="AA25" s="48"/>
      <c r="AB25" s="65"/>
      <c r="AC25" s="54"/>
      <c r="AD25" s="60"/>
      <c r="AE25" s="61"/>
      <c r="AF25" s="48"/>
      <c r="AG25" s="60"/>
      <c r="AH25" s="48"/>
      <c r="AI25" s="60"/>
      <c r="AJ25" s="48"/>
      <c r="AK25" s="60"/>
      <c r="AL25" s="54"/>
      <c r="AM25" s="66"/>
      <c r="AN25" s="176"/>
      <c r="AO25" s="61"/>
      <c r="AP25" s="71"/>
      <c r="AQ25" s="69">
        <f t="shared" si="2"/>
        <v>3</v>
      </c>
      <c r="AR25" s="22"/>
    </row>
    <row r="26" spans="1:44" ht="28.5" customHeight="1" x14ac:dyDescent="0.2">
      <c r="A26" s="12" t="s">
        <v>54</v>
      </c>
      <c r="B26" s="59" t="s">
        <v>18</v>
      </c>
      <c r="C26" s="48"/>
      <c r="D26" s="60"/>
      <c r="E26" s="61"/>
      <c r="F26" s="61"/>
      <c r="G26" s="48"/>
      <c r="H26" s="63"/>
      <c r="I26" s="54"/>
      <c r="J26" s="61"/>
      <c r="K26" s="61"/>
      <c r="L26" s="61"/>
      <c r="M26" s="65"/>
      <c r="N26" s="64"/>
      <c r="O26" s="64"/>
      <c r="P26" s="62"/>
      <c r="Q26" s="61"/>
      <c r="R26" s="54"/>
      <c r="S26" s="198"/>
      <c r="T26" s="63" t="s">
        <v>18</v>
      </c>
      <c r="U26" s="54"/>
      <c r="V26" s="61"/>
      <c r="W26" s="54" t="s">
        <v>18</v>
      </c>
      <c r="X26" s="61"/>
      <c r="Y26" s="64"/>
      <c r="Z26" s="61"/>
      <c r="AA26" s="48"/>
      <c r="AB26" s="65"/>
      <c r="AC26" s="54"/>
      <c r="AD26" s="60"/>
      <c r="AE26" s="61"/>
      <c r="AF26" s="48"/>
      <c r="AG26" s="60"/>
      <c r="AH26" s="48"/>
      <c r="AI26" s="60"/>
      <c r="AJ26" s="48" t="s">
        <v>18</v>
      </c>
      <c r="AK26" s="60">
        <v>4</v>
      </c>
      <c r="AL26" s="54"/>
      <c r="AM26" s="66"/>
      <c r="AN26" s="176"/>
      <c r="AO26" s="61"/>
      <c r="AP26" s="71"/>
      <c r="AQ26" s="69">
        <f t="shared" si="2"/>
        <v>4</v>
      </c>
      <c r="AR26" s="22"/>
    </row>
    <row r="27" spans="1:44" ht="28.5" customHeight="1" x14ac:dyDescent="0.2">
      <c r="A27" s="23" t="s">
        <v>55</v>
      </c>
      <c r="B27" s="94"/>
      <c r="C27" s="95"/>
      <c r="D27" s="96"/>
      <c r="E27" s="97"/>
      <c r="F27" s="97"/>
      <c r="G27" s="95"/>
      <c r="H27" s="100"/>
      <c r="I27" s="98"/>
      <c r="J27" s="97"/>
      <c r="K27" s="97"/>
      <c r="L27" s="97"/>
      <c r="M27" s="102"/>
      <c r="N27" s="101"/>
      <c r="O27" s="101"/>
      <c r="P27" s="99"/>
      <c r="Q27" s="97"/>
      <c r="R27" s="98"/>
      <c r="S27" s="95" t="s">
        <v>18</v>
      </c>
      <c r="T27" s="100"/>
      <c r="U27" s="98"/>
      <c r="V27" s="97"/>
      <c r="W27" s="98" t="s">
        <v>18</v>
      </c>
      <c r="X27" s="97"/>
      <c r="Y27" s="101"/>
      <c r="Z27" s="97"/>
      <c r="AA27" s="95"/>
      <c r="AB27" s="102"/>
      <c r="AC27" s="98"/>
      <c r="AD27" s="96"/>
      <c r="AE27" s="97"/>
      <c r="AF27" s="95"/>
      <c r="AG27" s="96"/>
      <c r="AH27" s="95"/>
      <c r="AI27" s="96"/>
      <c r="AJ27" s="95"/>
      <c r="AK27" s="96"/>
      <c r="AL27" s="98"/>
      <c r="AM27" s="103"/>
      <c r="AN27" s="179"/>
      <c r="AO27" s="97"/>
      <c r="AP27" s="104"/>
      <c r="AQ27" s="75">
        <f t="shared" si="2"/>
        <v>2</v>
      </c>
      <c r="AR27" s="22"/>
    </row>
    <row r="28" spans="1:44" ht="28.5" customHeight="1" x14ac:dyDescent="0.2">
      <c r="A28" s="26" t="s">
        <v>56</v>
      </c>
      <c r="B28" s="105" t="s">
        <v>18</v>
      </c>
      <c r="C28" s="106"/>
      <c r="D28" s="107"/>
      <c r="E28" s="108"/>
      <c r="F28" s="108"/>
      <c r="G28" s="106"/>
      <c r="H28" s="111"/>
      <c r="I28" s="109"/>
      <c r="J28" s="108"/>
      <c r="K28" s="108"/>
      <c r="L28" s="108"/>
      <c r="M28" s="113"/>
      <c r="N28" s="112"/>
      <c r="O28" s="112"/>
      <c r="P28" s="110"/>
      <c r="Q28" s="108"/>
      <c r="R28" s="109"/>
      <c r="S28" s="106"/>
      <c r="T28" s="111" t="s">
        <v>18</v>
      </c>
      <c r="U28" s="109"/>
      <c r="V28" s="108"/>
      <c r="W28" s="109" t="s">
        <v>18</v>
      </c>
      <c r="X28" s="108"/>
      <c r="Y28" s="112"/>
      <c r="Z28" s="108"/>
      <c r="AA28" s="106"/>
      <c r="AB28" s="113"/>
      <c r="AC28" s="109"/>
      <c r="AD28" s="107"/>
      <c r="AE28" s="108"/>
      <c r="AF28" s="106"/>
      <c r="AG28" s="107"/>
      <c r="AH28" s="106"/>
      <c r="AI28" s="107"/>
      <c r="AJ28" s="106"/>
      <c r="AK28" s="107"/>
      <c r="AL28" s="109"/>
      <c r="AM28" s="114"/>
      <c r="AN28" s="180"/>
      <c r="AO28" s="108"/>
      <c r="AP28" s="115"/>
      <c r="AQ28" s="116">
        <f t="shared" si="2"/>
        <v>3</v>
      </c>
      <c r="AR28" s="22"/>
    </row>
    <row r="29" spans="1:44" ht="28.5" customHeight="1" x14ac:dyDescent="0.2">
      <c r="A29" s="12" t="s">
        <v>57</v>
      </c>
      <c r="B29" s="59" t="s">
        <v>18</v>
      </c>
      <c r="C29" s="48" t="s">
        <v>18</v>
      </c>
      <c r="D29" s="60">
        <v>1</v>
      </c>
      <c r="E29" s="61"/>
      <c r="F29" s="61"/>
      <c r="G29" s="48"/>
      <c r="H29" s="63"/>
      <c r="I29" s="54"/>
      <c r="J29" s="61"/>
      <c r="K29" s="61"/>
      <c r="L29" s="61"/>
      <c r="M29" s="65"/>
      <c r="N29" s="486" t="s">
        <v>18</v>
      </c>
      <c r="O29" s="487"/>
      <c r="P29" s="117"/>
      <c r="Q29" s="61"/>
      <c r="R29" s="54"/>
      <c r="S29" s="48" t="s">
        <v>18</v>
      </c>
      <c r="T29" s="63" t="s">
        <v>18</v>
      </c>
      <c r="U29" s="54"/>
      <c r="V29" s="61"/>
      <c r="W29" s="54" t="s">
        <v>18</v>
      </c>
      <c r="X29" s="61"/>
      <c r="Y29" s="64"/>
      <c r="Z29" s="61"/>
      <c r="AA29" s="48" t="s">
        <v>69</v>
      </c>
      <c r="AB29" s="65"/>
      <c r="AC29" s="54"/>
      <c r="AD29" s="60"/>
      <c r="AE29" s="61"/>
      <c r="AF29" s="48"/>
      <c r="AG29" s="60"/>
      <c r="AH29" s="48" t="s">
        <v>18</v>
      </c>
      <c r="AI29" s="60">
        <v>1</v>
      </c>
      <c r="AJ29" s="48"/>
      <c r="AK29" s="60"/>
      <c r="AL29" s="54"/>
      <c r="AM29" s="66"/>
      <c r="AN29" s="176"/>
      <c r="AO29" s="61"/>
      <c r="AP29" s="71"/>
      <c r="AQ29" s="69">
        <f t="shared" si="2"/>
        <v>8</v>
      </c>
      <c r="AR29" s="22"/>
    </row>
    <row r="30" spans="1:44" ht="28.5" customHeight="1" x14ac:dyDescent="0.2">
      <c r="A30" s="12" t="s">
        <v>58</v>
      </c>
      <c r="B30" s="59"/>
      <c r="C30" s="48"/>
      <c r="D30" s="60"/>
      <c r="E30" s="61"/>
      <c r="F30" s="61"/>
      <c r="G30" s="48"/>
      <c r="H30" s="63"/>
      <c r="I30" s="54"/>
      <c r="J30" s="61"/>
      <c r="K30" s="61"/>
      <c r="L30" s="61"/>
      <c r="M30" s="65"/>
      <c r="N30" s="64"/>
      <c r="O30" s="64"/>
      <c r="P30" s="62"/>
      <c r="Q30" s="61"/>
      <c r="R30" s="54"/>
      <c r="S30" s="48" t="s">
        <v>18</v>
      </c>
      <c r="T30" s="63"/>
      <c r="U30" s="54"/>
      <c r="V30" s="61" t="s">
        <v>18</v>
      </c>
      <c r="W30" s="54" t="s">
        <v>18</v>
      </c>
      <c r="X30" s="61"/>
      <c r="Y30" s="64"/>
      <c r="Z30" s="61"/>
      <c r="AA30" s="48"/>
      <c r="AB30" s="65"/>
      <c r="AC30" s="54"/>
      <c r="AD30" s="60"/>
      <c r="AE30" s="61"/>
      <c r="AF30" s="48"/>
      <c r="AG30" s="60"/>
      <c r="AH30" s="48" t="s">
        <v>18</v>
      </c>
      <c r="AI30" s="60">
        <v>1</v>
      </c>
      <c r="AJ30" s="48"/>
      <c r="AK30" s="60"/>
      <c r="AL30" s="54"/>
      <c r="AM30" s="66"/>
      <c r="AN30" s="176"/>
      <c r="AO30" s="61"/>
      <c r="AP30" s="71"/>
      <c r="AQ30" s="69">
        <f t="shared" si="2"/>
        <v>4</v>
      </c>
      <c r="AR30" s="22"/>
    </row>
    <row r="31" spans="1:44" ht="28.5" customHeight="1" x14ac:dyDescent="0.2">
      <c r="A31" s="12" t="s">
        <v>21</v>
      </c>
      <c r="B31" s="59" t="s">
        <v>18</v>
      </c>
      <c r="C31" s="48" t="s">
        <v>18</v>
      </c>
      <c r="D31" s="60">
        <v>1</v>
      </c>
      <c r="E31" s="61"/>
      <c r="F31" s="61"/>
      <c r="G31" s="48"/>
      <c r="H31" s="63"/>
      <c r="I31" s="54"/>
      <c r="J31" s="61"/>
      <c r="K31" s="61"/>
      <c r="L31" s="61"/>
      <c r="M31" s="65"/>
      <c r="N31" s="64"/>
      <c r="O31" s="64"/>
      <c r="P31" s="62"/>
      <c r="Q31" s="61"/>
      <c r="R31" s="54"/>
      <c r="S31" s="48"/>
      <c r="T31" s="63" t="s">
        <v>69</v>
      </c>
      <c r="U31" s="54"/>
      <c r="V31" s="61"/>
      <c r="W31" s="54"/>
      <c r="X31" s="61"/>
      <c r="Y31" s="64"/>
      <c r="Z31" s="61"/>
      <c r="AA31" s="48"/>
      <c r="AB31" s="65"/>
      <c r="AC31" s="54"/>
      <c r="AD31" s="60"/>
      <c r="AE31" s="61"/>
      <c r="AF31" s="48" t="s">
        <v>69</v>
      </c>
      <c r="AG31" s="60">
        <v>1</v>
      </c>
      <c r="AH31" s="48"/>
      <c r="AI31" s="60"/>
      <c r="AJ31" s="48"/>
      <c r="AK31" s="60"/>
      <c r="AL31" s="54"/>
      <c r="AM31" s="66"/>
      <c r="AN31" s="176"/>
      <c r="AO31" s="61"/>
      <c r="AP31" s="71"/>
      <c r="AQ31" s="69">
        <f t="shared" si="2"/>
        <v>4</v>
      </c>
      <c r="AR31" s="22"/>
    </row>
    <row r="32" spans="1:44" ht="28.5" customHeight="1" x14ac:dyDescent="0.2">
      <c r="A32" s="12" t="s">
        <v>59</v>
      </c>
      <c r="B32" s="59"/>
      <c r="C32" s="48"/>
      <c r="D32" s="60"/>
      <c r="E32" s="61"/>
      <c r="F32" s="61"/>
      <c r="G32" s="48"/>
      <c r="H32" s="63"/>
      <c r="I32" s="54"/>
      <c r="J32" s="61"/>
      <c r="K32" s="61"/>
      <c r="L32" s="61"/>
      <c r="M32" s="65"/>
      <c r="N32" s="64"/>
      <c r="O32" s="64"/>
      <c r="P32" s="62"/>
      <c r="Q32" s="61"/>
      <c r="R32" s="54"/>
      <c r="S32" s="48" t="s">
        <v>18</v>
      </c>
      <c r="T32" s="63"/>
      <c r="U32" s="54"/>
      <c r="V32" s="61" t="s">
        <v>18</v>
      </c>
      <c r="W32" s="54"/>
      <c r="X32" s="61"/>
      <c r="Y32" s="64"/>
      <c r="Z32" s="61"/>
      <c r="AA32" s="61" t="s">
        <v>69</v>
      </c>
      <c r="AB32" s="65"/>
      <c r="AC32" s="54"/>
      <c r="AD32" s="60"/>
      <c r="AE32" s="61"/>
      <c r="AF32" s="48"/>
      <c r="AG32" s="60"/>
      <c r="AH32" s="48"/>
      <c r="AI32" s="60"/>
      <c r="AJ32" s="48"/>
      <c r="AK32" s="60"/>
      <c r="AL32" s="54"/>
      <c r="AM32" s="66"/>
      <c r="AN32" s="176"/>
      <c r="AO32" s="61"/>
      <c r="AP32" s="71"/>
      <c r="AQ32" s="69">
        <f t="shared" si="2"/>
        <v>3</v>
      </c>
      <c r="AR32" s="22"/>
    </row>
    <row r="33" spans="1:44" ht="28.5" customHeight="1" x14ac:dyDescent="0.2">
      <c r="A33" s="12" t="s">
        <v>60</v>
      </c>
      <c r="B33" s="59"/>
      <c r="C33" s="48"/>
      <c r="D33" s="60"/>
      <c r="E33" s="61"/>
      <c r="F33" s="61"/>
      <c r="G33" s="48"/>
      <c r="H33" s="63"/>
      <c r="I33" s="54"/>
      <c r="J33" s="61"/>
      <c r="K33" s="61"/>
      <c r="L33" s="61"/>
      <c r="M33" s="65"/>
      <c r="N33" s="64"/>
      <c r="O33" s="64"/>
      <c r="P33" s="62"/>
      <c r="Q33" s="61"/>
      <c r="R33" s="64"/>
      <c r="S33" s="54" t="s">
        <v>18</v>
      </c>
      <c r="T33" s="63"/>
      <c r="U33" s="54"/>
      <c r="V33" s="61"/>
      <c r="W33" s="54" t="s">
        <v>18</v>
      </c>
      <c r="X33" s="61"/>
      <c r="Y33" s="64"/>
      <c r="Z33" s="61" t="s">
        <v>69</v>
      </c>
      <c r="AA33" s="48"/>
      <c r="AB33" s="65"/>
      <c r="AC33" s="54"/>
      <c r="AD33" s="60"/>
      <c r="AE33" s="61"/>
      <c r="AF33" s="48"/>
      <c r="AG33" s="60"/>
      <c r="AH33" s="48"/>
      <c r="AI33" s="60"/>
      <c r="AJ33" s="48"/>
      <c r="AK33" s="60"/>
      <c r="AL33" s="54"/>
      <c r="AM33" s="66"/>
      <c r="AN33" s="176"/>
      <c r="AO33" s="61"/>
      <c r="AP33" s="71"/>
      <c r="AQ33" s="69">
        <f t="shared" si="2"/>
        <v>3</v>
      </c>
      <c r="AR33" s="22"/>
    </row>
    <row r="34" spans="1:44" ht="28.5" customHeight="1" x14ac:dyDescent="0.2">
      <c r="A34" s="24" t="s">
        <v>61</v>
      </c>
      <c r="B34" s="118"/>
      <c r="C34" s="119"/>
      <c r="D34" s="120"/>
      <c r="E34" s="72"/>
      <c r="F34" s="72"/>
      <c r="G34" s="119"/>
      <c r="H34" s="123"/>
      <c r="I34" s="121"/>
      <c r="J34" s="72"/>
      <c r="K34" s="72"/>
      <c r="L34" s="72"/>
      <c r="M34" s="124"/>
      <c r="N34" s="122"/>
      <c r="O34" s="122"/>
      <c r="P34" s="73"/>
      <c r="Q34" s="72"/>
      <c r="R34" s="122"/>
      <c r="S34" s="119" t="s">
        <v>18</v>
      </c>
      <c r="T34" s="123"/>
      <c r="U34" s="121"/>
      <c r="V34" s="72" t="s">
        <v>18</v>
      </c>
      <c r="W34" s="121" t="s">
        <v>18</v>
      </c>
      <c r="X34" s="72"/>
      <c r="Y34" s="122"/>
      <c r="Z34" s="72"/>
      <c r="AA34" s="119"/>
      <c r="AB34" s="124"/>
      <c r="AC34" s="121"/>
      <c r="AD34" s="120"/>
      <c r="AE34" s="72"/>
      <c r="AF34" s="119"/>
      <c r="AG34" s="120"/>
      <c r="AH34" s="119"/>
      <c r="AI34" s="120"/>
      <c r="AJ34" s="119"/>
      <c r="AK34" s="120"/>
      <c r="AL34" s="121"/>
      <c r="AM34" s="125"/>
      <c r="AN34" s="181"/>
      <c r="AO34" s="72"/>
      <c r="AP34" s="126"/>
      <c r="AQ34" s="127">
        <f t="shared" si="2"/>
        <v>3</v>
      </c>
      <c r="AR34" s="22"/>
    </row>
    <row r="35" spans="1:44" ht="28.5" customHeight="1" x14ac:dyDescent="0.2">
      <c r="A35" s="27" t="s">
        <v>62</v>
      </c>
      <c r="B35" s="128" t="s">
        <v>18</v>
      </c>
      <c r="C35" s="129" t="s">
        <v>18</v>
      </c>
      <c r="D35" s="130">
        <v>1</v>
      </c>
      <c r="E35" s="46"/>
      <c r="F35" s="46"/>
      <c r="G35" s="129"/>
      <c r="H35" s="132"/>
      <c r="I35" s="131"/>
      <c r="J35" s="46"/>
      <c r="K35" s="46"/>
      <c r="L35" s="46"/>
      <c r="M35" s="134"/>
      <c r="N35" s="133"/>
      <c r="O35" s="133"/>
      <c r="P35" s="47"/>
      <c r="Q35" s="46"/>
      <c r="R35" s="131"/>
      <c r="S35" s="129"/>
      <c r="T35" s="132" t="s">
        <v>18</v>
      </c>
      <c r="U35" s="131"/>
      <c r="V35" s="46" t="s">
        <v>18</v>
      </c>
      <c r="W35" s="131" t="s">
        <v>18</v>
      </c>
      <c r="X35" s="46"/>
      <c r="Y35" s="133"/>
      <c r="Z35" s="46"/>
      <c r="AA35" s="129" t="s">
        <v>69</v>
      </c>
      <c r="AB35" s="134"/>
      <c r="AC35" s="131"/>
      <c r="AD35" s="130"/>
      <c r="AE35" s="46"/>
      <c r="AF35" s="129"/>
      <c r="AG35" s="130"/>
      <c r="AH35" s="129"/>
      <c r="AI35" s="130"/>
      <c r="AJ35" s="129"/>
      <c r="AK35" s="130"/>
      <c r="AL35" s="131"/>
      <c r="AM35" s="135"/>
      <c r="AN35" s="182"/>
      <c r="AO35" s="46"/>
      <c r="AP35" s="93" t="s">
        <v>18</v>
      </c>
      <c r="AQ35" s="58">
        <f t="shared" si="2"/>
        <v>7</v>
      </c>
      <c r="AR35" s="22"/>
    </row>
    <row r="36" spans="1:44" ht="28.5" customHeight="1" x14ac:dyDescent="0.2">
      <c r="A36" s="12" t="s">
        <v>63</v>
      </c>
      <c r="B36" s="59" t="s">
        <v>18</v>
      </c>
      <c r="C36" s="48"/>
      <c r="D36" s="60"/>
      <c r="E36" s="61"/>
      <c r="F36" s="61"/>
      <c r="G36" s="48"/>
      <c r="H36" s="63"/>
      <c r="I36" s="54"/>
      <c r="J36" s="61"/>
      <c r="K36" s="61"/>
      <c r="L36" s="61"/>
      <c r="M36" s="65"/>
      <c r="N36" s="64"/>
      <c r="O36" s="64"/>
      <c r="P36" s="62"/>
      <c r="Q36" s="61"/>
      <c r="R36" s="54"/>
      <c r="S36" s="48"/>
      <c r="T36" s="63" t="s">
        <v>18</v>
      </c>
      <c r="U36" s="54"/>
      <c r="V36" s="61" t="s">
        <v>18</v>
      </c>
      <c r="W36" s="54" t="s">
        <v>18</v>
      </c>
      <c r="X36" s="61"/>
      <c r="Y36" s="64"/>
      <c r="Z36" s="61"/>
      <c r="AA36" s="48"/>
      <c r="AB36" s="65"/>
      <c r="AC36" s="54"/>
      <c r="AD36" s="60"/>
      <c r="AE36" s="61"/>
      <c r="AF36" s="48"/>
      <c r="AG36" s="60"/>
      <c r="AH36" s="48"/>
      <c r="AI36" s="60"/>
      <c r="AJ36" s="48"/>
      <c r="AK36" s="60"/>
      <c r="AL36" s="54"/>
      <c r="AM36" s="66"/>
      <c r="AN36" s="176"/>
      <c r="AO36" s="61"/>
      <c r="AP36" s="71"/>
      <c r="AQ36" s="69">
        <f t="shared" si="2"/>
        <v>4</v>
      </c>
      <c r="AR36" s="22"/>
    </row>
    <row r="37" spans="1:44" ht="28.5" customHeight="1" x14ac:dyDescent="0.2">
      <c r="A37" s="12" t="s">
        <v>64</v>
      </c>
      <c r="B37" s="59" t="s">
        <v>18</v>
      </c>
      <c r="C37" s="48" t="s">
        <v>18</v>
      </c>
      <c r="D37" s="60">
        <v>1</v>
      </c>
      <c r="E37" s="61"/>
      <c r="F37" s="61"/>
      <c r="G37" s="48" t="s">
        <v>18</v>
      </c>
      <c r="H37" s="63"/>
      <c r="I37" s="54"/>
      <c r="J37" s="61"/>
      <c r="K37" s="61"/>
      <c r="L37" s="61"/>
      <c r="M37" s="65"/>
      <c r="N37" s="64" t="s">
        <v>18</v>
      </c>
      <c r="O37" s="64"/>
      <c r="P37" s="62"/>
      <c r="Q37" s="61"/>
      <c r="R37" s="54"/>
      <c r="S37" s="48" t="s">
        <v>69</v>
      </c>
      <c r="T37" s="63" t="s">
        <v>69</v>
      </c>
      <c r="U37" s="54"/>
      <c r="V37" s="61"/>
      <c r="W37" s="54"/>
      <c r="X37" s="61"/>
      <c r="Y37" s="64"/>
      <c r="Z37" s="61"/>
      <c r="AA37" s="48"/>
      <c r="AB37" s="65"/>
      <c r="AC37" s="54"/>
      <c r="AD37" s="60"/>
      <c r="AE37" s="61"/>
      <c r="AF37" s="48"/>
      <c r="AG37" s="60"/>
      <c r="AH37" s="48"/>
      <c r="AI37" s="60"/>
      <c r="AJ37" s="48"/>
      <c r="AK37" s="60"/>
      <c r="AL37" s="54"/>
      <c r="AM37" s="66"/>
      <c r="AN37" s="176"/>
      <c r="AO37" s="61"/>
      <c r="AP37" s="71" t="s">
        <v>18</v>
      </c>
      <c r="AQ37" s="69">
        <f t="shared" si="2"/>
        <v>7</v>
      </c>
      <c r="AR37" s="22"/>
    </row>
    <row r="38" spans="1:44" ht="28.5" customHeight="1" x14ac:dyDescent="0.2">
      <c r="A38" s="12" t="s">
        <v>65</v>
      </c>
      <c r="B38" s="59" t="s">
        <v>18</v>
      </c>
      <c r="C38" s="48" t="s">
        <v>18</v>
      </c>
      <c r="D38" s="60">
        <v>1</v>
      </c>
      <c r="E38" s="61"/>
      <c r="F38" s="61"/>
      <c r="G38" s="48"/>
      <c r="H38" s="63"/>
      <c r="I38" s="54"/>
      <c r="J38" s="61"/>
      <c r="K38" s="61"/>
      <c r="L38" s="61"/>
      <c r="M38" s="65"/>
      <c r="N38" s="64"/>
      <c r="O38" s="64"/>
      <c r="P38" s="62" t="s">
        <v>69</v>
      </c>
      <c r="Q38" s="61"/>
      <c r="R38" s="54"/>
      <c r="S38" s="48"/>
      <c r="T38" s="63" t="s">
        <v>18</v>
      </c>
      <c r="U38" s="54"/>
      <c r="V38" s="61" t="s">
        <v>18</v>
      </c>
      <c r="W38" s="54" t="s">
        <v>18</v>
      </c>
      <c r="X38" s="61"/>
      <c r="Y38" s="64"/>
      <c r="Z38" s="61" t="s">
        <v>69</v>
      </c>
      <c r="AA38" s="48" t="s">
        <v>69</v>
      </c>
      <c r="AB38" s="65"/>
      <c r="AC38" s="54"/>
      <c r="AD38" s="60"/>
      <c r="AE38" s="61"/>
      <c r="AF38" s="48"/>
      <c r="AG38" s="60"/>
      <c r="AH38" s="48"/>
      <c r="AI38" s="60"/>
      <c r="AJ38" s="48"/>
      <c r="AK38" s="60"/>
      <c r="AL38" s="54"/>
      <c r="AM38" s="66"/>
      <c r="AN38" s="176"/>
      <c r="AO38" s="61"/>
      <c r="AP38" s="71"/>
      <c r="AQ38" s="69">
        <f t="shared" si="2"/>
        <v>8</v>
      </c>
      <c r="AR38" s="22"/>
    </row>
    <row r="39" spans="1:44" ht="28.5" customHeight="1" x14ac:dyDescent="0.2">
      <c r="A39" s="23" t="s">
        <v>66</v>
      </c>
      <c r="B39" s="94" t="s">
        <v>18</v>
      </c>
      <c r="C39" s="95"/>
      <c r="D39" s="96"/>
      <c r="E39" s="97"/>
      <c r="F39" s="97"/>
      <c r="G39" s="95"/>
      <c r="H39" s="100"/>
      <c r="I39" s="98"/>
      <c r="J39" s="97"/>
      <c r="K39" s="97"/>
      <c r="L39" s="97"/>
      <c r="M39" s="102"/>
      <c r="N39" s="101"/>
      <c r="O39" s="101"/>
      <c r="P39" s="99"/>
      <c r="Q39" s="97"/>
      <c r="R39" s="98"/>
      <c r="S39" s="95"/>
      <c r="T39" s="100"/>
      <c r="U39" s="98"/>
      <c r="V39" s="97"/>
      <c r="W39" s="98" t="s">
        <v>18</v>
      </c>
      <c r="X39" s="97"/>
      <c r="Y39" s="101"/>
      <c r="Z39" s="97"/>
      <c r="AA39" s="98" t="s">
        <v>18</v>
      </c>
      <c r="AB39" s="102"/>
      <c r="AC39" s="98"/>
      <c r="AD39" s="96"/>
      <c r="AE39" s="97"/>
      <c r="AF39" s="95"/>
      <c r="AG39" s="96"/>
      <c r="AH39" s="95"/>
      <c r="AI39" s="96"/>
      <c r="AJ39" s="95"/>
      <c r="AK39" s="96"/>
      <c r="AL39" s="98"/>
      <c r="AM39" s="103"/>
      <c r="AN39" s="179" t="s">
        <v>69</v>
      </c>
      <c r="AO39" s="97"/>
      <c r="AP39" s="104" t="s">
        <v>18</v>
      </c>
      <c r="AQ39" s="75">
        <f t="shared" si="2"/>
        <v>5</v>
      </c>
      <c r="AR39" s="22"/>
    </row>
    <row r="40" spans="1:44" ht="28.5" customHeight="1" x14ac:dyDescent="0.2">
      <c r="A40" s="26" t="s">
        <v>67</v>
      </c>
      <c r="B40" s="105"/>
      <c r="C40" s="106"/>
      <c r="D40" s="107"/>
      <c r="E40" s="108"/>
      <c r="F40" s="108"/>
      <c r="G40" s="106"/>
      <c r="H40" s="111"/>
      <c r="I40" s="109"/>
      <c r="J40" s="108"/>
      <c r="K40" s="108"/>
      <c r="L40" s="108"/>
      <c r="M40" s="113"/>
      <c r="N40" s="112"/>
      <c r="O40" s="112"/>
      <c r="P40" s="110"/>
      <c r="Q40" s="108"/>
      <c r="R40" s="109"/>
      <c r="S40" s="106"/>
      <c r="T40" s="111"/>
      <c r="U40" s="109"/>
      <c r="V40" s="108" t="s">
        <v>18</v>
      </c>
      <c r="W40" s="109" t="s">
        <v>18</v>
      </c>
      <c r="X40" s="108"/>
      <c r="Y40" s="112"/>
      <c r="Z40" s="108"/>
      <c r="AA40" s="106"/>
      <c r="AB40" s="113" t="s">
        <v>69</v>
      </c>
      <c r="AC40" s="109"/>
      <c r="AD40" s="107"/>
      <c r="AE40" s="108"/>
      <c r="AF40" s="106"/>
      <c r="AG40" s="107"/>
      <c r="AH40" s="106"/>
      <c r="AI40" s="107"/>
      <c r="AJ40" s="106"/>
      <c r="AK40" s="107"/>
      <c r="AL40" s="109"/>
      <c r="AM40" s="114"/>
      <c r="AN40" s="180"/>
      <c r="AO40" s="108"/>
      <c r="AP40" s="115"/>
      <c r="AQ40" s="116">
        <f t="shared" si="2"/>
        <v>3</v>
      </c>
      <c r="AR40" s="22"/>
    </row>
    <row r="41" spans="1:44" ht="28.5" customHeight="1" x14ac:dyDescent="0.2">
      <c r="A41" s="12" t="s">
        <v>75</v>
      </c>
      <c r="B41" s="59" t="s">
        <v>18</v>
      </c>
      <c r="C41" s="48"/>
      <c r="D41" s="60"/>
      <c r="E41" s="61" t="s">
        <v>18</v>
      </c>
      <c r="F41" s="61"/>
      <c r="G41" s="48"/>
      <c r="H41" s="63"/>
      <c r="I41" s="54"/>
      <c r="J41" s="61"/>
      <c r="K41" s="61"/>
      <c r="L41" s="61"/>
      <c r="M41" s="65"/>
      <c r="N41" s="64"/>
      <c r="O41" s="64"/>
      <c r="P41" s="62"/>
      <c r="Q41" s="61" t="s">
        <v>18</v>
      </c>
      <c r="R41" s="54"/>
      <c r="S41" s="48" t="s">
        <v>18</v>
      </c>
      <c r="T41" s="63" t="s">
        <v>18</v>
      </c>
      <c r="U41" s="54"/>
      <c r="V41" s="61" t="s">
        <v>18</v>
      </c>
      <c r="W41" s="54" t="s">
        <v>18</v>
      </c>
      <c r="X41" s="61"/>
      <c r="Y41" s="64"/>
      <c r="Z41" s="61"/>
      <c r="AA41" s="48"/>
      <c r="AB41" s="65"/>
      <c r="AC41" s="54"/>
      <c r="AD41" s="60"/>
      <c r="AE41" s="61"/>
      <c r="AF41" s="48"/>
      <c r="AG41" s="60"/>
      <c r="AH41" s="48"/>
      <c r="AI41" s="60"/>
      <c r="AJ41" s="48"/>
      <c r="AK41" s="60"/>
      <c r="AL41" s="54"/>
      <c r="AM41" s="66"/>
      <c r="AN41" s="176"/>
      <c r="AO41" s="61"/>
      <c r="AP41" s="71"/>
      <c r="AQ41" s="69">
        <f t="shared" si="2"/>
        <v>7</v>
      </c>
      <c r="AR41" s="22"/>
    </row>
    <row r="42" spans="1:44" ht="28.5" customHeight="1" x14ac:dyDescent="0.2">
      <c r="A42" s="23" t="s">
        <v>68</v>
      </c>
      <c r="B42" s="94" t="s">
        <v>18</v>
      </c>
      <c r="C42" s="95"/>
      <c r="D42" s="96"/>
      <c r="E42" s="97"/>
      <c r="F42" s="97"/>
      <c r="G42" s="95"/>
      <c r="H42" s="100"/>
      <c r="I42" s="98"/>
      <c r="J42" s="97"/>
      <c r="K42" s="97"/>
      <c r="L42" s="97"/>
      <c r="M42" s="102"/>
      <c r="N42" s="101"/>
      <c r="O42" s="101"/>
      <c r="P42" s="99"/>
      <c r="Q42" s="97"/>
      <c r="R42" s="98"/>
      <c r="S42" s="95" t="s">
        <v>18</v>
      </c>
      <c r="T42" s="100" t="s">
        <v>18</v>
      </c>
      <c r="U42" s="98"/>
      <c r="V42" s="97" t="s">
        <v>18</v>
      </c>
      <c r="W42" s="98" t="s">
        <v>18</v>
      </c>
      <c r="X42" s="97"/>
      <c r="Y42" s="101" t="s">
        <v>69</v>
      </c>
      <c r="Z42" s="97"/>
      <c r="AA42" s="95"/>
      <c r="AB42" s="102"/>
      <c r="AC42" s="98"/>
      <c r="AD42" s="96"/>
      <c r="AE42" s="97"/>
      <c r="AF42" s="95"/>
      <c r="AG42" s="96"/>
      <c r="AH42" s="95"/>
      <c r="AI42" s="96"/>
      <c r="AJ42" s="95"/>
      <c r="AK42" s="96"/>
      <c r="AL42" s="98"/>
      <c r="AM42" s="103"/>
      <c r="AN42" s="179"/>
      <c r="AO42" s="97"/>
      <c r="AP42" s="104"/>
      <c r="AQ42" s="75">
        <f t="shared" si="2"/>
        <v>6</v>
      </c>
      <c r="AR42" s="22"/>
    </row>
    <row r="43" spans="1:44" s="30" customFormat="1" ht="28.5" customHeight="1" x14ac:dyDescent="0.2">
      <c r="A43" s="28" t="s">
        <v>22</v>
      </c>
      <c r="B43" s="173">
        <f>COUNTIF(B21:B42,"◎")+COUNTIF(B21:B42,"○")</f>
        <v>14</v>
      </c>
      <c r="C43" s="136">
        <f>COUNTIF(C21:C42,"◎")+COUNTIF(C21:C42,"○")</f>
        <v>7</v>
      </c>
      <c r="D43" s="137">
        <f>SUM(D21:D42)</f>
        <v>7</v>
      </c>
      <c r="E43" s="138">
        <f t="shared" ref="E43:AC43" si="3">COUNTIF(E21:E42,"◎")+COUNTIF(E21:E42,"○")</f>
        <v>1</v>
      </c>
      <c r="F43" s="138">
        <f t="shared" si="3"/>
        <v>0</v>
      </c>
      <c r="G43" s="136">
        <f t="shared" si="3"/>
        <v>1</v>
      </c>
      <c r="H43" s="142">
        <f t="shared" si="3"/>
        <v>0</v>
      </c>
      <c r="I43" s="136">
        <f t="shared" si="3"/>
        <v>0</v>
      </c>
      <c r="J43" s="138">
        <f>COUNTIF(J21:J42,"◎")+COUNTIF(J21:J42,"○")</f>
        <v>0</v>
      </c>
      <c r="K43" s="138">
        <f>COUNTIF(K21:K42,"◎")+COUNTIF(K21:K42,"○")</f>
        <v>0</v>
      </c>
      <c r="L43" s="138">
        <f>COUNTIF(L21:L42,"◎")+COUNTIF(L21:L42,"○")</f>
        <v>0</v>
      </c>
      <c r="M43" s="143">
        <f t="shared" si="3"/>
        <v>0</v>
      </c>
      <c r="N43" s="195">
        <f t="shared" si="3"/>
        <v>2</v>
      </c>
      <c r="O43" s="140">
        <f t="shared" si="3"/>
        <v>0</v>
      </c>
      <c r="P43" s="141">
        <f t="shared" si="3"/>
        <v>1</v>
      </c>
      <c r="Q43" s="138">
        <f t="shared" si="3"/>
        <v>1</v>
      </c>
      <c r="R43" s="139">
        <f t="shared" si="3"/>
        <v>0</v>
      </c>
      <c r="S43" s="136">
        <f t="shared" si="3"/>
        <v>11</v>
      </c>
      <c r="T43" s="142">
        <f t="shared" si="3"/>
        <v>14</v>
      </c>
      <c r="U43" s="139">
        <f t="shared" si="3"/>
        <v>0</v>
      </c>
      <c r="V43" s="138">
        <f t="shared" si="3"/>
        <v>9</v>
      </c>
      <c r="W43" s="136">
        <f t="shared" si="3"/>
        <v>18</v>
      </c>
      <c r="X43" s="136">
        <f t="shared" si="3"/>
        <v>0</v>
      </c>
      <c r="Y43" s="140">
        <f t="shared" si="3"/>
        <v>2</v>
      </c>
      <c r="Z43" s="138">
        <f t="shared" si="3"/>
        <v>2</v>
      </c>
      <c r="AA43" s="136">
        <f t="shared" si="3"/>
        <v>5</v>
      </c>
      <c r="AB43" s="143">
        <f t="shared" si="3"/>
        <v>1</v>
      </c>
      <c r="AC43" s="139">
        <f t="shared" si="3"/>
        <v>0</v>
      </c>
      <c r="AD43" s="137">
        <f>SUM(AD21:AD42)</f>
        <v>0</v>
      </c>
      <c r="AE43" s="138">
        <f>COUNTIF(AE21:AE42,"◎")+COUNTIF(AE21:AE42,"○")</f>
        <v>0</v>
      </c>
      <c r="AF43" s="136">
        <f>COUNTIF(AF21:AF42,"◎")+COUNTIF(AF21:AF42,"○")</f>
        <v>1</v>
      </c>
      <c r="AG43" s="137">
        <f>SUM(AG21:AG42)</f>
        <v>1</v>
      </c>
      <c r="AH43" s="136">
        <f>COUNTIF(AH21:AH42,"◎")+COUNTIF(AH21:AH42,"○")</f>
        <v>2</v>
      </c>
      <c r="AI43" s="137">
        <f>SUM(AI21:AI42)</f>
        <v>2</v>
      </c>
      <c r="AJ43" s="136">
        <f>COUNTIF(AJ21:AJ42,"◎")+COUNTIF(AJ21:AJ42,"○")</f>
        <v>2</v>
      </c>
      <c r="AK43" s="137">
        <f>SUM(AK21:AK42)</f>
        <v>6</v>
      </c>
      <c r="AL43" s="139">
        <f>COUNTIF(AL21:AL42,"◎")+COUNTIF(AL21:AL42,"○")</f>
        <v>0</v>
      </c>
      <c r="AM43" s="144">
        <f>SUM(AM21:AM42)</f>
        <v>0</v>
      </c>
      <c r="AN43" s="183">
        <f>COUNTIF(AN21:AN42,"◎")+COUNTIF(AN21:AN42,"○")</f>
        <v>1</v>
      </c>
      <c r="AO43" s="145">
        <f>COUNTIF(AO21:AO42,"◎")+COUNTIF(AO21:AO42,"○")</f>
        <v>0</v>
      </c>
      <c r="AP43" s="146">
        <f>COUNTIF(AP21:AP42,"◎")+COUNTIF(AP21:AP42,"○")</f>
        <v>3</v>
      </c>
      <c r="AQ43" s="147">
        <f>SUM(AQ21:AQ42)</f>
        <v>98</v>
      </c>
      <c r="AR43" s="29"/>
    </row>
    <row r="44" spans="1:44" s="30" customFormat="1" ht="28.5" customHeight="1" x14ac:dyDescent="0.2">
      <c r="A44" s="31" t="s">
        <v>23</v>
      </c>
      <c r="B44" s="148">
        <f t="shared" ref="B44:AP44" si="4">B20+B43</f>
        <v>26</v>
      </c>
      <c r="C44" s="149">
        <f t="shared" si="4"/>
        <v>13</v>
      </c>
      <c r="D44" s="150">
        <f t="shared" si="4"/>
        <v>15</v>
      </c>
      <c r="E44" s="151">
        <f t="shared" si="4"/>
        <v>1</v>
      </c>
      <c r="F44" s="151">
        <f t="shared" si="4"/>
        <v>0</v>
      </c>
      <c r="G44" s="149">
        <f t="shared" si="4"/>
        <v>2</v>
      </c>
      <c r="H44" s="154">
        <f t="shared" si="4"/>
        <v>4</v>
      </c>
      <c r="I44" s="149">
        <f t="shared" si="4"/>
        <v>3</v>
      </c>
      <c r="J44" s="151">
        <f>J20+J43</f>
        <v>2</v>
      </c>
      <c r="K44" s="151">
        <f>K20+K43</f>
        <v>1</v>
      </c>
      <c r="L44" s="151">
        <f>L20+L43</f>
        <v>1</v>
      </c>
      <c r="M44" s="155">
        <f t="shared" si="4"/>
        <v>1</v>
      </c>
      <c r="N44" s="196">
        <f t="shared" si="4"/>
        <v>2</v>
      </c>
      <c r="O44" s="151">
        <f t="shared" si="4"/>
        <v>0</v>
      </c>
      <c r="P44" s="153">
        <f t="shared" si="4"/>
        <v>1</v>
      </c>
      <c r="Q44" s="151">
        <f t="shared" si="4"/>
        <v>1</v>
      </c>
      <c r="R44" s="152">
        <f t="shared" si="4"/>
        <v>1</v>
      </c>
      <c r="S44" s="149">
        <f t="shared" si="4"/>
        <v>14</v>
      </c>
      <c r="T44" s="154">
        <f t="shared" si="4"/>
        <v>22</v>
      </c>
      <c r="U44" s="152">
        <f t="shared" si="4"/>
        <v>1</v>
      </c>
      <c r="V44" s="151">
        <f t="shared" si="4"/>
        <v>13</v>
      </c>
      <c r="W44" s="149">
        <f t="shared" si="4"/>
        <v>26</v>
      </c>
      <c r="X44" s="151">
        <f t="shared" si="4"/>
        <v>0</v>
      </c>
      <c r="Y44" s="152">
        <f t="shared" si="4"/>
        <v>3</v>
      </c>
      <c r="Z44" s="151">
        <f t="shared" si="4"/>
        <v>3</v>
      </c>
      <c r="AA44" s="149">
        <f t="shared" si="4"/>
        <v>9</v>
      </c>
      <c r="AB44" s="155">
        <f t="shared" si="4"/>
        <v>1</v>
      </c>
      <c r="AC44" s="152">
        <f t="shared" si="4"/>
        <v>2</v>
      </c>
      <c r="AD44" s="150">
        <f t="shared" si="4"/>
        <v>2</v>
      </c>
      <c r="AE44" s="151">
        <f t="shared" si="4"/>
        <v>1</v>
      </c>
      <c r="AF44" s="149">
        <f t="shared" si="4"/>
        <v>1</v>
      </c>
      <c r="AG44" s="150">
        <f t="shared" si="4"/>
        <v>1</v>
      </c>
      <c r="AH44" s="149">
        <f t="shared" si="4"/>
        <v>2</v>
      </c>
      <c r="AI44" s="150">
        <f t="shared" si="4"/>
        <v>2</v>
      </c>
      <c r="AJ44" s="149">
        <f t="shared" si="4"/>
        <v>5</v>
      </c>
      <c r="AK44" s="150">
        <f t="shared" si="4"/>
        <v>11</v>
      </c>
      <c r="AL44" s="152">
        <f t="shared" si="4"/>
        <v>1</v>
      </c>
      <c r="AM44" s="156">
        <f t="shared" si="4"/>
        <v>6</v>
      </c>
      <c r="AN44" s="184">
        <f t="shared" si="4"/>
        <v>1</v>
      </c>
      <c r="AO44" s="149">
        <f t="shared" si="4"/>
        <v>0</v>
      </c>
      <c r="AP44" s="157">
        <f t="shared" si="4"/>
        <v>4</v>
      </c>
      <c r="AQ44" s="158">
        <f>AQ20+AQ43</f>
        <v>168</v>
      </c>
      <c r="AR44" s="29"/>
    </row>
    <row r="45" spans="1:44" ht="28.5" customHeight="1" x14ac:dyDescent="0.2">
      <c r="A45" s="36" t="s">
        <v>78</v>
      </c>
      <c r="B45" s="41" t="s">
        <v>18</v>
      </c>
      <c r="C45" s="51"/>
      <c r="D45" s="43"/>
      <c r="E45" s="44"/>
      <c r="F45" s="44"/>
      <c r="G45" s="51"/>
      <c r="H45" s="49"/>
      <c r="I45" s="45"/>
      <c r="J45" s="44"/>
      <c r="K45" s="44"/>
      <c r="L45" s="44"/>
      <c r="M45" s="52"/>
      <c r="N45" s="112"/>
      <c r="O45" s="112"/>
      <c r="P45" s="110"/>
      <c r="Q45" s="44"/>
      <c r="R45" s="45"/>
      <c r="S45" s="51"/>
      <c r="T45" s="49"/>
      <c r="U45" s="45"/>
      <c r="V45" s="44"/>
      <c r="W45" s="45"/>
      <c r="X45" s="44"/>
      <c r="Y45" s="50"/>
      <c r="Z45" s="44"/>
      <c r="AA45" s="51"/>
      <c r="AB45" s="52"/>
      <c r="AC45" s="45"/>
      <c r="AD45" s="43"/>
      <c r="AE45" s="44"/>
      <c r="AF45" s="51"/>
      <c r="AG45" s="43"/>
      <c r="AH45" s="51"/>
      <c r="AI45" s="43"/>
      <c r="AJ45" s="51"/>
      <c r="AK45" s="43"/>
      <c r="AL45" s="45"/>
      <c r="AM45" s="74"/>
      <c r="AN45" s="175"/>
      <c r="AO45" s="108"/>
      <c r="AP45" s="115"/>
      <c r="AQ45" s="116">
        <f>COUNTIF(B45:AP45,"○")+COUNTIF(B45:AP45,"◎")</f>
        <v>1</v>
      </c>
      <c r="AR45" s="22"/>
    </row>
    <row r="46" spans="1:44" ht="28.5" customHeight="1" x14ac:dyDescent="0.2">
      <c r="A46" s="38" t="s">
        <v>73</v>
      </c>
      <c r="B46" s="59" t="s">
        <v>18</v>
      </c>
      <c r="C46" s="48"/>
      <c r="D46" s="60"/>
      <c r="E46" s="61"/>
      <c r="F46" s="61"/>
      <c r="G46" s="48"/>
      <c r="H46" s="63"/>
      <c r="I46" s="54"/>
      <c r="J46" s="61"/>
      <c r="K46" s="61"/>
      <c r="L46" s="61"/>
      <c r="M46" s="65"/>
      <c r="N46" s="64"/>
      <c r="O46" s="64"/>
      <c r="P46" s="62"/>
      <c r="Q46" s="61"/>
      <c r="R46" s="54"/>
      <c r="S46" s="48"/>
      <c r="T46" s="63" t="s">
        <v>18</v>
      </c>
      <c r="U46" s="54"/>
      <c r="V46" s="61" t="s">
        <v>69</v>
      </c>
      <c r="W46" s="54"/>
      <c r="X46" s="61"/>
      <c r="Y46" s="64"/>
      <c r="Z46" s="61"/>
      <c r="AA46" s="48"/>
      <c r="AB46" s="65"/>
      <c r="AC46" s="54"/>
      <c r="AD46" s="60"/>
      <c r="AE46" s="61"/>
      <c r="AF46" s="48"/>
      <c r="AG46" s="60"/>
      <c r="AH46" s="48"/>
      <c r="AI46" s="60"/>
      <c r="AJ46" s="48"/>
      <c r="AK46" s="60"/>
      <c r="AL46" s="54"/>
      <c r="AM46" s="66"/>
      <c r="AN46" s="176"/>
      <c r="AO46" s="61"/>
      <c r="AP46" s="71"/>
      <c r="AQ46" s="69">
        <f>COUNTIF(B46:AP46,"○")+COUNTIF(B46:AP46,"◎")</f>
        <v>3</v>
      </c>
      <c r="AR46" s="22"/>
    </row>
    <row r="47" spans="1:44" ht="28.5" customHeight="1" x14ac:dyDescent="0.2">
      <c r="A47" s="37" t="s">
        <v>76</v>
      </c>
      <c r="B47" s="59"/>
      <c r="C47" s="48" t="s">
        <v>18</v>
      </c>
      <c r="D47" s="60">
        <v>1</v>
      </c>
      <c r="E47" s="61"/>
      <c r="F47" s="61"/>
      <c r="G47" s="48"/>
      <c r="H47" s="63"/>
      <c r="I47" s="54"/>
      <c r="J47" s="61"/>
      <c r="K47" s="61"/>
      <c r="L47" s="61"/>
      <c r="M47" s="65"/>
      <c r="N47" s="64"/>
      <c r="O47" s="64"/>
      <c r="P47" s="62"/>
      <c r="Q47" s="61"/>
      <c r="R47" s="54"/>
      <c r="S47" s="48"/>
      <c r="T47" s="63"/>
      <c r="U47" s="54"/>
      <c r="V47" s="61"/>
      <c r="W47" s="54"/>
      <c r="X47" s="61"/>
      <c r="Y47" s="64"/>
      <c r="Z47" s="61"/>
      <c r="AA47" s="48"/>
      <c r="AB47" s="65"/>
      <c r="AC47" s="54"/>
      <c r="AD47" s="60"/>
      <c r="AE47" s="61"/>
      <c r="AF47" s="48"/>
      <c r="AG47" s="60"/>
      <c r="AH47" s="48"/>
      <c r="AI47" s="60"/>
      <c r="AJ47" s="48"/>
      <c r="AK47" s="60"/>
      <c r="AL47" s="54"/>
      <c r="AM47" s="66"/>
      <c r="AN47" s="176"/>
      <c r="AO47" s="61"/>
      <c r="AP47" s="71"/>
      <c r="AQ47" s="69">
        <f>COUNTIF(B47:AP47,"○")+COUNTIF(B47:AP47,"◎")</f>
        <v>1</v>
      </c>
      <c r="AR47" s="22"/>
    </row>
    <row r="48" spans="1:44" ht="28.5" customHeight="1" x14ac:dyDescent="0.2">
      <c r="A48" s="39" t="s">
        <v>77</v>
      </c>
      <c r="B48" s="159"/>
      <c r="C48" s="160"/>
      <c r="D48" s="161"/>
      <c r="E48" s="162"/>
      <c r="F48" s="162"/>
      <c r="G48" s="160"/>
      <c r="H48" s="49"/>
      <c r="I48" s="45"/>
      <c r="J48" s="44"/>
      <c r="K48" s="44"/>
      <c r="L48" s="44"/>
      <c r="M48" s="52"/>
      <c r="N48" s="122"/>
      <c r="O48" s="122"/>
      <c r="P48" s="73"/>
      <c r="Q48" s="162"/>
      <c r="R48" s="163"/>
      <c r="S48" s="160"/>
      <c r="T48" s="164"/>
      <c r="U48" s="163"/>
      <c r="V48" s="162"/>
      <c r="W48" s="163"/>
      <c r="X48" s="162"/>
      <c r="Y48" s="165"/>
      <c r="Z48" s="162"/>
      <c r="AA48" s="160"/>
      <c r="AB48" s="166"/>
      <c r="AC48" s="163" t="s">
        <v>18</v>
      </c>
      <c r="AD48" s="161">
        <v>1</v>
      </c>
      <c r="AE48" s="162" t="s">
        <v>69</v>
      </c>
      <c r="AF48" s="160"/>
      <c r="AG48" s="161"/>
      <c r="AH48" s="160"/>
      <c r="AI48" s="161"/>
      <c r="AJ48" s="160"/>
      <c r="AK48" s="161"/>
      <c r="AL48" s="163"/>
      <c r="AM48" s="167"/>
      <c r="AN48" s="175"/>
      <c r="AO48" s="72"/>
      <c r="AP48" s="126"/>
      <c r="AQ48" s="75">
        <f>COUNTIF(B48:AP48,"○")+COUNTIF(B48:AP48,"◎")</f>
        <v>2</v>
      </c>
      <c r="AR48" s="22"/>
    </row>
    <row r="49" spans="1:44" s="30" customFormat="1" ht="28.5" customHeight="1" x14ac:dyDescent="0.2">
      <c r="A49" s="40" t="s">
        <v>79</v>
      </c>
      <c r="B49" s="186">
        <f>COUNTIF(B45:B48,"◎")+COUNTIF(B45:B48,"○")</f>
        <v>2</v>
      </c>
      <c r="C49" s="145">
        <f>COUNTA(C45:C48)</f>
        <v>1</v>
      </c>
      <c r="D49" s="169">
        <f>SUM(D45:D48)</f>
        <v>1</v>
      </c>
      <c r="E49" s="140">
        <f t="shared" ref="E49:AC49" si="5">COUNTA(E45:E48)</f>
        <v>0</v>
      </c>
      <c r="F49" s="140">
        <f t="shared" si="5"/>
        <v>0</v>
      </c>
      <c r="G49" s="149">
        <f t="shared" si="5"/>
        <v>0</v>
      </c>
      <c r="H49" s="154">
        <f t="shared" si="5"/>
        <v>0</v>
      </c>
      <c r="I49" s="149">
        <f t="shared" si="5"/>
        <v>0</v>
      </c>
      <c r="J49" s="151">
        <f>COUNTA(J45:J48)</f>
        <v>0</v>
      </c>
      <c r="K49" s="151">
        <f>COUNTA(K45:K48)</f>
        <v>0</v>
      </c>
      <c r="L49" s="151">
        <f>COUNTA(L45:L48)</f>
        <v>0</v>
      </c>
      <c r="M49" s="155">
        <f t="shared" si="5"/>
        <v>0</v>
      </c>
      <c r="N49" s="196">
        <f t="shared" si="5"/>
        <v>0</v>
      </c>
      <c r="O49" s="151">
        <f t="shared" si="5"/>
        <v>0</v>
      </c>
      <c r="P49" s="153">
        <f t="shared" si="5"/>
        <v>0</v>
      </c>
      <c r="Q49" s="140">
        <f t="shared" si="5"/>
        <v>0</v>
      </c>
      <c r="R49" s="170">
        <f t="shared" si="5"/>
        <v>0</v>
      </c>
      <c r="S49" s="145">
        <f t="shared" si="5"/>
        <v>0</v>
      </c>
      <c r="T49" s="171">
        <f t="shared" si="5"/>
        <v>1</v>
      </c>
      <c r="U49" s="170">
        <f t="shared" si="5"/>
        <v>0</v>
      </c>
      <c r="V49" s="140">
        <f t="shared" si="5"/>
        <v>1</v>
      </c>
      <c r="W49" s="170">
        <f t="shared" si="5"/>
        <v>0</v>
      </c>
      <c r="X49" s="151">
        <f t="shared" si="5"/>
        <v>0</v>
      </c>
      <c r="Y49" s="151">
        <f t="shared" si="5"/>
        <v>0</v>
      </c>
      <c r="Z49" s="151">
        <f t="shared" si="5"/>
        <v>0</v>
      </c>
      <c r="AA49" s="151">
        <f t="shared" si="5"/>
        <v>0</v>
      </c>
      <c r="AB49" s="155">
        <f t="shared" si="5"/>
        <v>0</v>
      </c>
      <c r="AC49" s="170">
        <f t="shared" si="5"/>
        <v>1</v>
      </c>
      <c r="AD49" s="169">
        <f>SUM(AD45:AD48)</f>
        <v>1</v>
      </c>
      <c r="AE49" s="170">
        <f>COUNTA(AE45:AE48)</f>
        <v>1</v>
      </c>
      <c r="AF49" s="145">
        <f>COUNTA(AF45:AF48)</f>
        <v>0</v>
      </c>
      <c r="AG49" s="169">
        <f>SUM(AG45:AG48)</f>
        <v>0</v>
      </c>
      <c r="AH49" s="145">
        <f>COUNTA(AH45:AH48)</f>
        <v>0</v>
      </c>
      <c r="AI49" s="169">
        <f>SUM(AI45:AI48)</f>
        <v>0</v>
      </c>
      <c r="AJ49" s="145">
        <f>COUNTA(AJ45:AJ48)</f>
        <v>0</v>
      </c>
      <c r="AK49" s="169">
        <f>SUM(AK45:AK48)</f>
        <v>0</v>
      </c>
      <c r="AL49" s="145">
        <f>COUNTA(AL45:AL48)</f>
        <v>0</v>
      </c>
      <c r="AM49" s="172">
        <f>SUM(AM45:AM48)</f>
        <v>0</v>
      </c>
      <c r="AN49" s="184">
        <f>COUNTA(AN45:AN48)</f>
        <v>0</v>
      </c>
      <c r="AO49" s="149">
        <f>COUNTA(AO45:AO48)</f>
        <v>0</v>
      </c>
      <c r="AP49" s="157">
        <f>COUNTA(AP45:AP48)</f>
        <v>0</v>
      </c>
      <c r="AQ49" s="158">
        <f>SUM(AQ45:AQ48)</f>
        <v>7</v>
      </c>
      <c r="AR49" s="29"/>
    </row>
    <row r="50" spans="1:44" s="30" customFormat="1" ht="28.5" customHeight="1" x14ac:dyDescent="0.2">
      <c r="A50" s="32" t="s">
        <v>24</v>
      </c>
      <c r="B50" s="168">
        <f t="shared" ref="B50:AQ50" si="6">B44+B49</f>
        <v>28</v>
      </c>
      <c r="C50" s="145">
        <f t="shared" si="6"/>
        <v>14</v>
      </c>
      <c r="D50" s="150">
        <f t="shared" si="6"/>
        <v>16</v>
      </c>
      <c r="E50" s="140">
        <f t="shared" si="6"/>
        <v>1</v>
      </c>
      <c r="F50" s="140">
        <f t="shared" si="6"/>
        <v>0</v>
      </c>
      <c r="G50" s="145">
        <f t="shared" si="6"/>
        <v>2</v>
      </c>
      <c r="H50" s="171">
        <f t="shared" si="6"/>
        <v>4</v>
      </c>
      <c r="I50" s="145">
        <f t="shared" si="6"/>
        <v>3</v>
      </c>
      <c r="J50" s="140">
        <f>J44+J49</f>
        <v>2</v>
      </c>
      <c r="K50" s="140">
        <f>K44+K49</f>
        <v>1</v>
      </c>
      <c r="L50" s="140">
        <f>L44+L49</f>
        <v>1</v>
      </c>
      <c r="M50" s="197">
        <f t="shared" si="6"/>
        <v>1</v>
      </c>
      <c r="N50" s="195">
        <f t="shared" si="6"/>
        <v>2</v>
      </c>
      <c r="O50" s="140">
        <f t="shared" si="6"/>
        <v>0</v>
      </c>
      <c r="P50" s="141">
        <f t="shared" si="6"/>
        <v>1</v>
      </c>
      <c r="Q50" s="140">
        <f t="shared" si="6"/>
        <v>1</v>
      </c>
      <c r="R50" s="170">
        <f t="shared" si="6"/>
        <v>1</v>
      </c>
      <c r="S50" s="145">
        <f t="shared" si="6"/>
        <v>14</v>
      </c>
      <c r="T50" s="171">
        <f t="shared" si="6"/>
        <v>23</v>
      </c>
      <c r="U50" s="170">
        <f t="shared" si="6"/>
        <v>1</v>
      </c>
      <c r="V50" s="145">
        <f t="shared" si="6"/>
        <v>14</v>
      </c>
      <c r="W50" s="149">
        <f t="shared" si="6"/>
        <v>26</v>
      </c>
      <c r="X50" s="151">
        <f t="shared" si="6"/>
        <v>0</v>
      </c>
      <c r="Y50" s="152">
        <f t="shared" si="6"/>
        <v>3</v>
      </c>
      <c r="Z50" s="149">
        <f t="shared" si="6"/>
        <v>3</v>
      </c>
      <c r="AA50" s="149">
        <f t="shared" si="6"/>
        <v>9</v>
      </c>
      <c r="AB50" s="155">
        <f t="shared" si="6"/>
        <v>1</v>
      </c>
      <c r="AC50" s="152">
        <f t="shared" si="6"/>
        <v>3</v>
      </c>
      <c r="AD50" s="150">
        <f t="shared" si="6"/>
        <v>3</v>
      </c>
      <c r="AE50" s="170">
        <f t="shared" si="6"/>
        <v>2</v>
      </c>
      <c r="AF50" s="145">
        <f t="shared" si="6"/>
        <v>1</v>
      </c>
      <c r="AG50" s="169">
        <f t="shared" si="6"/>
        <v>1</v>
      </c>
      <c r="AH50" s="145">
        <f t="shared" si="6"/>
        <v>2</v>
      </c>
      <c r="AI50" s="169">
        <f t="shared" si="6"/>
        <v>2</v>
      </c>
      <c r="AJ50" s="145">
        <f t="shared" si="6"/>
        <v>5</v>
      </c>
      <c r="AK50" s="169">
        <f t="shared" si="6"/>
        <v>11</v>
      </c>
      <c r="AL50" s="145">
        <f t="shared" si="6"/>
        <v>1</v>
      </c>
      <c r="AM50" s="172">
        <f t="shared" si="6"/>
        <v>6</v>
      </c>
      <c r="AN50" s="185">
        <f t="shared" si="6"/>
        <v>1</v>
      </c>
      <c r="AO50" s="149">
        <f t="shared" si="6"/>
        <v>0</v>
      </c>
      <c r="AP50" s="157">
        <f t="shared" si="6"/>
        <v>4</v>
      </c>
      <c r="AQ50" s="158">
        <f t="shared" si="6"/>
        <v>175</v>
      </c>
      <c r="AR50" s="29"/>
    </row>
    <row r="51" spans="1:44" ht="20.25" customHeight="1" x14ac:dyDescent="0.2">
      <c r="B51" s="7"/>
      <c r="C51" s="190"/>
      <c r="D51" s="9"/>
      <c r="E51" s="7"/>
      <c r="F51" s="7"/>
      <c r="G51" s="7"/>
      <c r="H51" s="7"/>
      <c r="I51" s="7"/>
      <c r="J51" s="7"/>
      <c r="K51" s="7"/>
      <c r="L51" s="7"/>
      <c r="M51" s="7"/>
      <c r="N51" s="9"/>
      <c r="O51" s="9"/>
      <c r="P51" s="9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8"/>
      <c r="AD51" s="9"/>
      <c r="AE51" s="7"/>
      <c r="AF51" s="8"/>
      <c r="AG51" s="9"/>
      <c r="AH51" s="8"/>
      <c r="AI51" s="9"/>
      <c r="AJ51" s="8"/>
      <c r="AK51" s="9"/>
      <c r="AL51" s="8"/>
      <c r="AM51" s="9"/>
      <c r="AN51" s="9"/>
      <c r="AQ51" s="8"/>
    </row>
    <row r="52" spans="1:44" ht="20.25" customHeight="1" x14ac:dyDescent="0.2">
      <c r="A52" s="10" t="s">
        <v>36</v>
      </c>
      <c r="B52" s="7"/>
      <c r="C52" s="7"/>
      <c r="D52" s="9"/>
      <c r="E52" s="7"/>
      <c r="F52" s="7"/>
      <c r="G52" s="7"/>
      <c r="H52" s="7"/>
      <c r="I52" s="7"/>
      <c r="J52" s="7"/>
      <c r="K52" s="7"/>
      <c r="L52" s="7"/>
      <c r="M52" s="7"/>
      <c r="N52" s="9"/>
      <c r="O52" s="9"/>
      <c r="P52" s="9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8"/>
      <c r="AD52" s="9"/>
      <c r="AE52" s="7"/>
      <c r="AF52" s="8"/>
      <c r="AG52" s="9"/>
      <c r="AH52" s="8"/>
      <c r="AI52" s="9"/>
      <c r="AJ52" s="8"/>
      <c r="AK52" s="9"/>
      <c r="AL52" s="8"/>
      <c r="AM52" s="9"/>
      <c r="AN52" s="9"/>
    </row>
    <row r="53" spans="1:44" ht="20.25" customHeight="1" x14ac:dyDescent="0.2">
      <c r="A53" s="10" t="s">
        <v>74</v>
      </c>
    </row>
    <row r="54" spans="1:44" ht="20.25" customHeight="1" x14ac:dyDescent="0.2">
      <c r="A54" s="2" t="s">
        <v>85</v>
      </c>
    </row>
    <row r="55" spans="1:44" ht="21" customHeight="1" x14ac:dyDescent="0.2"/>
  </sheetData>
  <mergeCells count="25">
    <mergeCell ref="N5:P5"/>
    <mergeCell ref="AE5:AE6"/>
    <mergeCell ref="AF5:AI5"/>
    <mergeCell ref="AJ5:AK5"/>
    <mergeCell ref="AL5:AM6"/>
    <mergeCell ref="Q5:Q6"/>
    <mergeCell ref="S5:S6"/>
    <mergeCell ref="T5:AB5"/>
    <mergeCell ref="AC5:AD6"/>
    <mergeCell ref="N29:O29"/>
    <mergeCell ref="A2:AQ2"/>
    <mergeCell ref="AL3:AQ3"/>
    <mergeCell ref="B4:P4"/>
    <mergeCell ref="R4:AP4"/>
    <mergeCell ref="AQ4:AQ6"/>
    <mergeCell ref="B5:B6"/>
    <mergeCell ref="C5:D6"/>
    <mergeCell ref="E5:E6"/>
    <mergeCell ref="F5:F6"/>
    <mergeCell ref="G5:G6"/>
    <mergeCell ref="AN5:AP5"/>
    <mergeCell ref="AF6:AG6"/>
    <mergeCell ref="AH6:AI6"/>
    <mergeCell ref="AJ6:AK6"/>
    <mergeCell ref="H5:M5"/>
  </mergeCells>
  <phoneticPr fontId="9"/>
  <printOptions verticalCentered="1"/>
  <pageMargins left="0.39370078740157483" right="0.39370078740157483" top="0.39370078740157483" bottom="0.27559055118110237" header="0.15748031496062992" footer="0.15748031496062992"/>
  <pageSetup paperSize="9" scale="4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第10表　地方公営企業事業数一覧</vt:lpstr>
      <vt:lpstr>決算統計対象事業数 R3</vt:lpstr>
      <vt:lpstr>決算統計対象事業数 R2</vt:lpstr>
      <vt:lpstr>決算統計対象事業数 R1_030114修正</vt:lpstr>
      <vt:lpstr>決算統計対象事業数 R1</vt:lpstr>
      <vt:lpstr>決算統計対象事業数 30</vt:lpstr>
      <vt:lpstr>決算統計対象事業数 29</vt:lpstr>
      <vt:lpstr>決算統計対象事業数 28)</vt:lpstr>
      <vt:lpstr>'決算統計対象事業数 28)'!Print_Area</vt:lpstr>
      <vt:lpstr>'決算統計対象事業数 29'!Print_Area</vt:lpstr>
      <vt:lpstr>'決算統計対象事業数 30'!Print_Area</vt:lpstr>
      <vt:lpstr>'決算統計対象事業数 R1'!Print_Area</vt:lpstr>
      <vt:lpstr>'決算統計対象事業数 R1_030114修正'!Print_Area</vt:lpstr>
      <vt:lpstr>'決算統計対象事業数 R2'!Print_Area</vt:lpstr>
      <vt:lpstr>'決算統計対象事業数 R3'!Print_Area</vt:lpstr>
      <vt:lpstr>'第10表　地方公営企業事業数一覧'!Print_Area</vt:lpstr>
    </vt:vector>
  </TitlesOfParts>
  <Company>自治省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2023-12-11T05:44:56Z</cp:lastPrinted>
  <dcterms:created xsi:type="dcterms:W3CDTF">2002-06-11T07:15:07Z</dcterms:created>
  <dcterms:modified xsi:type="dcterms:W3CDTF">2025-04-04T07:13:47Z</dcterms:modified>
</cp:coreProperties>
</file>