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N:\○経営企画係\31_経営比較分析表\R3決算\下水道\提出\"/>
    </mc:Choice>
  </mc:AlternateContent>
  <xr:revisionPtr revIDLastSave="0" documentId="13_ncr:1_{75ECDCF2-7311-4947-80FF-975A9D54E812}" xr6:coauthVersionLast="47" xr6:coauthVersionMax="47" xr10:uidLastSave="{00000000-0000-0000-0000-000000000000}"/>
  <workbookProtection workbookAlgorithmName="SHA-512" workbookHashValue="OprSEy4HfFq6/vWGB/RstZaI8x7b+9rarNodmBdiwhIlTVAKqSFd/7plEJAErH8/Kl1OGPQWrlXWvOHZ6Ko1Pg==" workbookSaltValue="ApZYIl9nNfdq3OjVnA0AC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AT8" i="4" s="1"/>
  <c r="S6" i="5"/>
  <c r="AL8" i="4" s="1"/>
  <c r="R6" i="5"/>
  <c r="AD10" i="4" s="1"/>
  <c r="Q6" i="5"/>
  <c r="P6" i="5"/>
  <c r="O6" i="5"/>
  <c r="I10" i="4" s="1"/>
  <c r="N6" i="5"/>
  <c r="B10" i="4" s="1"/>
  <c r="M6" i="5"/>
  <c r="AD8" i="4" s="1"/>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BB10" i="4"/>
  <c r="AT10" i="4"/>
  <c r="W10" i="4"/>
  <c r="P10" i="4"/>
  <c r="BB8" i="4"/>
  <c r="B8" i="4"/>
  <c r="B6" i="4"/>
</calcChain>
</file>

<file path=xl/sharedStrings.xml><?xml version="1.0" encoding="utf-8"?>
<sst xmlns="http://schemas.openxmlformats.org/spreadsheetml/2006/main" count="236" uniqueCount="117">
  <si>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</si>
  <si>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</si>
  <si>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</si>
  <si>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</si>
  <si>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</si>
  <si>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</si>
  <si>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</si>
  <si>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</si>
  <si>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</si>
  <si>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</si>
  <si>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</si>
  <si>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</si>
  <si>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</si>
  <si>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</si>
  <si>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</si>
  <si>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</si>
  <si>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</si>
  <si>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</si>
  <si>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</si>
  <si>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</si>
  <si>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</si>
  <si>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</si>
  <si>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</si>
  <si>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</si>
  <si>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</si>
  <si>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</si>
  <si>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</si>
  <si>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</si>
  <si>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</si>
  <si>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</si>
  <si>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</si>
  <si>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</si>
  <si>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</si>
  <si>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</si>
  <si>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</si>
  <si>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</si>
  <si>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</si>
  <si>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</si>
  <si>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</si>
  <si>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</si>
  <si>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</si>
  <si>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</si>
  <si>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</si>
  <si>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</si>
  <si>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</si>
  <si>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</si>
  <si>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</si>
  <si>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</si>
  <si>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</si>
  <si>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</si>
  <si>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</si>
  <si>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</si>
  <si>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</si>
  <si>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</si>
  <si>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</si>
  <si>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</si>
  <si>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</si>
  <si>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</si>
  <si>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</si>
  <si>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</si>
  <si>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</si>
  <si>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</si>
  <si>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</si>
  <si>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</si>
  <si>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</si>
  <si>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</si>
  <si>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</si>
  <si>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</si>
  <si>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</si>
  <si>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</si>
  <si>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</si>
  <si>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</si>
  <si>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</si>
  <si>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</si>
  <si>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</si>
  <si>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</si>
  <si>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</si>
  <si>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</si>
  <si>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</si>
  <si>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</si>
  <si>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</si>
  <si>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</si>
  <si>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</si>
  <si>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</si>
  <si>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</si>
  <si>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</si>
  <si>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</si>
  <si>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</si>
  <si>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</si>
  <si>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</si>
  <si>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</si>
  <si>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</si>
  <si>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</si>
  <si>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</si>
  <si>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</si>
  <si>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</si>
  <si>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</si>
  <si>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</si>
  <si>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</si>
  <si>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</si>
  <si>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</si>
  <si>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</si>
  <si>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</si>
  <si>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</si>
  <si>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</si>
  <si>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</si>
  <si>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</si>
  <si>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</si>
  <si>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</si>
  <si>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</si>
  <si>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</si>
  <si>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</si>
  <si>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</si>
  <si>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</si>
  <si>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市ではH24から地方公営企業法を適用したため、有形固定資産減価償却率（①）のみから老朽化の度合いを分析することは難しい。また、特定環境保全公共下水道事業はH4より事業開始であり、法定耐用年数を経過した資産がないため、管渠老朽化率（②）は算定されていない。
　更新した管渠延長の割合を表す管渠改善率（③）で示す通り、現在は劣化の著しい管渠が発覚した場合のみ対応を行っている。</t>
    <rPh sb="1" eb="3">
      <t>ホンシ</t>
    </rPh>
    <rPh sb="10" eb="17">
      <t>チホウコウエイキギョウホウ</t>
    </rPh>
    <rPh sb="18" eb="20">
      <t>テキヨウ</t>
    </rPh>
    <rPh sb="43" eb="46">
      <t>ロウキュウカ</t>
    </rPh>
    <rPh sb="47" eb="49">
      <t>ドア</t>
    </rPh>
    <rPh sb="51" eb="53">
      <t>ブンセキ</t>
    </rPh>
    <rPh sb="58" eb="59">
      <t>ムズカ</t>
    </rPh>
    <rPh sb="65" eb="78">
      <t>トクテイカンキョウホゼンコウキョウゲスイドウジギョウ</t>
    </rPh>
    <rPh sb="83" eb="87">
      <t>ジギョウカイシ</t>
    </rPh>
    <rPh sb="91" eb="97">
      <t>ホウテイタイヨウネンスウ</t>
    </rPh>
    <rPh sb="98" eb="100">
      <t>ケイカ</t>
    </rPh>
    <rPh sb="102" eb="104">
      <t>シサン</t>
    </rPh>
    <rPh sb="110" eb="116">
      <t>カンキョロウキュウカリツ</t>
    </rPh>
    <rPh sb="120" eb="122">
      <t>サンテイ</t>
    </rPh>
    <rPh sb="131" eb="133">
      <t>コウシン</t>
    </rPh>
    <rPh sb="135" eb="139">
      <t>カンキョエンチョウ</t>
    </rPh>
    <rPh sb="140" eb="142">
      <t>ワリアイ</t>
    </rPh>
    <rPh sb="143" eb="144">
      <t>アラワ</t>
    </rPh>
    <rPh sb="145" eb="150">
      <t>カンキョカイゼンリツ</t>
    </rPh>
    <rPh sb="154" eb="155">
      <t>シメ</t>
    </rPh>
    <rPh sb="156" eb="157">
      <t>トオ</t>
    </rPh>
    <rPh sb="159" eb="161">
      <t>ゲンザイ</t>
    </rPh>
    <rPh sb="162" eb="164">
      <t>レッカ</t>
    </rPh>
    <rPh sb="165" eb="166">
      <t>イチジル</t>
    </rPh>
    <rPh sb="168" eb="170">
      <t>カンキョ</t>
    </rPh>
    <rPh sb="171" eb="173">
      <t>ハッカク</t>
    </rPh>
    <rPh sb="175" eb="177">
      <t>バアイ</t>
    </rPh>
    <rPh sb="179" eb="181">
      <t>タイオウ</t>
    </rPh>
    <rPh sb="182" eb="183">
      <t>オコナ</t>
    </rPh>
    <phoneticPr fontId="4"/>
  </si>
  <si>
    <r>
      <t>　本市では費用をどの程度収益で賄えているかを表す経常収支比率（①）及び経費回収率（⑤）においては、近年では100％を超えた安定した経営を行っている。
　汚水処理原価（⑥）についても民間委託の推進等の取り組みにより抑制してきた。また、水洗化率の向上により料金収入が増加したことと利率の高い起債の償還がピークを過ぎたことにより使用料で汚水処理経費を賄える状況となってきている。今後も引き続き費用削減の取り組みが必要である。
　（③）において、H26より極端に低い数値であるが、これは会計制度の改正により、建設改良等に充てられた企業債の一部が流動負債に含まれることとな</t>
    </r>
    <r>
      <rPr>
        <sz val="11"/>
        <rFont val="ＭＳ ゴシック"/>
        <family val="3"/>
        <charset val="128"/>
      </rPr>
      <t>ったためであり、その償還の原資は使用料収入や一般会計負担金で得ることを予定している。R3はR2に引き続き安定した使用料収入を得られている。
　使用料収入に対する企業債残高の割合を表す企業債残高対事業規模比率（④）においては、類似団体と比較して下回る水準まで低下してきた。R2と比較し回復傾向にあるが、引き続き償還の財源確保に注力すべきである。
　以上の状況から、経営改善のためには類似団体に比べても低い水洗化率（⑧）を向上させ、料金収入を増加させる必要がある。引き続き水洗化率100％を目標として今後も普及促進に取り組み、また使用</t>
    </r>
    <r>
      <rPr>
        <sz val="11"/>
        <color theme="1"/>
        <rFont val="ＭＳ ゴシック"/>
        <family val="3"/>
        <charset val="128"/>
      </rPr>
      <t>料の定期的な見直しも考える必要がある。</t>
    </r>
    <rPh sb="1" eb="3">
      <t>ホンシ</t>
    </rPh>
    <rPh sb="5" eb="7">
      <t>ヒヨウ</t>
    </rPh>
    <rPh sb="10" eb="12">
      <t>テイド</t>
    </rPh>
    <rPh sb="12" eb="14">
      <t>シュウエキ</t>
    </rPh>
    <rPh sb="15" eb="16">
      <t>マカナ</t>
    </rPh>
    <rPh sb="22" eb="23">
      <t>アラワ</t>
    </rPh>
    <rPh sb="24" eb="30">
      <t>ケイジョウシュウシヒリツ</t>
    </rPh>
    <rPh sb="33" eb="34">
      <t>オヨ</t>
    </rPh>
    <rPh sb="35" eb="40">
      <t>ケイヒカイシュウリツ</t>
    </rPh>
    <rPh sb="49" eb="51">
      <t>キンネン</t>
    </rPh>
    <rPh sb="58" eb="59">
      <t>コ</t>
    </rPh>
    <rPh sb="61" eb="63">
      <t>アンテイ</t>
    </rPh>
    <rPh sb="65" eb="67">
      <t>ケイエイ</t>
    </rPh>
    <rPh sb="68" eb="69">
      <t>オコナ</t>
    </rPh>
    <rPh sb="76" eb="82">
      <t>オスイショリゲンカ</t>
    </rPh>
    <rPh sb="90" eb="94">
      <t>ミンカンイタク</t>
    </rPh>
    <rPh sb="95" eb="98">
      <t>スイシントウ</t>
    </rPh>
    <rPh sb="99" eb="100">
      <t>ト</t>
    </rPh>
    <rPh sb="101" eb="102">
      <t>ク</t>
    </rPh>
    <rPh sb="106" eb="108">
      <t>ヨクセイ</t>
    </rPh>
    <rPh sb="116" eb="120">
      <t>スイセンカリツ</t>
    </rPh>
    <rPh sb="121" eb="123">
      <t>コウジョウ</t>
    </rPh>
    <rPh sb="126" eb="130">
      <t>リョウキンシュウニュウ</t>
    </rPh>
    <rPh sb="131" eb="133">
      <t>ゾウカ</t>
    </rPh>
    <rPh sb="138" eb="140">
      <t>リリツ</t>
    </rPh>
    <rPh sb="141" eb="142">
      <t>タカ</t>
    </rPh>
    <rPh sb="143" eb="145">
      <t>キサイ</t>
    </rPh>
    <rPh sb="146" eb="148">
      <t>ショウカン</t>
    </rPh>
    <rPh sb="153" eb="154">
      <t>ス</t>
    </rPh>
    <rPh sb="161" eb="164">
      <t>シヨウリョウ</t>
    </rPh>
    <rPh sb="165" eb="171">
      <t>オスイショリケイヒ</t>
    </rPh>
    <rPh sb="172" eb="173">
      <t>マカナ</t>
    </rPh>
    <rPh sb="175" eb="177">
      <t>ジョウキョウ</t>
    </rPh>
    <rPh sb="186" eb="188">
      <t>コンゴ</t>
    </rPh>
    <rPh sb="189" eb="190">
      <t>ヒ</t>
    </rPh>
    <rPh sb="191" eb="192">
      <t>ツヅ</t>
    </rPh>
    <rPh sb="193" eb="197">
      <t>ヒヨウサクゲン</t>
    </rPh>
    <rPh sb="198" eb="199">
      <t>ト</t>
    </rPh>
    <rPh sb="200" eb="201">
      <t>ク</t>
    </rPh>
    <rPh sb="203" eb="205">
      <t>ヒツヨウ</t>
    </rPh>
    <rPh sb="224" eb="226">
      <t>キョクタン</t>
    </rPh>
    <rPh sb="227" eb="228">
      <t>ヒク</t>
    </rPh>
    <rPh sb="229" eb="231">
      <t>スウチ</t>
    </rPh>
    <rPh sb="239" eb="243">
      <t>カイケイセイド</t>
    </rPh>
    <rPh sb="244" eb="246">
      <t>カイセイ</t>
    </rPh>
    <rPh sb="250" eb="255">
      <t>ケンセツカイリョウトウ</t>
    </rPh>
    <rPh sb="256" eb="257">
      <t>ア</t>
    </rPh>
    <rPh sb="261" eb="264">
      <t>キギョウサイ</t>
    </rPh>
    <rPh sb="265" eb="267">
      <t>イチブ</t>
    </rPh>
    <rPh sb="268" eb="272">
      <t>リュウドウフサイ</t>
    </rPh>
    <rPh sb="273" eb="274">
      <t>フク</t>
    </rPh>
    <rPh sb="291" eb="293">
      <t>ショウカン</t>
    </rPh>
    <rPh sb="294" eb="296">
      <t>ゲンシ</t>
    </rPh>
    <rPh sb="297" eb="302">
      <t>シヨウリョウシュウニュウ</t>
    </rPh>
    <rPh sb="303" eb="310">
      <t>イッパンカイケイフタンキン</t>
    </rPh>
    <rPh sb="311" eb="312">
      <t>エ</t>
    </rPh>
    <rPh sb="316" eb="318">
      <t>ヨテイ</t>
    </rPh>
    <rPh sb="329" eb="330">
      <t>ヒ</t>
    </rPh>
    <rPh sb="331" eb="332">
      <t>ツヅ</t>
    </rPh>
    <rPh sb="333" eb="335">
      <t>アンテイ</t>
    </rPh>
    <rPh sb="337" eb="342">
      <t>シヨウリョウシュウニュウ</t>
    </rPh>
    <rPh sb="343" eb="344">
      <t>エ</t>
    </rPh>
    <rPh sb="352" eb="354">
      <t>シヨウ</t>
    </rPh>
    <rPh sb="354" eb="355">
      <t>リョウ</t>
    </rPh>
    <rPh sb="355" eb="357">
      <t>シュウニュウ</t>
    </rPh>
    <rPh sb="358" eb="359">
      <t>タイ</t>
    </rPh>
    <rPh sb="361" eb="366">
      <t>キギョウサイザンダカ</t>
    </rPh>
    <rPh sb="367" eb="369">
      <t>ワリアイ</t>
    </rPh>
    <rPh sb="370" eb="371">
      <t>アラワ</t>
    </rPh>
    <rPh sb="372" eb="378">
      <t>キギョウサイザンダカタイ</t>
    </rPh>
    <rPh sb="378" eb="384">
      <t>ジギョウキボヒリツ</t>
    </rPh>
    <rPh sb="398" eb="400">
      <t>ヒカク</t>
    </rPh>
    <rPh sb="402" eb="404">
      <t>シタマワ</t>
    </rPh>
    <rPh sb="405" eb="407">
      <t>スイジュン</t>
    </rPh>
    <rPh sb="409" eb="411">
      <t>テイカ</t>
    </rPh>
    <rPh sb="419" eb="421">
      <t>ヒカク</t>
    </rPh>
    <rPh sb="422" eb="426">
      <t>カイフクケイコウ</t>
    </rPh>
    <rPh sb="431" eb="432">
      <t>ヒ</t>
    </rPh>
    <rPh sb="433" eb="434">
      <t>ツヅ</t>
    </rPh>
    <rPh sb="435" eb="437">
      <t>ショウカン</t>
    </rPh>
    <rPh sb="438" eb="442">
      <t>ザイゲンカクホ</t>
    </rPh>
    <rPh sb="443" eb="445">
      <t>チュウリョク</t>
    </rPh>
    <rPh sb="454" eb="456">
      <t>イジョウ</t>
    </rPh>
    <rPh sb="457" eb="459">
      <t>ジョウキョウ</t>
    </rPh>
    <rPh sb="462" eb="466">
      <t>ケイエイカイゼン</t>
    </rPh>
    <rPh sb="471" eb="475">
      <t>ルイジダンタイ</t>
    </rPh>
    <rPh sb="476" eb="477">
      <t>クラ</t>
    </rPh>
    <rPh sb="480" eb="481">
      <t>ヒク</t>
    </rPh>
    <rPh sb="482" eb="486">
      <t>スイセンカリツ</t>
    </rPh>
    <rPh sb="490" eb="492">
      <t>コウジョウ</t>
    </rPh>
    <rPh sb="495" eb="499">
      <t>リョウキンシュウニュウ</t>
    </rPh>
    <rPh sb="500" eb="502">
      <t>ゾウカ</t>
    </rPh>
    <rPh sb="505" eb="507">
      <t>ヒツヨウ</t>
    </rPh>
    <rPh sb="511" eb="512">
      <t>ヒ</t>
    </rPh>
    <rPh sb="513" eb="514">
      <t>ツヅ</t>
    </rPh>
    <rPh sb="515" eb="519">
      <t>スイセンカリツ</t>
    </rPh>
    <rPh sb="524" eb="526">
      <t>モクヒョウ</t>
    </rPh>
    <rPh sb="529" eb="531">
      <t>コンゴ</t>
    </rPh>
    <rPh sb="532" eb="536">
      <t>フキュウソクシン</t>
    </rPh>
    <rPh sb="537" eb="538">
      <t>ト</t>
    </rPh>
    <rPh sb="539" eb="540">
      <t>ク</t>
    </rPh>
    <phoneticPr fontId="4"/>
  </si>
  <si>
    <t>　本市特定環境保全公共下水道事業ではH4に供用開始したため、管渠の法定耐用年数である50年を経過した資産は現在のところ存在しない。また新規布設もほぼ完了しているため直近では大規模な投資は発生しない見込みであり、老朽化の度合いに注視しつつ維持管理を行う。
　しかし安定した財源を確保し持続可能な下水道事業を経営するためにも、水洗化率の向上等による収入の増加が必要である。</t>
    <rPh sb="1" eb="3">
      <t>ホンシ</t>
    </rPh>
    <rPh sb="3" eb="16">
      <t>トクテイカンキョウホゼンコウキョウゲスイドウジギョウ</t>
    </rPh>
    <rPh sb="21" eb="25">
      <t>キョウヨウカイシ</t>
    </rPh>
    <rPh sb="30" eb="32">
      <t>カンキョ</t>
    </rPh>
    <rPh sb="33" eb="39">
      <t>ホウテイタイヨウネンスウ</t>
    </rPh>
    <rPh sb="44" eb="45">
      <t>ネン</t>
    </rPh>
    <rPh sb="46" eb="48">
      <t>ケイカ</t>
    </rPh>
    <rPh sb="50" eb="52">
      <t>シサン</t>
    </rPh>
    <rPh sb="53" eb="55">
      <t>ゲンザイ</t>
    </rPh>
    <rPh sb="59" eb="61">
      <t>ソンザイ</t>
    </rPh>
    <rPh sb="67" eb="71">
      <t>シンキフセツ</t>
    </rPh>
    <rPh sb="74" eb="76">
      <t>カンリョウ</t>
    </rPh>
    <rPh sb="82" eb="84">
      <t>チョッキン</t>
    </rPh>
    <rPh sb="86" eb="89">
      <t>ダイキボ</t>
    </rPh>
    <rPh sb="90" eb="92">
      <t>トウシ</t>
    </rPh>
    <rPh sb="93" eb="95">
      <t>ハッセイ</t>
    </rPh>
    <rPh sb="98" eb="100">
      <t>ミコ</t>
    </rPh>
    <rPh sb="105" eb="108">
      <t>ロウキュウカ</t>
    </rPh>
    <rPh sb="109" eb="111">
      <t>ドア</t>
    </rPh>
    <rPh sb="113" eb="115">
      <t>チュウシ</t>
    </rPh>
    <rPh sb="118" eb="122">
      <t>イジカンリ</t>
    </rPh>
    <rPh sb="123" eb="124">
      <t>オコナ</t>
    </rPh>
    <rPh sb="131" eb="133">
      <t>アンテイ</t>
    </rPh>
    <rPh sb="135" eb="137">
      <t>ザイゲン</t>
    </rPh>
    <rPh sb="138" eb="140">
      <t>カクホ</t>
    </rPh>
    <rPh sb="141" eb="145">
      <t>ジゾクカノウ</t>
    </rPh>
    <rPh sb="146" eb="151">
      <t>ゲスイドウジギョウ</t>
    </rPh>
    <rPh sb="152" eb="154">
      <t>ケイエイ</t>
    </rPh>
    <rPh sb="161" eb="165">
      <t>スイセンカリツ</t>
    </rPh>
    <rPh sb="166" eb="169">
      <t>コウジョウトウ</t>
    </rPh>
    <rPh sb="172" eb="174">
      <t>シュウニュウ</t>
    </rPh>
    <rPh sb="175" eb="177">
      <t>ゾウカ</t>
    </rPh>
    <rPh sb="178" eb="18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</si>
</sst>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9F-4151-97FE-9D7FABA7EF3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069F-4151-97FE-9D7FABA7EF3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2B-428B-A7DA-E0B216A51C0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4A2B-428B-A7DA-E0B216A51C0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78.92</c:v>
                </c:pt>
                <c:pt idx="1">
                  <c:v>79.72</c:v>
                </c:pt>
                <c:pt idx="2">
                  <c:v>82.27</c:v>
                </c:pt>
                <c:pt idx="3">
                  <c:v>81.22</c:v>
                </c:pt>
                <c:pt idx="4">
                  <c:v>83.54</c:v>
                </c:pt>
              </c:numCache>
            </c:numRef>
          </c:val>
          <c:extLst>
            <c:ext xmlns:c16="http://schemas.microsoft.com/office/drawing/2014/chart" uri="{C3380CC4-5D6E-409C-BE32-E72D297353CC}">
              <c16:uniqueId val="{00000000-0467-4D61-9A5C-37724911051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0467-4D61-9A5C-37724911051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106.1</c:v>
                </c:pt>
                <c:pt idx="1">
                  <c:v>101.72</c:v>
                </c:pt>
                <c:pt idx="2">
                  <c:v>109.59</c:v>
                </c:pt>
                <c:pt idx="3">
                  <c:v>137.33000000000001</c:v>
                </c:pt>
                <c:pt idx="4">
                  <c:v>117.92</c:v>
                </c:pt>
              </c:numCache>
            </c:numRef>
          </c:val>
          <c:extLst>
            <c:ext xmlns:c16="http://schemas.microsoft.com/office/drawing/2014/chart" uri="{C3380CC4-5D6E-409C-BE32-E72D297353CC}">
              <c16:uniqueId val="{00000000-5E61-442F-BC73-21FC9459E36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106.09</c:v>
                </c:pt>
              </c:numCache>
            </c:numRef>
          </c:val>
          <c:smooth val="0"/>
          <c:extLst>
            <c:ext xmlns:c16="http://schemas.microsoft.com/office/drawing/2014/chart" uri="{C3380CC4-5D6E-409C-BE32-E72D297353CC}">
              <c16:uniqueId val="{00000001-5E61-442F-BC73-21FC9459E36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15.22</c:v>
                </c:pt>
                <c:pt idx="1">
                  <c:v>17.93</c:v>
                </c:pt>
                <c:pt idx="2">
                  <c:v>20.82</c:v>
                </c:pt>
                <c:pt idx="3">
                  <c:v>23.88</c:v>
                </c:pt>
                <c:pt idx="4">
                  <c:v>26.79</c:v>
                </c:pt>
              </c:numCache>
            </c:numRef>
          </c:val>
          <c:extLst>
            <c:ext xmlns:c16="http://schemas.microsoft.com/office/drawing/2014/chart" uri="{C3380CC4-5D6E-409C-BE32-E72D297353CC}">
              <c16:uniqueId val="{00000000-C2D0-4BBF-A664-D4256277E47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22.79</c:v>
                </c:pt>
              </c:numCache>
            </c:numRef>
          </c:val>
          <c:smooth val="0"/>
          <c:extLst>
            <c:ext xmlns:c16="http://schemas.microsoft.com/office/drawing/2014/chart" uri="{C3380CC4-5D6E-409C-BE32-E72D297353CC}">
              <c16:uniqueId val="{00000001-C2D0-4BBF-A664-D4256277E47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B41-480F-99D5-8328447D3C8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c:v>0.01</c:v>
                </c:pt>
              </c:numCache>
            </c:numRef>
          </c:val>
          <c:smooth val="0"/>
          <c:extLst>
            <c:ext xmlns:c16="http://schemas.microsoft.com/office/drawing/2014/chart" uri="{C3380CC4-5D6E-409C-BE32-E72D297353CC}">
              <c16:uniqueId val="{00000001-AB41-480F-99D5-8328447D3C8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1F1-48EE-A8A2-ED99C371A07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69.42</c:v>
                </c:pt>
              </c:numCache>
            </c:numRef>
          </c:val>
          <c:smooth val="0"/>
          <c:extLst>
            <c:ext xmlns:c16="http://schemas.microsoft.com/office/drawing/2014/chart" uri="{C3380CC4-5D6E-409C-BE32-E72D297353CC}">
              <c16:uniqueId val="{00000001-91F1-48EE-A8A2-ED99C371A07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16.03</c:v>
                </c:pt>
                <c:pt idx="1">
                  <c:v>3.05</c:v>
                </c:pt>
                <c:pt idx="2">
                  <c:v>1.31</c:v>
                </c:pt>
                <c:pt idx="3">
                  <c:v>97.84</c:v>
                </c:pt>
                <c:pt idx="4">
                  <c:v>103.31</c:v>
                </c:pt>
              </c:numCache>
            </c:numRef>
          </c:val>
          <c:extLst>
            <c:ext xmlns:c16="http://schemas.microsoft.com/office/drawing/2014/chart" uri="{C3380CC4-5D6E-409C-BE32-E72D297353CC}">
              <c16:uniqueId val="{00000000-C52B-4F2D-B950-3B18FC7934D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43.07</c:v>
                </c:pt>
              </c:numCache>
            </c:numRef>
          </c:val>
          <c:smooth val="0"/>
          <c:extLst>
            <c:ext xmlns:c16="http://schemas.microsoft.com/office/drawing/2014/chart" uri="{C3380CC4-5D6E-409C-BE32-E72D297353CC}">
              <c16:uniqueId val="{00000001-C52B-4F2D-B950-3B18FC7934D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1307.7</c:v>
                </c:pt>
                <c:pt idx="1">
                  <c:v>1165.8399999999999</c:v>
                </c:pt>
                <c:pt idx="2">
                  <c:v>648.55999999999995</c:v>
                </c:pt>
                <c:pt idx="3">
                  <c:v>445.93</c:v>
                </c:pt>
                <c:pt idx="4">
                  <c:v>822.46</c:v>
                </c:pt>
              </c:numCache>
            </c:numRef>
          </c:val>
          <c:extLst>
            <c:ext xmlns:c16="http://schemas.microsoft.com/office/drawing/2014/chart" uri="{C3380CC4-5D6E-409C-BE32-E72D297353CC}">
              <c16:uniqueId val="{00000000-0903-41D9-84C1-83811055F58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0903-41D9-84C1-83811055F58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80.73</c:v>
                </c:pt>
                <c:pt idx="1">
                  <c:v>100</c:v>
                </c:pt>
                <c:pt idx="2">
                  <c:v>125.24</c:v>
                </c:pt>
                <c:pt idx="3">
                  <c:v>231.75</c:v>
                </c:pt>
                <c:pt idx="4">
                  <c:v>140.62</c:v>
                </c:pt>
              </c:numCache>
            </c:numRef>
          </c:val>
          <c:extLst>
            <c:ext xmlns:c16="http://schemas.microsoft.com/office/drawing/2014/chart" uri="{C3380CC4-5D6E-409C-BE32-E72D297353CC}">
              <c16:uniqueId val="{00000000-064A-4602-9ED4-8B1D2FC04FE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064A-4602-9ED4-8B1D2FC04FE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196.02</c:v>
                </c:pt>
                <c:pt idx="1">
                  <c:v>158.52000000000001</c:v>
                </c:pt>
                <c:pt idx="2">
                  <c:v>201.31</c:v>
                </c:pt>
                <c:pt idx="3">
                  <c:v>125.38</c:v>
                </c:pt>
                <c:pt idx="4">
                  <c:v>112.95</c:v>
                </c:pt>
              </c:numCache>
            </c:numRef>
          </c:val>
          <c:extLst>
            <c:ext xmlns:c16="http://schemas.microsoft.com/office/drawing/2014/chart" uri="{C3380CC4-5D6E-409C-BE32-E72D297353CC}">
              <c16:uniqueId val="{00000000-022F-4464-91B5-E0DE40327AA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022F-4464-91B5-E0DE40327AA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U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天童市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61496</v>
      </c>
      <c r="AM8" s="55"/>
      <c r="AN8" s="55"/>
      <c r="AO8" s="55"/>
      <c r="AP8" s="55"/>
      <c r="AQ8" s="55"/>
      <c r="AR8" s="55"/>
      <c r="AS8" s="55"/>
      <c r="AT8" s="54">
        <f>データ!T6</f>
        <v>113.02</v>
      </c>
      <c r="AU8" s="54"/>
      <c r="AV8" s="54"/>
      <c r="AW8" s="54"/>
      <c r="AX8" s="54"/>
      <c r="AY8" s="54"/>
      <c r="AZ8" s="54"/>
      <c r="BA8" s="54"/>
      <c r="BB8" s="54">
        <f>データ!U6</f>
        <v>544.12</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68.709999999999994</v>
      </c>
      <c r="J10" s="54"/>
      <c r="K10" s="54"/>
      <c r="L10" s="54"/>
      <c r="M10" s="54"/>
      <c r="N10" s="54"/>
      <c r="O10" s="54"/>
      <c r="P10" s="54">
        <f>データ!P6</f>
        <v>21.04</v>
      </c>
      <c r="Q10" s="54"/>
      <c r="R10" s="54"/>
      <c r="S10" s="54"/>
      <c r="T10" s="54"/>
      <c r="U10" s="54"/>
      <c r="V10" s="54"/>
      <c r="W10" s="54">
        <f>データ!Q6</f>
        <v>73.78</v>
      </c>
      <c r="X10" s="54"/>
      <c r="Y10" s="54"/>
      <c r="Z10" s="54"/>
      <c r="AA10" s="54"/>
      <c r="AB10" s="54"/>
      <c r="AC10" s="54"/>
      <c r="AD10" s="55">
        <f>データ!R6</f>
        <v>3300</v>
      </c>
      <c r="AE10" s="55"/>
      <c r="AF10" s="55"/>
      <c r="AG10" s="55"/>
      <c r="AH10" s="55"/>
      <c r="AI10" s="55"/>
      <c r="AJ10" s="55"/>
      <c r="AK10" s="2"/>
      <c r="AL10" s="55">
        <f>データ!V6</f>
        <v>12898</v>
      </c>
      <c r="AM10" s="55"/>
      <c r="AN10" s="55"/>
      <c r="AO10" s="55"/>
      <c r="AP10" s="55"/>
      <c r="AQ10" s="55"/>
      <c r="AR10" s="55"/>
      <c r="AS10" s="55"/>
      <c r="AT10" s="54">
        <f>データ!W6</f>
        <v>5.33</v>
      </c>
      <c r="AU10" s="54"/>
      <c r="AV10" s="54"/>
      <c r="AW10" s="54"/>
      <c r="AX10" s="54"/>
      <c r="AY10" s="54"/>
      <c r="AZ10" s="54"/>
      <c r="BA10" s="54"/>
      <c r="BB10" s="54">
        <f>データ!X6</f>
        <v>2419.89</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UWI0gTQIoT2Qj9UQBkxc7BsnBsPnQT3/L5stBlSEHScqjQZNDyqXVvra+hPnnyJm19pv4juAtArGz5rUHbc9+g==" saltValue="PVz5ZoKT8Q2jGXiksqONT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62103</v>
      </c>
      <c r="D6" s="19">
        <f t="shared" si="3"/>
        <v>46</v>
      </c>
      <c r="E6" s="19">
        <f t="shared" si="3"/>
        <v>17</v>
      </c>
      <c r="F6" s="19">
        <f t="shared" si="3"/>
        <v>4</v>
      </c>
      <c r="G6" s="19">
        <f t="shared" si="3"/>
        <v>0</v>
      </c>
      <c r="H6" s="19" t="str">
        <f t="shared" si="3"/>
        <v>山形県　天童市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68.709999999999994</v>
      </c>
      <c r="P6" s="20">
        <f t="shared" si="3"/>
        <v>21.04</v>
      </c>
      <c r="Q6" s="20">
        <f t="shared" si="3"/>
        <v>73.78</v>
      </c>
      <c r="R6" s="20">
        <f t="shared" si="3"/>
        <v>3300</v>
      </c>
      <c r="S6" s="20">
        <f t="shared" si="3"/>
        <v>61496</v>
      </c>
      <c r="T6" s="20">
        <f t="shared" si="3"/>
        <v>113.02</v>
      </c>
      <c r="U6" s="20">
        <f t="shared" si="3"/>
        <v>544.12</v>
      </c>
      <c r="V6" s="20">
        <f t="shared" si="3"/>
        <v>12898</v>
      </c>
      <c r="W6" s="20">
        <f t="shared" si="3"/>
        <v>5.33</v>
      </c>
      <c r="X6" s="20">
        <f t="shared" si="3"/>
        <v>2419.89</v>
      </c>
      <c r="Y6" s="21">
        <f>IF(Y7="",NA(),Y7)</f>
        <v>106.1</v>
      </c>
      <c r="Z6" s="21">
        <f t="shared" ref="Z6:AH6" si="4">IF(Z7="",NA(),Z7)</f>
        <v>101.72</v>
      </c>
      <c r="AA6" s="21">
        <f t="shared" si="4"/>
        <v>109.59</v>
      </c>
      <c r="AB6" s="21">
        <f t="shared" si="4"/>
        <v>137.33000000000001</v>
      </c>
      <c r="AC6" s="21">
        <f t="shared" si="4"/>
        <v>117.92</v>
      </c>
      <c r="AD6" s="21">
        <f t="shared" si="4"/>
        <v>102.13</v>
      </c>
      <c r="AE6" s="21">
        <f t="shared" si="4"/>
        <v>101.72</v>
      </c>
      <c r="AF6" s="21">
        <f t="shared" si="4"/>
        <v>102.73</v>
      </c>
      <c r="AG6" s="21">
        <f t="shared" si="4"/>
        <v>105.78</v>
      </c>
      <c r="AH6" s="21">
        <f t="shared" si="4"/>
        <v>106.09</v>
      </c>
      <c r="AI6" s="20" t="str">
        <f>IF(AI7="","",IF(AI7="-","【-】","【"&amp;SUBSTITUTE(TEXT(AI7,"#,##0.00"),"-","△")&amp;"】"))</f>
        <v>【105.35】</v>
      </c>
      <c r="AJ6" s="20">
        <f>IF(AJ7="",NA(),AJ7)</f>
        <v>0</v>
      </c>
      <c r="AK6" s="20">
        <f t="shared" ref="AK6:AS6" si="5">IF(AK7="",NA(),AK7)</f>
        <v>0</v>
      </c>
      <c r="AL6" s="20">
        <f t="shared" si="5"/>
        <v>0</v>
      </c>
      <c r="AM6" s="20">
        <f t="shared" si="5"/>
        <v>0</v>
      </c>
      <c r="AN6" s="20">
        <f t="shared" si="5"/>
        <v>0</v>
      </c>
      <c r="AO6" s="21">
        <f t="shared" si="5"/>
        <v>109.51</v>
      </c>
      <c r="AP6" s="21">
        <f t="shared" si="5"/>
        <v>112.88</v>
      </c>
      <c r="AQ6" s="21">
        <f t="shared" si="5"/>
        <v>94.97</v>
      </c>
      <c r="AR6" s="21">
        <f t="shared" si="5"/>
        <v>63.96</v>
      </c>
      <c r="AS6" s="21">
        <f t="shared" si="5"/>
        <v>69.42</v>
      </c>
      <c r="AT6" s="20" t="str">
        <f>IF(AT7="","",IF(AT7="-","【-】","【"&amp;SUBSTITUTE(TEXT(AT7,"#,##0.00"),"-","△")&amp;"】"))</f>
        <v>【63.89】</v>
      </c>
      <c r="AU6" s="21">
        <f>IF(AU7="",NA(),AU7)</f>
        <v>16.03</v>
      </c>
      <c r="AV6" s="21">
        <f t="shared" ref="AV6:BD6" si="6">IF(AV7="",NA(),AV7)</f>
        <v>3.05</v>
      </c>
      <c r="AW6" s="21">
        <f t="shared" si="6"/>
        <v>1.31</v>
      </c>
      <c r="AX6" s="21">
        <f t="shared" si="6"/>
        <v>97.84</v>
      </c>
      <c r="AY6" s="21">
        <f t="shared" si="6"/>
        <v>103.31</v>
      </c>
      <c r="AZ6" s="21">
        <f t="shared" si="6"/>
        <v>47.44</v>
      </c>
      <c r="BA6" s="21">
        <f t="shared" si="6"/>
        <v>49.18</v>
      </c>
      <c r="BB6" s="21">
        <f t="shared" si="6"/>
        <v>47.72</v>
      </c>
      <c r="BC6" s="21">
        <f t="shared" si="6"/>
        <v>44.24</v>
      </c>
      <c r="BD6" s="21">
        <f t="shared" si="6"/>
        <v>43.07</v>
      </c>
      <c r="BE6" s="20" t="str">
        <f>IF(BE7="","",IF(BE7="-","【-】","【"&amp;SUBSTITUTE(TEXT(BE7,"#,##0.00"),"-","△")&amp;"】"))</f>
        <v>【44.07】</v>
      </c>
      <c r="BF6" s="21">
        <f>IF(BF7="",NA(),BF7)</f>
        <v>1307.7</v>
      </c>
      <c r="BG6" s="21">
        <f t="shared" ref="BG6:BO6" si="7">IF(BG7="",NA(),BG7)</f>
        <v>1165.8399999999999</v>
      </c>
      <c r="BH6" s="21">
        <f t="shared" si="7"/>
        <v>648.55999999999995</v>
      </c>
      <c r="BI6" s="21">
        <f t="shared" si="7"/>
        <v>445.93</v>
      </c>
      <c r="BJ6" s="21">
        <f t="shared" si="7"/>
        <v>822.46</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80.73</v>
      </c>
      <c r="BR6" s="21">
        <f t="shared" ref="BR6:BZ6" si="8">IF(BR7="",NA(),BR7)</f>
        <v>100</v>
      </c>
      <c r="BS6" s="21">
        <f t="shared" si="8"/>
        <v>125.24</v>
      </c>
      <c r="BT6" s="21">
        <f t="shared" si="8"/>
        <v>231.75</v>
      </c>
      <c r="BU6" s="21">
        <f t="shared" si="8"/>
        <v>140.62</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196.02</v>
      </c>
      <c r="CC6" s="21">
        <f t="shared" ref="CC6:CK6" si="9">IF(CC7="",NA(),CC7)</f>
        <v>158.52000000000001</v>
      </c>
      <c r="CD6" s="21">
        <f t="shared" si="9"/>
        <v>201.31</v>
      </c>
      <c r="CE6" s="21">
        <f t="shared" si="9"/>
        <v>125.38</v>
      </c>
      <c r="CF6" s="21">
        <f t="shared" si="9"/>
        <v>112.95</v>
      </c>
      <c r="CG6" s="21">
        <f t="shared" si="9"/>
        <v>221.81</v>
      </c>
      <c r="CH6" s="21">
        <f t="shared" si="9"/>
        <v>230.02</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42.28</v>
      </c>
      <c r="CW6" s="20" t="str">
        <f>IF(CW7="","",IF(CW7="-","【-】","【"&amp;SUBSTITUTE(TEXT(CW7,"#,##0.00"),"-","△")&amp;"】"))</f>
        <v>【42.57】</v>
      </c>
      <c r="CX6" s="21">
        <f>IF(CX7="",NA(),CX7)</f>
        <v>78.92</v>
      </c>
      <c r="CY6" s="21">
        <f t="shared" ref="CY6:DG6" si="11">IF(CY7="",NA(),CY7)</f>
        <v>79.72</v>
      </c>
      <c r="CZ6" s="21">
        <f t="shared" si="11"/>
        <v>82.27</v>
      </c>
      <c r="DA6" s="21">
        <f t="shared" si="11"/>
        <v>81.22</v>
      </c>
      <c r="DB6" s="21">
        <f t="shared" si="11"/>
        <v>83.54</v>
      </c>
      <c r="DC6" s="21">
        <f t="shared" si="11"/>
        <v>83.06</v>
      </c>
      <c r="DD6" s="21">
        <f t="shared" si="11"/>
        <v>83.32</v>
      </c>
      <c r="DE6" s="21">
        <f t="shared" si="11"/>
        <v>83.75</v>
      </c>
      <c r="DF6" s="21">
        <f t="shared" si="11"/>
        <v>84.19</v>
      </c>
      <c r="DG6" s="21">
        <f t="shared" si="11"/>
        <v>84.34</v>
      </c>
      <c r="DH6" s="20" t="str">
        <f>IF(DH7="","",IF(DH7="-","【-】","【"&amp;SUBSTITUTE(TEXT(DH7,"#,##0.00"),"-","△")&amp;"】"))</f>
        <v>【85.24】</v>
      </c>
      <c r="DI6" s="21">
        <f>IF(DI7="",NA(),DI7)</f>
        <v>15.22</v>
      </c>
      <c r="DJ6" s="21">
        <f t="shared" ref="DJ6:DR6" si="12">IF(DJ7="",NA(),DJ7)</f>
        <v>17.93</v>
      </c>
      <c r="DK6" s="21">
        <f t="shared" si="12"/>
        <v>20.82</v>
      </c>
      <c r="DL6" s="21">
        <f t="shared" si="12"/>
        <v>23.88</v>
      </c>
      <c r="DM6" s="21">
        <f t="shared" si="12"/>
        <v>26.79</v>
      </c>
      <c r="DN6" s="21">
        <f t="shared" si="12"/>
        <v>23.93</v>
      </c>
      <c r="DO6" s="21">
        <f t="shared" si="12"/>
        <v>24.68</v>
      </c>
      <c r="DP6" s="21">
        <f t="shared" si="12"/>
        <v>24.68</v>
      </c>
      <c r="DQ6" s="21">
        <f t="shared" si="12"/>
        <v>21.36</v>
      </c>
      <c r="DR6" s="21">
        <f t="shared" si="12"/>
        <v>22.79</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1">
        <f t="shared" si="13"/>
        <v>0.01</v>
      </c>
      <c r="ED6" s="20" t="str">
        <f>IF(ED7="","",IF(ED7="-","【-】","【"&amp;SUBSTITUTE(TEXT(ED7,"#,##0.00"),"-","△")&amp;"】"))</f>
        <v>【0.01】</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8" s="22" customFormat="1" x14ac:dyDescent="0.15">
      <c r="A7" s="14"/>
      <c r="B7" s="23">
        <v>2021</v>
      </c>
      <c r="C7" s="23">
        <v>62103</v>
      </c>
      <c r="D7" s="23">
        <v>46</v>
      </c>
      <c r="E7" s="23">
        <v>17</v>
      </c>
      <c r="F7" s="23">
        <v>4</v>
      </c>
      <c r="G7" s="23">
        <v>0</v>
      </c>
      <c r="H7" s="23" t="s">
        <v>96</v>
      </c>
      <c r="I7" s="23" t="s">
        <v>97</v>
      </c>
      <c r="J7" s="23" t="s">
        <v>98</v>
      </c>
      <c r="K7" s="23" t="s">
        <v>99</v>
      </c>
      <c r="L7" s="23" t="s">
        <v>100</v>
      </c>
      <c r="M7" s="23" t="s">
        <v>101</v>
      </c>
      <c r="N7" s="24" t="s">
        <v>102</v>
      </c>
      <c r="O7" s="24">
        <v>68.709999999999994</v>
      </c>
      <c r="P7" s="24">
        <v>21.04</v>
      </c>
      <c r="Q7" s="24">
        <v>73.78</v>
      </c>
      <c r="R7" s="24">
        <v>3300</v>
      </c>
      <c r="S7" s="24">
        <v>61496</v>
      </c>
      <c r="T7" s="24">
        <v>113.02</v>
      </c>
      <c r="U7" s="24">
        <v>544.12</v>
      </c>
      <c r="V7" s="24">
        <v>12898</v>
      </c>
      <c r="W7" s="24">
        <v>5.33</v>
      </c>
      <c r="X7" s="24">
        <v>2419.89</v>
      </c>
      <c r="Y7" s="24">
        <v>106.1</v>
      </c>
      <c r="Z7" s="24">
        <v>101.72</v>
      </c>
      <c r="AA7" s="24">
        <v>109.59</v>
      </c>
      <c r="AB7" s="24">
        <v>137.33000000000001</v>
      </c>
      <c r="AC7" s="24">
        <v>117.92</v>
      </c>
      <c r="AD7" s="24">
        <v>102.13</v>
      </c>
      <c r="AE7" s="24">
        <v>101.72</v>
      </c>
      <c r="AF7" s="24">
        <v>102.73</v>
      </c>
      <c r="AG7" s="24">
        <v>105.78</v>
      </c>
      <c r="AH7" s="24">
        <v>106.09</v>
      </c>
      <c r="AI7" s="24">
        <v>105.35</v>
      </c>
      <c r="AJ7" s="24">
        <v>0</v>
      </c>
      <c r="AK7" s="24">
        <v>0</v>
      </c>
      <c r="AL7" s="24">
        <v>0</v>
      </c>
      <c r="AM7" s="24">
        <v>0</v>
      </c>
      <c r="AN7" s="24">
        <v>0</v>
      </c>
      <c r="AO7" s="24">
        <v>109.51</v>
      </c>
      <c r="AP7" s="24">
        <v>112.88</v>
      </c>
      <c r="AQ7" s="24">
        <v>94.97</v>
      </c>
      <c r="AR7" s="24">
        <v>63.96</v>
      </c>
      <c r="AS7" s="24">
        <v>69.42</v>
      </c>
      <c r="AT7" s="24">
        <v>63.89</v>
      </c>
      <c r="AU7" s="24">
        <v>16.03</v>
      </c>
      <c r="AV7" s="24">
        <v>3.05</v>
      </c>
      <c r="AW7" s="24">
        <v>1.31</v>
      </c>
      <c r="AX7" s="24">
        <v>97.84</v>
      </c>
      <c r="AY7" s="24">
        <v>103.31</v>
      </c>
      <c r="AZ7" s="24">
        <v>47.44</v>
      </c>
      <c r="BA7" s="24">
        <v>49.18</v>
      </c>
      <c r="BB7" s="24">
        <v>47.72</v>
      </c>
      <c r="BC7" s="24">
        <v>44.24</v>
      </c>
      <c r="BD7" s="24">
        <v>43.07</v>
      </c>
      <c r="BE7" s="24">
        <v>44.07</v>
      </c>
      <c r="BF7" s="24">
        <v>1307.7</v>
      </c>
      <c r="BG7" s="24">
        <v>1165.8399999999999</v>
      </c>
      <c r="BH7" s="24">
        <v>648.55999999999995</v>
      </c>
      <c r="BI7" s="24">
        <v>445.93</v>
      </c>
      <c r="BJ7" s="24">
        <v>822.46</v>
      </c>
      <c r="BK7" s="24">
        <v>1243.71</v>
      </c>
      <c r="BL7" s="24">
        <v>1194.1500000000001</v>
      </c>
      <c r="BM7" s="24">
        <v>1206.79</v>
      </c>
      <c r="BN7" s="24">
        <v>1258.43</v>
      </c>
      <c r="BO7" s="24">
        <v>1163.75</v>
      </c>
      <c r="BP7" s="24">
        <v>1201.79</v>
      </c>
      <c r="BQ7" s="24">
        <v>80.73</v>
      </c>
      <c r="BR7" s="24">
        <v>100</v>
      </c>
      <c r="BS7" s="24">
        <v>125.24</v>
      </c>
      <c r="BT7" s="24">
        <v>231.75</v>
      </c>
      <c r="BU7" s="24">
        <v>140.62</v>
      </c>
      <c r="BV7" s="24">
        <v>74.3</v>
      </c>
      <c r="BW7" s="24">
        <v>72.260000000000005</v>
      </c>
      <c r="BX7" s="24">
        <v>71.84</v>
      </c>
      <c r="BY7" s="24">
        <v>73.36</v>
      </c>
      <c r="BZ7" s="24">
        <v>72.599999999999994</v>
      </c>
      <c r="CA7" s="24">
        <v>75.31</v>
      </c>
      <c r="CB7" s="24">
        <v>196.02</v>
      </c>
      <c r="CC7" s="24">
        <v>158.52000000000001</v>
      </c>
      <c r="CD7" s="24">
        <v>201.31</v>
      </c>
      <c r="CE7" s="24">
        <v>125.38</v>
      </c>
      <c r="CF7" s="24">
        <v>112.95</v>
      </c>
      <c r="CG7" s="24">
        <v>221.81</v>
      </c>
      <c r="CH7" s="24">
        <v>230.02</v>
      </c>
      <c r="CI7" s="24">
        <v>228.47</v>
      </c>
      <c r="CJ7" s="24">
        <v>224.88</v>
      </c>
      <c r="CK7" s="24">
        <v>228.64</v>
      </c>
      <c r="CL7" s="24">
        <v>216.39</v>
      </c>
      <c r="CM7" s="24" t="s">
        <v>102</v>
      </c>
      <c r="CN7" s="24" t="s">
        <v>102</v>
      </c>
      <c r="CO7" s="24" t="s">
        <v>102</v>
      </c>
      <c r="CP7" s="24" t="s">
        <v>102</v>
      </c>
      <c r="CQ7" s="24" t="s">
        <v>102</v>
      </c>
      <c r="CR7" s="24">
        <v>43.36</v>
      </c>
      <c r="CS7" s="24">
        <v>42.56</v>
      </c>
      <c r="CT7" s="24">
        <v>42.47</v>
      </c>
      <c r="CU7" s="24">
        <v>42.4</v>
      </c>
      <c r="CV7" s="24">
        <v>42.28</v>
      </c>
      <c r="CW7" s="24">
        <v>42.57</v>
      </c>
      <c r="CX7" s="24">
        <v>78.92</v>
      </c>
      <c r="CY7" s="24">
        <v>79.72</v>
      </c>
      <c r="CZ7" s="24">
        <v>82.27</v>
      </c>
      <c r="DA7" s="24">
        <v>81.22</v>
      </c>
      <c r="DB7" s="24">
        <v>83.54</v>
      </c>
      <c r="DC7" s="24">
        <v>83.06</v>
      </c>
      <c r="DD7" s="24">
        <v>83.32</v>
      </c>
      <c r="DE7" s="24">
        <v>83.75</v>
      </c>
      <c r="DF7" s="24">
        <v>84.19</v>
      </c>
      <c r="DG7" s="24">
        <v>84.34</v>
      </c>
      <c r="DH7" s="24">
        <v>85.24</v>
      </c>
      <c r="DI7" s="24">
        <v>15.22</v>
      </c>
      <c r="DJ7" s="24">
        <v>17.93</v>
      </c>
      <c r="DK7" s="24">
        <v>20.82</v>
      </c>
      <c r="DL7" s="24">
        <v>23.88</v>
      </c>
      <c r="DM7" s="24">
        <v>26.79</v>
      </c>
      <c r="DN7" s="24">
        <v>23.93</v>
      </c>
      <c r="DO7" s="24">
        <v>24.68</v>
      </c>
      <c r="DP7" s="24">
        <v>24.68</v>
      </c>
      <c r="DQ7" s="24">
        <v>21.36</v>
      </c>
      <c r="DR7" s="24">
        <v>22.79</v>
      </c>
      <c r="DS7" s="24">
        <v>25.87</v>
      </c>
      <c r="DT7" s="24">
        <v>0</v>
      </c>
      <c r="DU7" s="24">
        <v>0</v>
      </c>
      <c r="DV7" s="24">
        <v>0</v>
      </c>
      <c r="DW7" s="24">
        <v>0</v>
      </c>
      <c r="DX7" s="24">
        <v>0</v>
      </c>
      <c r="DY7" s="24">
        <v>0</v>
      </c>
      <c r="DZ7" s="24">
        <v>0.01</v>
      </c>
      <c r="EA7" s="24">
        <v>8.6199999999999992</v>
      </c>
      <c r="EB7" s="24">
        <v>0.01</v>
      </c>
      <c r="EC7" s="24">
        <v>0.01</v>
      </c>
      <c r="ED7" s="24">
        <v>0.01</v>
      </c>
      <c r="EE7" s="24">
        <v>0</v>
      </c>
      <c r="EF7" s="24">
        <v>0</v>
      </c>
      <c r="EG7" s="24">
        <v>0</v>
      </c>
      <c r="EH7" s="24">
        <v>0</v>
      </c>
      <c r="EI7" s="24">
        <v>0</v>
      </c>
      <c r="EJ7" s="24">
        <v>0.09</v>
      </c>
      <c r="EK7" s="24">
        <v>0.13</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s-jyouge02</cp:lastModifiedBy>
  <cp:lastPrinted>2023-01-19T06:06:20Z</cp:lastPrinted>
  <dcterms:created xsi:type="dcterms:W3CDTF">2023-01-12T23:37:32Z</dcterms:created>
  <dcterms:modified xsi:type="dcterms:W3CDTF">2023-01-19T06:49:46Z</dcterms:modified>
  <cp:category/>
</cp:coreProperties>
</file>