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H:\上下水道課\経営企画係\決算関係\経営比較分析表\R3決算\"/>
    </mc:Choice>
  </mc:AlternateContent>
  <xr:revisionPtr revIDLastSave="0" documentId="13_ncr:1_{E2AEF484-AAC6-4764-B575-A5F5FAE95E96}" xr6:coauthVersionLast="36" xr6:coauthVersionMax="36" xr10:uidLastSave="{00000000-0000-0000-0000-000000000000}"/>
  <workbookProtection workbookAlgorithmName="SHA-512" workbookHashValue="7plxS3M98zS6yEoRU9X33WcyAxbF3VDCZuFzl1h63o325hSXLFyor5kSkas9QFDjf8WHKJ6VxnDlYRldhliLHA==" workbookSaltValue="ogzYL4M5efnIvkIipYEO7w=="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<sst xmlns="http://schemas.openxmlformats.org/spreadsheetml/2006/main" count="299" uniqueCount="118">
  <si>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</si>
  <si>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</si>
  <si>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</si>
  <si>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</si>
  <si>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</si>
  <si>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</si>
  <si>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</si>
  <si>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</si>
  <si>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</si>
  <si>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</si>
  <si>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</si>
  <si>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</si>
  <si>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</si>
  <si>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</si>
  <si>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</si>
  <si>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</si>
  <si>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</si>
  <si>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</si>
  <si>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</si>
  <si>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</si>
  <si>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</si>
  <si>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</si>
  <si>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</si>
  <si>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</si>
  <si>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</si>
  <si>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</si>
  <si>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</si>
  <si>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</si>
  <si>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</si>
  <si>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</si>
  <si>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</si>
  <si>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</si>
  <si>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</si>
  <si>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</si>
  <si>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</si>
  <si>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</si>
  <si>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</si>
  <si>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</si>
  <si>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</si>
  <si>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</si>
  <si>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</si>
  <si>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</si>
  <si>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</si>
  <si>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</si>
  <si>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</si>
  <si>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</si>
  <si>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</si>
  <si>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</si>
  <si>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</si>
  <si>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</si>
  <si>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</si>
  <si>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</si>
  <si>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</si>
  <si>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</si>
  <si>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</si>
  <si>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</si>
  <si>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</si>
  <si>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</si>
  <si>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</si>
  <si>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</si>
  <si>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</si>
  <si>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</si>
  <si>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</si>
  <si>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</si>
  <si>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</si>
  <si>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</si>
  <si>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</si>
  <si>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</si>
  <si>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</si>
  <si>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</si>
  <si>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</si>
  <si>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</si>
  <si>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</si>
  <si>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</si>
  <si>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</si>
  <si>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</si>
  <si>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</si>
  <si>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</si>
  <si>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</si>
  <si>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</si>
  <si>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</si>
  <si>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</si>
  <si>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</si>
  <si>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</si>
  <si>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</si>
  <si>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</si>
  <si>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</si>
  <si>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</si>
  <si>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</si>
  <si>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</si>
  <si>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</si>
  <si>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</si>
  <si>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</si>
  <si>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</si>
  <si>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</si>
  <si>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</si>
  <si>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東根市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</si>
  <si>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</si>
  <si>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</si>
  <si>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</si>
  <si>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</si>
  <si>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</si>
  <si>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</si>
  <si>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</si>
  <si>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</si>
  <si>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</si>
  <si>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</si>
  <si>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</si>
  <si>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</si>
  <si>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</si>
  <si>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</si>
  <si>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</si>
  <si>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</si>
  <si>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</si>
  <si>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</si>
  <si>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S62年に供用開始してから30年を迎え、当時敷設した管渠を中心に設備が老朽化してきています。これに対し、平成26年度より管渠の改修工事（長壽命化工事）に着手しています。
　また、今後、管渠更新に本格的にシフトしていくことを見据え、R１年度にストックマネジメント計画を策定し、老朽化した施設の改築・更新を行っております。</t>
    <rPh sb="4" eb="5">
      <t>ネン</t>
    </rPh>
    <rPh sb="6" eb="8">
      <t>キョウヨウ</t>
    </rPh>
    <rPh sb="8" eb="10">
      <t>カイシ</t>
    </rPh>
    <rPh sb="16" eb="17">
      <t>ネン</t>
    </rPh>
    <rPh sb="18" eb="19">
      <t>ムカ</t>
    </rPh>
    <rPh sb="21" eb="23">
      <t>トウジ</t>
    </rPh>
    <rPh sb="23" eb="24">
      <t>シキ</t>
    </rPh>
    <rPh sb="24" eb="25">
      <t>セツ</t>
    </rPh>
    <rPh sb="27" eb="29">
      <t>カンキョ</t>
    </rPh>
    <rPh sb="30" eb="32">
      <t>チュウシン</t>
    </rPh>
    <rPh sb="33" eb="35">
      <t>セツビ</t>
    </rPh>
    <rPh sb="36" eb="39">
      <t>ロウキュウカ</t>
    </rPh>
    <rPh sb="50" eb="51">
      <t>タイ</t>
    </rPh>
    <rPh sb="53" eb="55">
      <t>ヘイセイ</t>
    </rPh>
    <rPh sb="57" eb="59">
      <t>ネンド</t>
    </rPh>
    <rPh sb="61" eb="63">
      <t>カンキョ</t>
    </rPh>
    <rPh sb="64" eb="66">
      <t>カイシュウ</t>
    </rPh>
    <rPh sb="66" eb="68">
      <t>コウジ</t>
    </rPh>
    <rPh sb="69" eb="71">
      <t>チョウジュ</t>
    </rPh>
    <rPh sb="71" eb="72">
      <t>イノチ</t>
    </rPh>
    <rPh sb="72" eb="73">
      <t>カ</t>
    </rPh>
    <rPh sb="73" eb="75">
      <t>コウジ</t>
    </rPh>
    <rPh sb="77" eb="79">
      <t>チャクシュ</t>
    </rPh>
    <rPh sb="90" eb="92">
      <t>コンゴ</t>
    </rPh>
    <rPh sb="93" eb="95">
      <t>カンキョ</t>
    </rPh>
    <rPh sb="95" eb="97">
      <t>コウシン</t>
    </rPh>
    <rPh sb="98" eb="101">
      <t>ホンカクテキ</t>
    </rPh>
    <rPh sb="112" eb="114">
      <t>ミス</t>
    </rPh>
    <rPh sb="118" eb="120">
      <t>ネンド</t>
    </rPh>
    <rPh sb="131" eb="133">
      <t>ケイカク</t>
    </rPh>
    <rPh sb="134" eb="136">
      <t>サクテイ</t>
    </rPh>
    <rPh sb="138" eb="141">
      <t>ロウキュウカ</t>
    </rPh>
    <rPh sb="143" eb="145">
      <t>シセツ</t>
    </rPh>
    <rPh sb="146" eb="148">
      <t>カイチク</t>
    </rPh>
    <rPh sb="149" eb="151">
      <t>コウシン</t>
    </rPh>
    <rPh sb="152" eb="153">
      <t>オコナ</t>
    </rPh>
    <phoneticPr fontId="4"/>
  </si>
  <si>
    <t>　本市では、令和２年度から地方公営企業法の適用を行い、同年度中に経営戦略の策定も実施しました。
　今後も人口減少や節水型社会への移行により使用料収入の増加は見込めない状況であります。将来にわたり事業を安定して継続するためには、今以上に公営企業として高い質での財政マネジメントが求められます。
　また、長期的な視点に立った施設の維持管理や更新等に取り組み、経営基盤の強化を図っていく必要があります。
　さらに経営戦略に基づき、継続的な進捗管理を行い成果を検証しながら、適正な財源の確保と投資に努めます。</t>
    <rPh sb="1" eb="3">
      <t>ホンシ</t>
    </rPh>
    <rPh sb="13" eb="15">
      <t>チホウ</t>
    </rPh>
    <rPh sb="15" eb="17">
      <t>コウエイ</t>
    </rPh>
    <rPh sb="17" eb="19">
      <t>キギョウ</t>
    </rPh>
    <rPh sb="19" eb="20">
      <t>ホウ</t>
    </rPh>
    <rPh sb="21" eb="23">
      <t>テキヨウ</t>
    </rPh>
    <rPh sb="24" eb="25">
      <t>オコナ</t>
    </rPh>
    <rPh sb="27" eb="31">
      <t>ドウネンドチュウ</t>
    </rPh>
    <rPh sb="32" eb="34">
      <t>ケイエイ</t>
    </rPh>
    <rPh sb="34" eb="36">
      <t>センリャク</t>
    </rPh>
    <rPh sb="37" eb="39">
      <t>サクテイ</t>
    </rPh>
    <rPh sb="40" eb="42">
      <t>ジッシ</t>
    </rPh>
    <rPh sb="49" eb="51">
      <t>コンゴ</t>
    </rPh>
    <rPh sb="52" eb="54">
      <t>ジンコウ</t>
    </rPh>
    <rPh sb="54" eb="56">
      <t>ゲンショウ</t>
    </rPh>
    <rPh sb="57" eb="60">
      <t>セッスイガタ</t>
    </rPh>
    <rPh sb="60" eb="62">
      <t>シャカイ</t>
    </rPh>
    <rPh sb="64" eb="66">
      <t>イコウ</t>
    </rPh>
    <rPh sb="69" eb="72">
      <t>シヨウリョウ</t>
    </rPh>
    <rPh sb="72" eb="74">
      <t>シュウニュウ</t>
    </rPh>
    <rPh sb="75" eb="77">
      <t>ゾウカ</t>
    </rPh>
    <rPh sb="78" eb="80">
      <t>ミコ</t>
    </rPh>
    <rPh sb="83" eb="85">
      <t>ジョウキョウ</t>
    </rPh>
    <rPh sb="91" eb="93">
      <t>ショウライ</t>
    </rPh>
    <rPh sb="97" eb="99">
      <t>ジギョウ</t>
    </rPh>
    <rPh sb="100" eb="102">
      <t>アンテイ</t>
    </rPh>
    <rPh sb="104" eb="106">
      <t>ケイゾク</t>
    </rPh>
    <rPh sb="113" eb="114">
      <t>イマ</t>
    </rPh>
    <rPh sb="114" eb="116">
      <t>イジョウ</t>
    </rPh>
    <rPh sb="117" eb="119">
      <t>コウエイ</t>
    </rPh>
    <rPh sb="119" eb="121">
      <t>キギョウ</t>
    </rPh>
    <rPh sb="124" eb="125">
      <t>タカ</t>
    </rPh>
    <rPh sb="126" eb="127">
      <t>シツ</t>
    </rPh>
    <rPh sb="129" eb="131">
      <t>ザイセイ</t>
    </rPh>
    <rPh sb="138" eb="139">
      <t>モト</t>
    </rPh>
    <rPh sb="150" eb="153">
      <t>チョウキテキ</t>
    </rPh>
    <rPh sb="154" eb="156">
      <t>シテン</t>
    </rPh>
    <rPh sb="157" eb="158">
      <t>タ</t>
    </rPh>
    <rPh sb="160" eb="162">
      <t>シセツ</t>
    </rPh>
    <rPh sb="163" eb="165">
      <t>イジ</t>
    </rPh>
    <rPh sb="165" eb="167">
      <t>カンリ</t>
    </rPh>
    <rPh sb="168" eb="170">
      <t>コウシン</t>
    </rPh>
    <rPh sb="170" eb="171">
      <t>トウ</t>
    </rPh>
    <rPh sb="172" eb="173">
      <t>ト</t>
    </rPh>
    <rPh sb="174" eb="175">
      <t>ク</t>
    </rPh>
    <rPh sb="177" eb="179">
      <t>ケイエイ</t>
    </rPh>
    <rPh sb="179" eb="181">
      <t>キバン</t>
    </rPh>
    <rPh sb="182" eb="184">
      <t>キョウカ</t>
    </rPh>
    <rPh sb="185" eb="186">
      <t>ハカ</t>
    </rPh>
    <rPh sb="190" eb="192">
      <t>ヒツヨウ</t>
    </rPh>
    <rPh sb="203" eb="205">
      <t>ケイエイ</t>
    </rPh>
    <rPh sb="205" eb="207">
      <t>センリャク</t>
    </rPh>
    <rPh sb="208" eb="209">
      <t>モト</t>
    </rPh>
    <rPh sb="212" eb="215">
      <t>ケイゾクテキ</t>
    </rPh>
    <rPh sb="216" eb="218">
      <t>シンチョク</t>
    </rPh>
    <rPh sb="218" eb="220">
      <t>カンリ</t>
    </rPh>
    <rPh sb="221" eb="222">
      <t>オコナ</t>
    </rPh>
    <rPh sb="223" eb="225">
      <t>セイカ</t>
    </rPh>
    <rPh sb="226" eb="228">
      <t>ケンショウ</t>
    </rPh>
    <rPh sb="233" eb="235">
      <t>テキセイ</t>
    </rPh>
    <rPh sb="236" eb="238">
      <t>ザイゲン</t>
    </rPh>
    <rPh sb="239" eb="241">
      <t>カクホ</t>
    </rPh>
    <rPh sb="242" eb="244">
      <t>トウシ</t>
    </rPh>
    <rPh sb="245" eb="246">
      <t>ツト</t>
    </rPh>
    <phoneticPr fontId="4"/>
  </si>
  <si>
    <t>　令和２年度より地方公営企業法を適用したため、令和２年度以降の数値となっています。
「①経常収支比率」
　前年度比2.23ポイント減となったが、100％を超えていることから経営の安全性は確保されています。
「③流動比率」
　１年以内に支払わなければならない負債を賄えていないことを示しているが、負債の多くは建設改良費に充てた企業債が占めています。今後、企業債償還金は徐々に減少する予定であることから、流動比率についても増加する見込みです。
「④企業債残高対事業規模比率」
　類似団体と比較して低い水準にあり、今後も引き続き償還の財源確保に努めます。
「⑥汚水処理原価」
　有収水量が増加傾向にあるものの、汚水処理費中大きな割合を占める流域下水道維持管理負担金が増加しているため、汚水処理原価の低減には至っていません。
「⑧水洗化率」
　類似団体と比較しても大きな差はなく、安定した使用料収入を図るため、今後も継続的に普及啓発等による水洗化率の更なる向上に努めます。</t>
    <rPh sb="1" eb="3">
      <t>レイワ</t>
    </rPh>
    <rPh sb="4" eb="6">
      <t>ネンド</t>
    </rPh>
    <rPh sb="8" eb="10">
      <t>チホウ</t>
    </rPh>
    <rPh sb="10" eb="12">
      <t>コウエイ</t>
    </rPh>
    <rPh sb="12" eb="14">
      <t>キギョウ</t>
    </rPh>
    <rPh sb="14" eb="15">
      <t>ホウ</t>
    </rPh>
    <rPh sb="16" eb="18">
      <t>テキヨウ</t>
    </rPh>
    <rPh sb="23" eb="25">
      <t>レイワ</t>
    </rPh>
    <rPh sb="26" eb="27">
      <t>ネン</t>
    </rPh>
    <rPh sb="27" eb="28">
      <t>ド</t>
    </rPh>
    <rPh sb="28" eb="30">
      <t>イコウ</t>
    </rPh>
    <rPh sb="31" eb="33">
      <t>スウチ</t>
    </rPh>
    <rPh sb="44" eb="46">
      <t>ケイジョウ</t>
    </rPh>
    <rPh sb="46" eb="48">
      <t>シュウシ</t>
    </rPh>
    <rPh sb="48" eb="50">
      <t>ヒリツ</t>
    </rPh>
    <rPh sb="53" eb="56">
      <t>ゼンネンド</t>
    </rPh>
    <rPh sb="56" eb="57">
      <t>ヒ</t>
    </rPh>
    <rPh sb="65" eb="66">
      <t>ゲン</t>
    </rPh>
    <rPh sb="77" eb="78">
      <t>コ</t>
    </rPh>
    <rPh sb="343" eb="344">
      <t>ゲン</t>
    </rPh>
    <rPh sb="368" eb="370">
      <t>ルイジ</t>
    </rPh>
    <rPh sb="370" eb="372">
      <t>ダンタイ</t>
    </rPh>
    <rPh sb="373" eb="375">
      <t>ヒカク</t>
    </rPh>
    <rPh sb="378" eb="379">
      <t>オオ</t>
    </rPh>
    <rPh sb="381" eb="382">
      <t>サ</t>
    </rPh>
    <rPh sb="386" eb="388">
      <t>アンテイ</t>
    </rPh>
    <rPh sb="390" eb="393">
      <t>シヨウリョウ</t>
    </rPh>
    <rPh sb="393" eb="395">
      <t>シュウニュウ</t>
    </rPh>
    <rPh sb="396" eb="397">
      <t>ハカ</t>
    </rPh>
    <rPh sb="401" eb="403">
      <t>コンゴ</t>
    </rPh>
    <rPh sb="404" eb="407">
      <t>ケイゾクテキ</t>
    </rPh>
    <rPh sb="408" eb="410">
      <t>フキュウ</t>
    </rPh>
    <rPh sb="410" eb="412">
      <t>ケイハツ</t>
    </rPh>
    <rPh sb="412" eb="413">
      <t>トウ</t>
    </rPh>
    <rPh sb="416" eb="419">
      <t>スイセンカ</t>
    </rPh>
    <rPh sb="419" eb="420">
      <t>リツ</t>
    </rPh>
    <rPh sb="421" eb="422">
      <t>サラ</t>
    </rPh>
    <rPh sb="424" eb="426">
      <t>コウジョウ</t>
    </rPh>
    <rPh sb="427" eb="428">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</si>
</sst>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FE6B-4948-B759-F43279680D0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0.09</c:v>
                </c:pt>
                <c:pt idx="4">
                  <c:v>0.17</c:v>
                </c:pt>
              </c:numCache>
            </c:numRef>
          </c:val>
          <c:smooth val="0"/>
          <c:extLst>
            <c:ext xmlns:c16="http://schemas.microsoft.com/office/drawing/2014/chart" uri="{C3380CC4-5D6E-409C-BE32-E72D297353CC}">
              <c16:uniqueId val="{00000001-FE6B-4948-B759-F43279680D0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325-4988-B22E-229B48ACCDC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65.28</c:v>
                </c:pt>
                <c:pt idx="4">
                  <c:v>64.92</c:v>
                </c:pt>
              </c:numCache>
            </c:numRef>
          </c:val>
          <c:smooth val="0"/>
          <c:extLst>
            <c:ext xmlns:c16="http://schemas.microsoft.com/office/drawing/2014/chart" uri="{C3380CC4-5D6E-409C-BE32-E72D297353CC}">
              <c16:uniqueId val="{00000001-3325-4988-B22E-229B48ACCDC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93.5</c:v>
                </c:pt>
                <c:pt idx="4">
                  <c:v>93.65</c:v>
                </c:pt>
              </c:numCache>
            </c:numRef>
          </c:val>
          <c:extLst>
            <c:ext xmlns:c16="http://schemas.microsoft.com/office/drawing/2014/chart" uri="{C3380CC4-5D6E-409C-BE32-E72D297353CC}">
              <c16:uniqueId val="{00000000-FC40-44CB-9905-C62B1E77937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92.72</c:v>
                </c:pt>
                <c:pt idx="4">
                  <c:v>92.88</c:v>
                </c:pt>
              </c:numCache>
            </c:numRef>
          </c:val>
          <c:smooth val="0"/>
          <c:extLst>
            <c:ext xmlns:c16="http://schemas.microsoft.com/office/drawing/2014/chart" uri="{C3380CC4-5D6E-409C-BE32-E72D297353CC}">
              <c16:uniqueId val="{00000001-FC40-44CB-9905-C62B1E77937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102.57</c:v>
                </c:pt>
                <c:pt idx="4">
                  <c:v>100.34</c:v>
                </c:pt>
              </c:numCache>
            </c:numRef>
          </c:val>
          <c:extLst>
            <c:ext xmlns:c16="http://schemas.microsoft.com/office/drawing/2014/chart" uri="{C3380CC4-5D6E-409C-BE32-E72D297353CC}">
              <c16:uniqueId val="{00000000-55D7-4FED-8381-F0F0351747E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107.85</c:v>
                </c:pt>
                <c:pt idx="4">
                  <c:v>108.04</c:v>
                </c:pt>
              </c:numCache>
            </c:numRef>
          </c:val>
          <c:smooth val="0"/>
          <c:extLst>
            <c:ext xmlns:c16="http://schemas.microsoft.com/office/drawing/2014/chart" uri="{C3380CC4-5D6E-409C-BE32-E72D297353CC}">
              <c16:uniqueId val="{00000001-55D7-4FED-8381-F0F0351747E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3.27</c:v>
                </c:pt>
                <c:pt idx="4">
                  <c:v>6.44</c:v>
                </c:pt>
              </c:numCache>
            </c:numRef>
          </c:val>
          <c:extLst>
            <c:ext xmlns:c16="http://schemas.microsoft.com/office/drawing/2014/chart" uri="{C3380CC4-5D6E-409C-BE32-E72D297353CC}">
              <c16:uniqueId val="{00000000-EC45-4199-ABB5-CDAA941C6C9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23.79</c:v>
                </c:pt>
                <c:pt idx="4">
                  <c:v>25.66</c:v>
                </c:pt>
              </c:numCache>
            </c:numRef>
          </c:val>
          <c:smooth val="0"/>
          <c:extLst>
            <c:ext xmlns:c16="http://schemas.microsoft.com/office/drawing/2014/chart" uri="{C3380CC4-5D6E-409C-BE32-E72D297353CC}">
              <c16:uniqueId val="{00000001-EC45-4199-ABB5-CDAA941C6C9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51B-4930-833B-D6CA6732CC7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1.22</c:v>
                </c:pt>
                <c:pt idx="4">
                  <c:v>1.61</c:v>
                </c:pt>
              </c:numCache>
            </c:numRef>
          </c:val>
          <c:smooth val="0"/>
          <c:extLst>
            <c:ext xmlns:c16="http://schemas.microsoft.com/office/drawing/2014/chart" uri="{C3380CC4-5D6E-409C-BE32-E72D297353CC}">
              <c16:uniqueId val="{00000001-E51B-4930-833B-D6CA6732CC7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B53-4F54-8901-18FA8D485C1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4.72</c:v>
                </c:pt>
                <c:pt idx="4">
                  <c:v>4.49</c:v>
                </c:pt>
              </c:numCache>
            </c:numRef>
          </c:val>
          <c:smooth val="0"/>
          <c:extLst>
            <c:ext xmlns:c16="http://schemas.microsoft.com/office/drawing/2014/chart" uri="{C3380CC4-5D6E-409C-BE32-E72D297353CC}">
              <c16:uniqueId val="{00000001-5B53-4F54-8901-18FA8D485C1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34.07</c:v>
                </c:pt>
                <c:pt idx="4">
                  <c:v>38.39</c:v>
                </c:pt>
              </c:numCache>
            </c:numRef>
          </c:val>
          <c:extLst>
            <c:ext xmlns:c16="http://schemas.microsoft.com/office/drawing/2014/chart" uri="{C3380CC4-5D6E-409C-BE32-E72D297353CC}">
              <c16:uniqueId val="{00000000-6F9D-4CEC-9967-03E8139699D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67.930000000000007</c:v>
                </c:pt>
                <c:pt idx="4">
                  <c:v>68.53</c:v>
                </c:pt>
              </c:numCache>
            </c:numRef>
          </c:val>
          <c:smooth val="0"/>
          <c:extLst>
            <c:ext xmlns:c16="http://schemas.microsoft.com/office/drawing/2014/chart" uri="{C3380CC4-5D6E-409C-BE32-E72D297353CC}">
              <c16:uniqueId val="{00000001-6F9D-4CEC-9967-03E8139699D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558.48</c:v>
                </c:pt>
                <c:pt idx="4">
                  <c:v>624.97</c:v>
                </c:pt>
              </c:numCache>
            </c:numRef>
          </c:val>
          <c:extLst>
            <c:ext xmlns:c16="http://schemas.microsoft.com/office/drawing/2014/chart" uri="{C3380CC4-5D6E-409C-BE32-E72D297353CC}">
              <c16:uniqueId val="{00000000-2A56-473F-A5D2-29A0ACEEF14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857.88</c:v>
                </c:pt>
                <c:pt idx="4">
                  <c:v>825.1</c:v>
                </c:pt>
              </c:numCache>
            </c:numRef>
          </c:val>
          <c:smooth val="0"/>
          <c:extLst>
            <c:ext xmlns:c16="http://schemas.microsoft.com/office/drawing/2014/chart" uri="{C3380CC4-5D6E-409C-BE32-E72D297353CC}">
              <c16:uniqueId val="{00000001-2A56-473F-A5D2-29A0ACEEF14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99.87</c:v>
                </c:pt>
                <c:pt idx="4">
                  <c:v>99.56</c:v>
                </c:pt>
              </c:numCache>
            </c:numRef>
          </c:val>
          <c:extLst>
            <c:ext xmlns:c16="http://schemas.microsoft.com/office/drawing/2014/chart" uri="{C3380CC4-5D6E-409C-BE32-E72D297353CC}">
              <c16:uniqueId val="{00000000-C9E0-469C-B6F5-1B9747A73B7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94.97</c:v>
                </c:pt>
                <c:pt idx="4">
                  <c:v>97.07</c:v>
                </c:pt>
              </c:numCache>
            </c:numRef>
          </c:val>
          <c:smooth val="0"/>
          <c:extLst>
            <c:ext xmlns:c16="http://schemas.microsoft.com/office/drawing/2014/chart" uri="{C3380CC4-5D6E-409C-BE32-E72D297353CC}">
              <c16:uniqueId val="{00000001-C9E0-469C-B6F5-1B9747A73B7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172.87</c:v>
                </c:pt>
                <c:pt idx="4">
                  <c:v>173.81</c:v>
                </c:pt>
              </c:numCache>
            </c:numRef>
          </c:val>
          <c:extLst>
            <c:ext xmlns:c16="http://schemas.microsoft.com/office/drawing/2014/chart" uri="{C3380CC4-5D6E-409C-BE32-E72D297353CC}">
              <c16:uniqueId val="{00000000-D6B4-4792-90F1-1883F665777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159.49</c:v>
                </c:pt>
                <c:pt idx="4">
                  <c:v>157.81</c:v>
                </c:pt>
              </c:numCache>
            </c:numRef>
          </c:val>
          <c:smooth val="0"/>
          <c:extLst>
            <c:ext xmlns:c16="http://schemas.microsoft.com/office/drawing/2014/chart" uri="{C3380CC4-5D6E-409C-BE32-E72D297353CC}">
              <c16:uniqueId val="{00000001-D6B4-4792-90F1-1883F665777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52"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東根市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Bd1</v>
      </c>
      <c r="X8" s="35"/>
      <c r="Y8" s="35"/>
      <c r="Z8" s="35"/>
      <c r="AA8" s="35"/>
      <c r="AB8" s="35"/>
      <c r="AC8" s="35"/>
      <c r="AD8" s="36" t="str">
        <f>データ!$M$6</f>
        <v>非設置</v>
      </c>
      <c r="AE8" s="36"/>
      <c r="AF8" s="36"/>
      <c r="AG8" s="36"/>
      <c r="AH8" s="36"/>
      <c r="AI8" s="36"/>
      <c r="AJ8" s="36"/>
      <c r="AK8" s="3"/>
      <c r="AL8" s="37">
        <f>データ!S6</f>
        <v>47950</v>
      </c>
      <c r="AM8" s="37"/>
      <c r="AN8" s="37"/>
      <c r="AO8" s="37"/>
      <c r="AP8" s="37"/>
      <c r="AQ8" s="37"/>
      <c r="AR8" s="37"/>
      <c r="AS8" s="37"/>
      <c r="AT8" s="38">
        <f>データ!T6</f>
        <v>206.94</v>
      </c>
      <c r="AU8" s="38"/>
      <c r="AV8" s="38"/>
      <c r="AW8" s="38"/>
      <c r="AX8" s="38"/>
      <c r="AY8" s="38"/>
      <c r="AZ8" s="38"/>
      <c r="BA8" s="38"/>
      <c r="BB8" s="38">
        <f>データ!U6</f>
        <v>231.71</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63.72</v>
      </c>
      <c r="J10" s="38"/>
      <c r="K10" s="38"/>
      <c r="L10" s="38"/>
      <c r="M10" s="38"/>
      <c r="N10" s="38"/>
      <c r="O10" s="38"/>
      <c r="P10" s="38">
        <f>データ!P6</f>
        <v>91.76</v>
      </c>
      <c r="Q10" s="38"/>
      <c r="R10" s="38"/>
      <c r="S10" s="38"/>
      <c r="T10" s="38"/>
      <c r="U10" s="38"/>
      <c r="V10" s="38"/>
      <c r="W10" s="38">
        <f>データ!Q6</f>
        <v>85.75</v>
      </c>
      <c r="X10" s="38"/>
      <c r="Y10" s="38"/>
      <c r="Z10" s="38"/>
      <c r="AA10" s="38"/>
      <c r="AB10" s="38"/>
      <c r="AC10" s="38"/>
      <c r="AD10" s="37">
        <f>データ!R6</f>
        <v>3300</v>
      </c>
      <c r="AE10" s="37"/>
      <c r="AF10" s="37"/>
      <c r="AG10" s="37"/>
      <c r="AH10" s="37"/>
      <c r="AI10" s="37"/>
      <c r="AJ10" s="37"/>
      <c r="AK10" s="2"/>
      <c r="AL10" s="37">
        <f>データ!V6</f>
        <v>43894</v>
      </c>
      <c r="AM10" s="37"/>
      <c r="AN10" s="37"/>
      <c r="AO10" s="37"/>
      <c r="AP10" s="37"/>
      <c r="AQ10" s="37"/>
      <c r="AR10" s="37"/>
      <c r="AS10" s="37"/>
      <c r="AT10" s="38">
        <f>データ!W6</f>
        <v>17.09</v>
      </c>
      <c r="AU10" s="38"/>
      <c r="AV10" s="38"/>
      <c r="AW10" s="38"/>
      <c r="AX10" s="38"/>
      <c r="AY10" s="38"/>
      <c r="AZ10" s="38"/>
      <c r="BA10" s="38"/>
      <c r="BB10" s="38">
        <f>データ!X6</f>
        <v>2568.4</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79"/>
      <c r="BN16" s="79"/>
      <c r="BO16" s="79"/>
      <c r="BP16" s="79"/>
      <c r="BQ16" s="79"/>
      <c r="BR16" s="79"/>
      <c r="BS16" s="79"/>
      <c r="BT16" s="79"/>
      <c r="BU16" s="79"/>
      <c r="BV16" s="79"/>
      <c r="BW16" s="79"/>
      <c r="BX16" s="79"/>
      <c r="BY16" s="79"/>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79"/>
      <c r="BN17" s="79"/>
      <c r="BO17" s="79"/>
      <c r="BP17" s="79"/>
      <c r="BQ17" s="79"/>
      <c r="BR17" s="79"/>
      <c r="BS17" s="79"/>
      <c r="BT17" s="79"/>
      <c r="BU17" s="79"/>
      <c r="BV17" s="79"/>
      <c r="BW17" s="79"/>
      <c r="BX17" s="79"/>
      <c r="BY17" s="79"/>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79"/>
      <c r="BN18" s="79"/>
      <c r="BO18" s="79"/>
      <c r="BP18" s="79"/>
      <c r="BQ18" s="79"/>
      <c r="BR18" s="79"/>
      <c r="BS18" s="79"/>
      <c r="BT18" s="79"/>
      <c r="BU18" s="79"/>
      <c r="BV18" s="79"/>
      <c r="BW18" s="79"/>
      <c r="BX18" s="79"/>
      <c r="BY18" s="79"/>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79"/>
      <c r="BN19" s="79"/>
      <c r="BO19" s="79"/>
      <c r="BP19" s="79"/>
      <c r="BQ19" s="79"/>
      <c r="BR19" s="79"/>
      <c r="BS19" s="79"/>
      <c r="BT19" s="79"/>
      <c r="BU19" s="79"/>
      <c r="BV19" s="79"/>
      <c r="BW19" s="79"/>
      <c r="BX19" s="79"/>
      <c r="BY19" s="79"/>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79"/>
      <c r="BN20" s="79"/>
      <c r="BO20" s="79"/>
      <c r="BP20" s="79"/>
      <c r="BQ20" s="79"/>
      <c r="BR20" s="79"/>
      <c r="BS20" s="79"/>
      <c r="BT20" s="79"/>
      <c r="BU20" s="79"/>
      <c r="BV20" s="79"/>
      <c r="BW20" s="79"/>
      <c r="BX20" s="79"/>
      <c r="BY20" s="79"/>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79"/>
      <c r="BN21" s="79"/>
      <c r="BO21" s="79"/>
      <c r="BP21" s="79"/>
      <c r="BQ21" s="79"/>
      <c r="BR21" s="79"/>
      <c r="BS21" s="79"/>
      <c r="BT21" s="79"/>
      <c r="BU21" s="79"/>
      <c r="BV21" s="79"/>
      <c r="BW21" s="79"/>
      <c r="BX21" s="79"/>
      <c r="BY21" s="79"/>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79"/>
      <c r="BN22" s="79"/>
      <c r="BO22" s="79"/>
      <c r="BP22" s="79"/>
      <c r="BQ22" s="79"/>
      <c r="BR22" s="79"/>
      <c r="BS22" s="79"/>
      <c r="BT22" s="79"/>
      <c r="BU22" s="79"/>
      <c r="BV22" s="79"/>
      <c r="BW22" s="79"/>
      <c r="BX22" s="79"/>
      <c r="BY22" s="79"/>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79"/>
      <c r="BN23" s="79"/>
      <c r="BO23" s="79"/>
      <c r="BP23" s="79"/>
      <c r="BQ23" s="79"/>
      <c r="BR23" s="79"/>
      <c r="BS23" s="79"/>
      <c r="BT23" s="79"/>
      <c r="BU23" s="79"/>
      <c r="BV23" s="79"/>
      <c r="BW23" s="79"/>
      <c r="BX23" s="79"/>
      <c r="BY23" s="79"/>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79"/>
      <c r="BN24" s="79"/>
      <c r="BO24" s="79"/>
      <c r="BP24" s="79"/>
      <c r="BQ24" s="79"/>
      <c r="BR24" s="79"/>
      <c r="BS24" s="79"/>
      <c r="BT24" s="79"/>
      <c r="BU24" s="79"/>
      <c r="BV24" s="79"/>
      <c r="BW24" s="79"/>
      <c r="BX24" s="79"/>
      <c r="BY24" s="79"/>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79"/>
      <c r="BN25" s="79"/>
      <c r="BO25" s="79"/>
      <c r="BP25" s="79"/>
      <c r="BQ25" s="79"/>
      <c r="BR25" s="79"/>
      <c r="BS25" s="79"/>
      <c r="BT25" s="79"/>
      <c r="BU25" s="79"/>
      <c r="BV25" s="79"/>
      <c r="BW25" s="79"/>
      <c r="BX25" s="79"/>
      <c r="BY25" s="79"/>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79"/>
      <c r="BN26" s="79"/>
      <c r="BO26" s="79"/>
      <c r="BP26" s="79"/>
      <c r="BQ26" s="79"/>
      <c r="BR26" s="79"/>
      <c r="BS26" s="79"/>
      <c r="BT26" s="79"/>
      <c r="BU26" s="79"/>
      <c r="BV26" s="79"/>
      <c r="BW26" s="79"/>
      <c r="BX26" s="79"/>
      <c r="BY26" s="79"/>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79"/>
      <c r="BN27" s="79"/>
      <c r="BO27" s="79"/>
      <c r="BP27" s="79"/>
      <c r="BQ27" s="79"/>
      <c r="BR27" s="79"/>
      <c r="BS27" s="79"/>
      <c r="BT27" s="79"/>
      <c r="BU27" s="79"/>
      <c r="BV27" s="79"/>
      <c r="BW27" s="79"/>
      <c r="BX27" s="79"/>
      <c r="BY27" s="79"/>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79"/>
      <c r="BN28" s="79"/>
      <c r="BO28" s="79"/>
      <c r="BP28" s="79"/>
      <c r="BQ28" s="79"/>
      <c r="BR28" s="79"/>
      <c r="BS28" s="79"/>
      <c r="BT28" s="79"/>
      <c r="BU28" s="79"/>
      <c r="BV28" s="79"/>
      <c r="BW28" s="79"/>
      <c r="BX28" s="79"/>
      <c r="BY28" s="79"/>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79"/>
      <c r="BN29" s="79"/>
      <c r="BO29" s="79"/>
      <c r="BP29" s="79"/>
      <c r="BQ29" s="79"/>
      <c r="BR29" s="79"/>
      <c r="BS29" s="79"/>
      <c r="BT29" s="79"/>
      <c r="BU29" s="79"/>
      <c r="BV29" s="79"/>
      <c r="BW29" s="79"/>
      <c r="BX29" s="79"/>
      <c r="BY29" s="79"/>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79"/>
      <c r="BN30" s="79"/>
      <c r="BO30" s="79"/>
      <c r="BP30" s="79"/>
      <c r="BQ30" s="79"/>
      <c r="BR30" s="79"/>
      <c r="BS30" s="79"/>
      <c r="BT30" s="79"/>
      <c r="BU30" s="79"/>
      <c r="BV30" s="79"/>
      <c r="BW30" s="79"/>
      <c r="BX30" s="79"/>
      <c r="BY30" s="79"/>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79"/>
      <c r="BN31" s="79"/>
      <c r="BO31" s="79"/>
      <c r="BP31" s="79"/>
      <c r="BQ31" s="79"/>
      <c r="BR31" s="79"/>
      <c r="BS31" s="79"/>
      <c r="BT31" s="79"/>
      <c r="BU31" s="79"/>
      <c r="BV31" s="79"/>
      <c r="BW31" s="79"/>
      <c r="BX31" s="79"/>
      <c r="BY31" s="79"/>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79"/>
      <c r="BN32" s="79"/>
      <c r="BO32" s="79"/>
      <c r="BP32" s="79"/>
      <c r="BQ32" s="79"/>
      <c r="BR32" s="79"/>
      <c r="BS32" s="79"/>
      <c r="BT32" s="79"/>
      <c r="BU32" s="79"/>
      <c r="BV32" s="79"/>
      <c r="BW32" s="79"/>
      <c r="BX32" s="79"/>
      <c r="BY32" s="79"/>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79"/>
      <c r="BN33" s="79"/>
      <c r="BO33" s="79"/>
      <c r="BP33" s="79"/>
      <c r="BQ33" s="79"/>
      <c r="BR33" s="79"/>
      <c r="BS33" s="79"/>
      <c r="BT33" s="79"/>
      <c r="BU33" s="79"/>
      <c r="BV33" s="79"/>
      <c r="BW33" s="79"/>
      <c r="BX33" s="79"/>
      <c r="BY33" s="79"/>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79"/>
      <c r="BN34" s="79"/>
      <c r="BO34" s="79"/>
      <c r="BP34" s="79"/>
      <c r="BQ34" s="79"/>
      <c r="BR34" s="79"/>
      <c r="BS34" s="79"/>
      <c r="BT34" s="79"/>
      <c r="BU34" s="79"/>
      <c r="BV34" s="79"/>
      <c r="BW34" s="79"/>
      <c r="BX34" s="79"/>
      <c r="BY34" s="79"/>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79"/>
      <c r="BN35" s="79"/>
      <c r="BO35" s="79"/>
      <c r="BP35" s="79"/>
      <c r="BQ35" s="79"/>
      <c r="BR35" s="79"/>
      <c r="BS35" s="79"/>
      <c r="BT35" s="79"/>
      <c r="BU35" s="79"/>
      <c r="BV35" s="79"/>
      <c r="BW35" s="79"/>
      <c r="BX35" s="79"/>
      <c r="BY35" s="79"/>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79"/>
      <c r="BN36" s="79"/>
      <c r="BO36" s="79"/>
      <c r="BP36" s="79"/>
      <c r="BQ36" s="79"/>
      <c r="BR36" s="79"/>
      <c r="BS36" s="79"/>
      <c r="BT36" s="79"/>
      <c r="BU36" s="79"/>
      <c r="BV36" s="79"/>
      <c r="BW36" s="79"/>
      <c r="BX36" s="79"/>
      <c r="BY36" s="79"/>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79"/>
      <c r="BN37" s="79"/>
      <c r="BO37" s="79"/>
      <c r="BP37" s="79"/>
      <c r="BQ37" s="79"/>
      <c r="BR37" s="79"/>
      <c r="BS37" s="79"/>
      <c r="BT37" s="79"/>
      <c r="BU37" s="79"/>
      <c r="BV37" s="79"/>
      <c r="BW37" s="79"/>
      <c r="BX37" s="79"/>
      <c r="BY37" s="79"/>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79"/>
      <c r="BN38" s="79"/>
      <c r="BO38" s="79"/>
      <c r="BP38" s="79"/>
      <c r="BQ38" s="79"/>
      <c r="BR38" s="79"/>
      <c r="BS38" s="79"/>
      <c r="BT38" s="79"/>
      <c r="BU38" s="79"/>
      <c r="BV38" s="79"/>
      <c r="BW38" s="79"/>
      <c r="BX38" s="79"/>
      <c r="BY38" s="79"/>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79"/>
      <c r="BN39" s="79"/>
      <c r="BO39" s="79"/>
      <c r="BP39" s="79"/>
      <c r="BQ39" s="79"/>
      <c r="BR39" s="79"/>
      <c r="BS39" s="79"/>
      <c r="BT39" s="79"/>
      <c r="BU39" s="79"/>
      <c r="BV39" s="79"/>
      <c r="BW39" s="79"/>
      <c r="BX39" s="79"/>
      <c r="BY39" s="79"/>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79"/>
      <c r="BN40" s="79"/>
      <c r="BO40" s="79"/>
      <c r="BP40" s="79"/>
      <c r="BQ40" s="79"/>
      <c r="BR40" s="79"/>
      <c r="BS40" s="79"/>
      <c r="BT40" s="79"/>
      <c r="BU40" s="79"/>
      <c r="BV40" s="79"/>
      <c r="BW40" s="79"/>
      <c r="BX40" s="79"/>
      <c r="BY40" s="79"/>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79"/>
      <c r="BN41" s="79"/>
      <c r="BO41" s="79"/>
      <c r="BP41" s="79"/>
      <c r="BQ41" s="79"/>
      <c r="BR41" s="79"/>
      <c r="BS41" s="79"/>
      <c r="BT41" s="79"/>
      <c r="BU41" s="79"/>
      <c r="BV41" s="79"/>
      <c r="BW41" s="79"/>
      <c r="BX41" s="79"/>
      <c r="BY41" s="79"/>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79"/>
      <c r="BN42" s="79"/>
      <c r="BO42" s="79"/>
      <c r="BP42" s="79"/>
      <c r="BQ42" s="79"/>
      <c r="BR42" s="79"/>
      <c r="BS42" s="79"/>
      <c r="BT42" s="79"/>
      <c r="BU42" s="79"/>
      <c r="BV42" s="79"/>
      <c r="BW42" s="79"/>
      <c r="BX42" s="79"/>
      <c r="BY42" s="79"/>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79"/>
      <c r="BN43" s="79"/>
      <c r="BO43" s="79"/>
      <c r="BP43" s="79"/>
      <c r="BQ43" s="79"/>
      <c r="BR43" s="79"/>
      <c r="BS43" s="79"/>
      <c r="BT43" s="79"/>
      <c r="BU43" s="79"/>
      <c r="BV43" s="79"/>
      <c r="BW43" s="79"/>
      <c r="BX43" s="79"/>
      <c r="BY43" s="79"/>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79"/>
      <c r="BN47" s="79"/>
      <c r="BO47" s="79"/>
      <c r="BP47" s="79"/>
      <c r="BQ47" s="79"/>
      <c r="BR47" s="79"/>
      <c r="BS47" s="79"/>
      <c r="BT47" s="79"/>
      <c r="BU47" s="79"/>
      <c r="BV47" s="79"/>
      <c r="BW47" s="79"/>
      <c r="BX47" s="79"/>
      <c r="BY47" s="79"/>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79"/>
      <c r="BN48" s="79"/>
      <c r="BO48" s="79"/>
      <c r="BP48" s="79"/>
      <c r="BQ48" s="79"/>
      <c r="BR48" s="79"/>
      <c r="BS48" s="79"/>
      <c r="BT48" s="79"/>
      <c r="BU48" s="79"/>
      <c r="BV48" s="79"/>
      <c r="BW48" s="79"/>
      <c r="BX48" s="79"/>
      <c r="BY48" s="79"/>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79"/>
      <c r="BN49" s="79"/>
      <c r="BO49" s="79"/>
      <c r="BP49" s="79"/>
      <c r="BQ49" s="79"/>
      <c r="BR49" s="79"/>
      <c r="BS49" s="79"/>
      <c r="BT49" s="79"/>
      <c r="BU49" s="79"/>
      <c r="BV49" s="79"/>
      <c r="BW49" s="79"/>
      <c r="BX49" s="79"/>
      <c r="BY49" s="79"/>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79"/>
      <c r="BN50" s="79"/>
      <c r="BO50" s="79"/>
      <c r="BP50" s="79"/>
      <c r="BQ50" s="79"/>
      <c r="BR50" s="79"/>
      <c r="BS50" s="79"/>
      <c r="BT50" s="79"/>
      <c r="BU50" s="79"/>
      <c r="BV50" s="79"/>
      <c r="BW50" s="79"/>
      <c r="BX50" s="79"/>
      <c r="BY50" s="79"/>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79"/>
      <c r="BN51" s="79"/>
      <c r="BO51" s="79"/>
      <c r="BP51" s="79"/>
      <c r="BQ51" s="79"/>
      <c r="BR51" s="79"/>
      <c r="BS51" s="79"/>
      <c r="BT51" s="79"/>
      <c r="BU51" s="79"/>
      <c r="BV51" s="79"/>
      <c r="BW51" s="79"/>
      <c r="BX51" s="79"/>
      <c r="BY51" s="79"/>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79"/>
      <c r="BN52" s="79"/>
      <c r="BO52" s="79"/>
      <c r="BP52" s="79"/>
      <c r="BQ52" s="79"/>
      <c r="BR52" s="79"/>
      <c r="BS52" s="79"/>
      <c r="BT52" s="79"/>
      <c r="BU52" s="79"/>
      <c r="BV52" s="79"/>
      <c r="BW52" s="79"/>
      <c r="BX52" s="79"/>
      <c r="BY52" s="79"/>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79"/>
      <c r="BN53" s="79"/>
      <c r="BO53" s="79"/>
      <c r="BP53" s="79"/>
      <c r="BQ53" s="79"/>
      <c r="BR53" s="79"/>
      <c r="BS53" s="79"/>
      <c r="BT53" s="79"/>
      <c r="BU53" s="79"/>
      <c r="BV53" s="79"/>
      <c r="BW53" s="79"/>
      <c r="BX53" s="79"/>
      <c r="BY53" s="79"/>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79"/>
      <c r="BN54" s="79"/>
      <c r="BO54" s="79"/>
      <c r="BP54" s="79"/>
      <c r="BQ54" s="79"/>
      <c r="BR54" s="79"/>
      <c r="BS54" s="79"/>
      <c r="BT54" s="79"/>
      <c r="BU54" s="79"/>
      <c r="BV54" s="79"/>
      <c r="BW54" s="79"/>
      <c r="BX54" s="79"/>
      <c r="BY54" s="79"/>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79"/>
      <c r="BN55" s="79"/>
      <c r="BO55" s="79"/>
      <c r="BP55" s="79"/>
      <c r="BQ55" s="79"/>
      <c r="BR55" s="79"/>
      <c r="BS55" s="79"/>
      <c r="BT55" s="79"/>
      <c r="BU55" s="79"/>
      <c r="BV55" s="79"/>
      <c r="BW55" s="79"/>
      <c r="BX55" s="79"/>
      <c r="BY55" s="79"/>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79"/>
      <c r="BN56" s="79"/>
      <c r="BO56" s="79"/>
      <c r="BP56" s="79"/>
      <c r="BQ56" s="79"/>
      <c r="BR56" s="79"/>
      <c r="BS56" s="79"/>
      <c r="BT56" s="79"/>
      <c r="BU56" s="79"/>
      <c r="BV56" s="79"/>
      <c r="BW56" s="79"/>
      <c r="BX56" s="79"/>
      <c r="BY56" s="79"/>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79"/>
      <c r="BN57" s="79"/>
      <c r="BO57" s="79"/>
      <c r="BP57" s="79"/>
      <c r="BQ57" s="79"/>
      <c r="BR57" s="79"/>
      <c r="BS57" s="79"/>
      <c r="BT57" s="79"/>
      <c r="BU57" s="79"/>
      <c r="BV57" s="79"/>
      <c r="BW57" s="79"/>
      <c r="BX57" s="79"/>
      <c r="BY57" s="79"/>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79"/>
      <c r="BN58" s="79"/>
      <c r="BO58" s="79"/>
      <c r="BP58" s="79"/>
      <c r="BQ58" s="79"/>
      <c r="BR58" s="79"/>
      <c r="BS58" s="79"/>
      <c r="BT58" s="79"/>
      <c r="BU58" s="79"/>
      <c r="BV58" s="79"/>
      <c r="BW58" s="79"/>
      <c r="BX58" s="79"/>
      <c r="BY58" s="79"/>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79"/>
      <c r="BN59" s="79"/>
      <c r="BO59" s="79"/>
      <c r="BP59" s="79"/>
      <c r="BQ59" s="79"/>
      <c r="BR59" s="79"/>
      <c r="BS59" s="79"/>
      <c r="BT59" s="79"/>
      <c r="BU59" s="79"/>
      <c r="BV59" s="79"/>
      <c r="BW59" s="79"/>
      <c r="BX59" s="79"/>
      <c r="BY59" s="79"/>
      <c r="BZ59" s="6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79"/>
      <c r="BN60" s="79"/>
      <c r="BO60" s="79"/>
      <c r="BP60" s="79"/>
      <c r="BQ60" s="79"/>
      <c r="BR60" s="79"/>
      <c r="BS60" s="79"/>
      <c r="BT60" s="79"/>
      <c r="BU60" s="79"/>
      <c r="BV60" s="79"/>
      <c r="BW60" s="79"/>
      <c r="BX60" s="79"/>
      <c r="BY60" s="79"/>
      <c r="BZ60" s="6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79"/>
      <c r="BN61" s="79"/>
      <c r="BO61" s="79"/>
      <c r="BP61" s="79"/>
      <c r="BQ61" s="79"/>
      <c r="BR61" s="79"/>
      <c r="BS61" s="79"/>
      <c r="BT61" s="79"/>
      <c r="BU61" s="79"/>
      <c r="BV61" s="79"/>
      <c r="BW61" s="79"/>
      <c r="BX61" s="79"/>
      <c r="BY61" s="79"/>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79"/>
      <c r="BN62" s="79"/>
      <c r="BO62" s="79"/>
      <c r="BP62" s="79"/>
      <c r="BQ62" s="79"/>
      <c r="BR62" s="79"/>
      <c r="BS62" s="79"/>
      <c r="BT62" s="79"/>
      <c r="BU62" s="79"/>
      <c r="BV62" s="79"/>
      <c r="BW62" s="79"/>
      <c r="BX62" s="79"/>
      <c r="BY62" s="79"/>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79"/>
      <c r="BN66" s="79"/>
      <c r="BO66" s="79"/>
      <c r="BP66" s="79"/>
      <c r="BQ66" s="79"/>
      <c r="BR66" s="79"/>
      <c r="BS66" s="79"/>
      <c r="BT66" s="79"/>
      <c r="BU66" s="79"/>
      <c r="BV66" s="79"/>
      <c r="BW66" s="79"/>
      <c r="BX66" s="79"/>
      <c r="BY66" s="79"/>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79"/>
      <c r="BN67" s="79"/>
      <c r="BO67" s="79"/>
      <c r="BP67" s="79"/>
      <c r="BQ67" s="79"/>
      <c r="BR67" s="79"/>
      <c r="BS67" s="79"/>
      <c r="BT67" s="79"/>
      <c r="BU67" s="79"/>
      <c r="BV67" s="79"/>
      <c r="BW67" s="79"/>
      <c r="BX67" s="79"/>
      <c r="BY67" s="79"/>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79"/>
      <c r="BN68" s="79"/>
      <c r="BO68" s="79"/>
      <c r="BP68" s="79"/>
      <c r="BQ68" s="79"/>
      <c r="BR68" s="79"/>
      <c r="BS68" s="79"/>
      <c r="BT68" s="79"/>
      <c r="BU68" s="79"/>
      <c r="BV68" s="79"/>
      <c r="BW68" s="79"/>
      <c r="BX68" s="79"/>
      <c r="BY68" s="79"/>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79"/>
      <c r="BN69" s="79"/>
      <c r="BO69" s="79"/>
      <c r="BP69" s="79"/>
      <c r="BQ69" s="79"/>
      <c r="BR69" s="79"/>
      <c r="BS69" s="79"/>
      <c r="BT69" s="79"/>
      <c r="BU69" s="79"/>
      <c r="BV69" s="79"/>
      <c r="BW69" s="79"/>
      <c r="BX69" s="79"/>
      <c r="BY69" s="79"/>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79"/>
      <c r="BN70" s="79"/>
      <c r="BO70" s="79"/>
      <c r="BP70" s="79"/>
      <c r="BQ70" s="79"/>
      <c r="BR70" s="79"/>
      <c r="BS70" s="79"/>
      <c r="BT70" s="79"/>
      <c r="BU70" s="79"/>
      <c r="BV70" s="79"/>
      <c r="BW70" s="79"/>
      <c r="BX70" s="79"/>
      <c r="BY70" s="79"/>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79"/>
      <c r="BN71" s="79"/>
      <c r="BO71" s="79"/>
      <c r="BP71" s="79"/>
      <c r="BQ71" s="79"/>
      <c r="BR71" s="79"/>
      <c r="BS71" s="79"/>
      <c r="BT71" s="79"/>
      <c r="BU71" s="79"/>
      <c r="BV71" s="79"/>
      <c r="BW71" s="79"/>
      <c r="BX71" s="79"/>
      <c r="BY71" s="79"/>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79"/>
      <c r="BN72" s="79"/>
      <c r="BO72" s="79"/>
      <c r="BP72" s="79"/>
      <c r="BQ72" s="79"/>
      <c r="BR72" s="79"/>
      <c r="BS72" s="79"/>
      <c r="BT72" s="79"/>
      <c r="BU72" s="79"/>
      <c r="BV72" s="79"/>
      <c r="BW72" s="79"/>
      <c r="BX72" s="79"/>
      <c r="BY72" s="79"/>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79"/>
      <c r="BN73" s="79"/>
      <c r="BO73" s="79"/>
      <c r="BP73" s="79"/>
      <c r="BQ73" s="79"/>
      <c r="BR73" s="79"/>
      <c r="BS73" s="79"/>
      <c r="BT73" s="79"/>
      <c r="BU73" s="79"/>
      <c r="BV73" s="79"/>
      <c r="BW73" s="79"/>
      <c r="BX73" s="79"/>
      <c r="BY73" s="79"/>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79"/>
      <c r="BN74" s="79"/>
      <c r="BO74" s="79"/>
      <c r="BP74" s="79"/>
      <c r="BQ74" s="79"/>
      <c r="BR74" s="79"/>
      <c r="BS74" s="79"/>
      <c r="BT74" s="79"/>
      <c r="BU74" s="79"/>
      <c r="BV74" s="79"/>
      <c r="BW74" s="79"/>
      <c r="BX74" s="79"/>
      <c r="BY74" s="79"/>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79"/>
      <c r="BN75" s="79"/>
      <c r="BO75" s="79"/>
      <c r="BP75" s="79"/>
      <c r="BQ75" s="79"/>
      <c r="BR75" s="79"/>
      <c r="BS75" s="79"/>
      <c r="BT75" s="79"/>
      <c r="BU75" s="79"/>
      <c r="BV75" s="79"/>
      <c r="BW75" s="79"/>
      <c r="BX75" s="79"/>
      <c r="BY75" s="79"/>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79"/>
      <c r="BN76" s="79"/>
      <c r="BO76" s="79"/>
      <c r="BP76" s="79"/>
      <c r="BQ76" s="79"/>
      <c r="BR76" s="79"/>
      <c r="BS76" s="79"/>
      <c r="BT76" s="79"/>
      <c r="BU76" s="79"/>
      <c r="BV76" s="79"/>
      <c r="BW76" s="79"/>
      <c r="BX76" s="79"/>
      <c r="BY76" s="79"/>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79"/>
      <c r="BN77" s="79"/>
      <c r="BO77" s="79"/>
      <c r="BP77" s="79"/>
      <c r="BQ77" s="79"/>
      <c r="BR77" s="79"/>
      <c r="BS77" s="79"/>
      <c r="BT77" s="79"/>
      <c r="BU77" s="79"/>
      <c r="BV77" s="79"/>
      <c r="BW77" s="79"/>
      <c r="BX77" s="79"/>
      <c r="BY77" s="79"/>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79"/>
      <c r="BN78" s="79"/>
      <c r="BO78" s="79"/>
      <c r="BP78" s="79"/>
      <c r="BQ78" s="79"/>
      <c r="BR78" s="79"/>
      <c r="BS78" s="79"/>
      <c r="BT78" s="79"/>
      <c r="BU78" s="79"/>
      <c r="BV78" s="79"/>
      <c r="BW78" s="79"/>
      <c r="BX78" s="79"/>
      <c r="BY78" s="79"/>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79"/>
      <c r="BN79" s="79"/>
      <c r="BO79" s="79"/>
      <c r="BP79" s="79"/>
      <c r="BQ79" s="79"/>
      <c r="BR79" s="79"/>
      <c r="BS79" s="79"/>
      <c r="BT79" s="79"/>
      <c r="BU79" s="79"/>
      <c r="BV79" s="79"/>
      <c r="BW79" s="79"/>
      <c r="BX79" s="79"/>
      <c r="BY79" s="79"/>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79"/>
      <c r="BN80" s="79"/>
      <c r="BO80" s="79"/>
      <c r="BP80" s="79"/>
      <c r="BQ80" s="79"/>
      <c r="BR80" s="79"/>
      <c r="BS80" s="79"/>
      <c r="BT80" s="79"/>
      <c r="BU80" s="79"/>
      <c r="BV80" s="79"/>
      <c r="BW80" s="79"/>
      <c r="BX80" s="79"/>
      <c r="BY80" s="79"/>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79"/>
      <c r="BN81" s="79"/>
      <c r="BO81" s="79"/>
      <c r="BP81" s="79"/>
      <c r="BQ81" s="79"/>
      <c r="BR81" s="79"/>
      <c r="BS81" s="79"/>
      <c r="BT81" s="79"/>
      <c r="BU81" s="79"/>
      <c r="BV81" s="79"/>
      <c r="BW81" s="79"/>
      <c r="BX81" s="79"/>
      <c r="BY81" s="79"/>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CW/ak/MXtgsSc5X9s02IUpObtLK88GSF4/3JbSQHa8k/lFR3JT/89UFFowejDjQTLaGE5YzIPGcSrJkCfc2ikg==" saltValue="x8ufawKnwiZxGSlInUYQd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62111</v>
      </c>
      <c r="D6" s="19">
        <f t="shared" si="3"/>
        <v>46</v>
      </c>
      <c r="E6" s="19">
        <f t="shared" si="3"/>
        <v>17</v>
      </c>
      <c r="F6" s="19">
        <f t="shared" si="3"/>
        <v>1</v>
      </c>
      <c r="G6" s="19">
        <f t="shared" si="3"/>
        <v>0</v>
      </c>
      <c r="H6" s="19" t="str">
        <f t="shared" si="3"/>
        <v>山形県　東根市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63.72</v>
      </c>
      <c r="P6" s="20">
        <f t="shared" si="3"/>
        <v>91.76</v>
      </c>
      <c r="Q6" s="20">
        <f t="shared" si="3"/>
        <v>85.75</v>
      </c>
      <c r="R6" s="20">
        <f t="shared" si="3"/>
        <v>3300</v>
      </c>
      <c r="S6" s="20">
        <f t="shared" si="3"/>
        <v>47950</v>
      </c>
      <c r="T6" s="20">
        <f t="shared" si="3"/>
        <v>206.94</v>
      </c>
      <c r="U6" s="20">
        <f t="shared" si="3"/>
        <v>231.71</v>
      </c>
      <c r="V6" s="20">
        <f t="shared" si="3"/>
        <v>43894</v>
      </c>
      <c r="W6" s="20">
        <f t="shared" si="3"/>
        <v>17.09</v>
      </c>
      <c r="X6" s="20">
        <f t="shared" si="3"/>
        <v>2568.4</v>
      </c>
      <c r="Y6" s="21" t="str">
        <f>IF(Y7="",NA(),Y7)</f>
        <v>-</v>
      </c>
      <c r="Z6" s="21" t="str">
        <f t="shared" ref="Z6:AH6" si="4">IF(Z7="",NA(),Z7)</f>
        <v>-</v>
      </c>
      <c r="AA6" s="21" t="str">
        <f t="shared" si="4"/>
        <v>-</v>
      </c>
      <c r="AB6" s="21">
        <f t="shared" si="4"/>
        <v>102.57</v>
      </c>
      <c r="AC6" s="21">
        <f t="shared" si="4"/>
        <v>100.34</v>
      </c>
      <c r="AD6" s="21" t="str">
        <f t="shared" si="4"/>
        <v>-</v>
      </c>
      <c r="AE6" s="21" t="str">
        <f t="shared" si="4"/>
        <v>-</v>
      </c>
      <c r="AF6" s="21" t="str">
        <f t="shared" si="4"/>
        <v>-</v>
      </c>
      <c r="AG6" s="21">
        <f t="shared" si="4"/>
        <v>107.85</v>
      </c>
      <c r="AH6" s="21">
        <f t="shared" si="4"/>
        <v>108.04</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4.72</v>
      </c>
      <c r="AS6" s="21">
        <f t="shared" si="5"/>
        <v>4.49</v>
      </c>
      <c r="AT6" s="20" t="str">
        <f>IF(AT7="","",IF(AT7="-","【-】","【"&amp;SUBSTITUTE(TEXT(AT7,"#,##0.00"),"-","△")&amp;"】"))</f>
        <v>【3.09】</v>
      </c>
      <c r="AU6" s="21" t="str">
        <f>IF(AU7="",NA(),AU7)</f>
        <v>-</v>
      </c>
      <c r="AV6" s="21" t="str">
        <f t="shared" ref="AV6:BD6" si="6">IF(AV7="",NA(),AV7)</f>
        <v>-</v>
      </c>
      <c r="AW6" s="21" t="str">
        <f t="shared" si="6"/>
        <v>-</v>
      </c>
      <c r="AX6" s="21">
        <f t="shared" si="6"/>
        <v>34.07</v>
      </c>
      <c r="AY6" s="21">
        <f t="shared" si="6"/>
        <v>38.39</v>
      </c>
      <c r="AZ6" s="21" t="str">
        <f t="shared" si="6"/>
        <v>-</v>
      </c>
      <c r="BA6" s="21" t="str">
        <f t="shared" si="6"/>
        <v>-</v>
      </c>
      <c r="BB6" s="21" t="str">
        <f t="shared" si="6"/>
        <v>-</v>
      </c>
      <c r="BC6" s="21">
        <f t="shared" si="6"/>
        <v>67.930000000000007</v>
      </c>
      <c r="BD6" s="21">
        <f t="shared" si="6"/>
        <v>68.53</v>
      </c>
      <c r="BE6" s="20" t="str">
        <f>IF(BE7="","",IF(BE7="-","【-】","【"&amp;SUBSTITUTE(TEXT(BE7,"#,##0.00"),"-","△")&amp;"】"))</f>
        <v>【71.39】</v>
      </c>
      <c r="BF6" s="21" t="str">
        <f>IF(BF7="",NA(),BF7)</f>
        <v>-</v>
      </c>
      <c r="BG6" s="21" t="str">
        <f t="shared" ref="BG6:BO6" si="7">IF(BG7="",NA(),BG7)</f>
        <v>-</v>
      </c>
      <c r="BH6" s="21" t="str">
        <f t="shared" si="7"/>
        <v>-</v>
      </c>
      <c r="BI6" s="21">
        <f t="shared" si="7"/>
        <v>558.48</v>
      </c>
      <c r="BJ6" s="21">
        <f t="shared" si="7"/>
        <v>624.97</v>
      </c>
      <c r="BK6" s="21" t="str">
        <f t="shared" si="7"/>
        <v>-</v>
      </c>
      <c r="BL6" s="21" t="str">
        <f t="shared" si="7"/>
        <v>-</v>
      </c>
      <c r="BM6" s="21" t="str">
        <f t="shared" si="7"/>
        <v>-</v>
      </c>
      <c r="BN6" s="21">
        <f t="shared" si="7"/>
        <v>857.88</v>
      </c>
      <c r="BO6" s="21">
        <f t="shared" si="7"/>
        <v>825.1</v>
      </c>
      <c r="BP6" s="20" t="str">
        <f>IF(BP7="","",IF(BP7="-","【-】","【"&amp;SUBSTITUTE(TEXT(BP7,"#,##0.00"),"-","△")&amp;"】"))</f>
        <v>【669.11】</v>
      </c>
      <c r="BQ6" s="21" t="str">
        <f>IF(BQ7="",NA(),BQ7)</f>
        <v>-</v>
      </c>
      <c r="BR6" s="21" t="str">
        <f t="shared" ref="BR6:BZ6" si="8">IF(BR7="",NA(),BR7)</f>
        <v>-</v>
      </c>
      <c r="BS6" s="21" t="str">
        <f t="shared" si="8"/>
        <v>-</v>
      </c>
      <c r="BT6" s="21">
        <f t="shared" si="8"/>
        <v>99.87</v>
      </c>
      <c r="BU6" s="21">
        <f t="shared" si="8"/>
        <v>99.56</v>
      </c>
      <c r="BV6" s="21" t="str">
        <f t="shared" si="8"/>
        <v>-</v>
      </c>
      <c r="BW6" s="21" t="str">
        <f t="shared" si="8"/>
        <v>-</v>
      </c>
      <c r="BX6" s="21" t="str">
        <f t="shared" si="8"/>
        <v>-</v>
      </c>
      <c r="BY6" s="21">
        <f t="shared" si="8"/>
        <v>94.97</v>
      </c>
      <c r="BZ6" s="21">
        <f t="shared" si="8"/>
        <v>97.07</v>
      </c>
      <c r="CA6" s="20" t="str">
        <f>IF(CA7="","",IF(CA7="-","【-】","【"&amp;SUBSTITUTE(TEXT(CA7,"#,##0.00"),"-","△")&amp;"】"))</f>
        <v>【99.73】</v>
      </c>
      <c r="CB6" s="21" t="str">
        <f>IF(CB7="",NA(),CB7)</f>
        <v>-</v>
      </c>
      <c r="CC6" s="21" t="str">
        <f t="shared" ref="CC6:CK6" si="9">IF(CC7="",NA(),CC7)</f>
        <v>-</v>
      </c>
      <c r="CD6" s="21" t="str">
        <f t="shared" si="9"/>
        <v>-</v>
      </c>
      <c r="CE6" s="21">
        <f t="shared" si="9"/>
        <v>172.87</v>
      </c>
      <c r="CF6" s="21">
        <f t="shared" si="9"/>
        <v>173.81</v>
      </c>
      <c r="CG6" s="21" t="str">
        <f t="shared" si="9"/>
        <v>-</v>
      </c>
      <c r="CH6" s="21" t="str">
        <f t="shared" si="9"/>
        <v>-</v>
      </c>
      <c r="CI6" s="21" t="str">
        <f t="shared" si="9"/>
        <v>-</v>
      </c>
      <c r="CJ6" s="21">
        <f t="shared" si="9"/>
        <v>159.49</v>
      </c>
      <c r="CK6" s="21">
        <f t="shared" si="9"/>
        <v>157.81</v>
      </c>
      <c r="CL6" s="20" t="str">
        <f>IF(CL7="","",IF(CL7="-","【-】","【"&amp;SUBSTITUTE(TEXT(CL7,"#,##0.00"),"-","△")&amp;"】"))</f>
        <v>【134.98】</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65.28</v>
      </c>
      <c r="CV6" s="21">
        <f t="shared" si="10"/>
        <v>64.92</v>
      </c>
      <c r="CW6" s="20" t="str">
        <f>IF(CW7="","",IF(CW7="-","【-】","【"&amp;SUBSTITUTE(TEXT(CW7,"#,##0.00"),"-","△")&amp;"】"))</f>
        <v>【59.99】</v>
      </c>
      <c r="CX6" s="21" t="str">
        <f>IF(CX7="",NA(),CX7)</f>
        <v>-</v>
      </c>
      <c r="CY6" s="21" t="str">
        <f t="shared" ref="CY6:DG6" si="11">IF(CY7="",NA(),CY7)</f>
        <v>-</v>
      </c>
      <c r="CZ6" s="21" t="str">
        <f t="shared" si="11"/>
        <v>-</v>
      </c>
      <c r="DA6" s="21">
        <f t="shared" si="11"/>
        <v>93.5</v>
      </c>
      <c r="DB6" s="21">
        <f t="shared" si="11"/>
        <v>93.65</v>
      </c>
      <c r="DC6" s="21" t="str">
        <f t="shared" si="11"/>
        <v>-</v>
      </c>
      <c r="DD6" s="21" t="str">
        <f t="shared" si="11"/>
        <v>-</v>
      </c>
      <c r="DE6" s="21" t="str">
        <f t="shared" si="11"/>
        <v>-</v>
      </c>
      <c r="DF6" s="21">
        <f t="shared" si="11"/>
        <v>92.72</v>
      </c>
      <c r="DG6" s="21">
        <f t="shared" si="11"/>
        <v>92.88</v>
      </c>
      <c r="DH6" s="20" t="str">
        <f>IF(DH7="","",IF(DH7="-","【-】","【"&amp;SUBSTITUTE(TEXT(DH7,"#,##0.00"),"-","△")&amp;"】"))</f>
        <v>【95.72】</v>
      </c>
      <c r="DI6" s="21" t="str">
        <f>IF(DI7="",NA(),DI7)</f>
        <v>-</v>
      </c>
      <c r="DJ6" s="21" t="str">
        <f t="shared" ref="DJ6:DR6" si="12">IF(DJ7="",NA(),DJ7)</f>
        <v>-</v>
      </c>
      <c r="DK6" s="21" t="str">
        <f t="shared" si="12"/>
        <v>-</v>
      </c>
      <c r="DL6" s="21">
        <f t="shared" si="12"/>
        <v>3.27</v>
      </c>
      <c r="DM6" s="21">
        <f t="shared" si="12"/>
        <v>6.44</v>
      </c>
      <c r="DN6" s="21" t="str">
        <f t="shared" si="12"/>
        <v>-</v>
      </c>
      <c r="DO6" s="21" t="str">
        <f t="shared" si="12"/>
        <v>-</v>
      </c>
      <c r="DP6" s="21" t="str">
        <f t="shared" si="12"/>
        <v>-</v>
      </c>
      <c r="DQ6" s="21">
        <f t="shared" si="12"/>
        <v>23.79</v>
      </c>
      <c r="DR6" s="21">
        <f t="shared" si="12"/>
        <v>25.66</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1.22</v>
      </c>
      <c r="EC6" s="21">
        <f t="shared" si="13"/>
        <v>1.61</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0.09</v>
      </c>
      <c r="EN6" s="21">
        <f t="shared" si="14"/>
        <v>0.17</v>
      </c>
      <c r="EO6" s="20" t="str">
        <f>IF(EO7="","",IF(EO7="-","【-】","【"&amp;SUBSTITUTE(TEXT(EO7,"#,##0.00"),"-","△")&amp;"】"))</f>
        <v>【0.24】</v>
      </c>
    </row>
    <row r="7" spans="1:148" s="22" customFormat="1" x14ac:dyDescent="0.15">
      <c r="A7" s="14"/>
      <c r="B7" s="23">
        <v>2021</v>
      </c>
      <c r="C7" s="23">
        <v>62111</v>
      </c>
      <c r="D7" s="23">
        <v>46</v>
      </c>
      <c r="E7" s="23">
        <v>17</v>
      </c>
      <c r="F7" s="23">
        <v>1</v>
      </c>
      <c r="G7" s="23">
        <v>0</v>
      </c>
      <c r="H7" s="23" t="s">
        <v>96</v>
      </c>
      <c r="I7" s="23" t="s">
        <v>97</v>
      </c>
      <c r="J7" s="23" t="s">
        <v>98</v>
      </c>
      <c r="K7" s="23" t="s">
        <v>99</v>
      </c>
      <c r="L7" s="23" t="s">
        <v>100</v>
      </c>
      <c r="M7" s="23" t="s">
        <v>101</v>
      </c>
      <c r="N7" s="24" t="s">
        <v>102</v>
      </c>
      <c r="O7" s="24">
        <v>63.72</v>
      </c>
      <c r="P7" s="24">
        <v>91.76</v>
      </c>
      <c r="Q7" s="24">
        <v>85.75</v>
      </c>
      <c r="R7" s="24">
        <v>3300</v>
      </c>
      <c r="S7" s="24">
        <v>47950</v>
      </c>
      <c r="T7" s="24">
        <v>206.94</v>
      </c>
      <c r="U7" s="24">
        <v>231.71</v>
      </c>
      <c r="V7" s="24">
        <v>43894</v>
      </c>
      <c r="W7" s="24">
        <v>17.09</v>
      </c>
      <c r="X7" s="24">
        <v>2568.4</v>
      </c>
      <c r="Y7" s="24" t="s">
        <v>102</v>
      </c>
      <c r="Z7" s="24" t="s">
        <v>102</v>
      </c>
      <c r="AA7" s="24" t="s">
        <v>102</v>
      </c>
      <c r="AB7" s="24">
        <v>102.57</v>
      </c>
      <c r="AC7" s="24">
        <v>100.34</v>
      </c>
      <c r="AD7" s="24" t="s">
        <v>102</v>
      </c>
      <c r="AE7" s="24" t="s">
        <v>102</v>
      </c>
      <c r="AF7" s="24" t="s">
        <v>102</v>
      </c>
      <c r="AG7" s="24">
        <v>107.85</v>
      </c>
      <c r="AH7" s="24">
        <v>108.04</v>
      </c>
      <c r="AI7" s="24">
        <v>107.02</v>
      </c>
      <c r="AJ7" s="24" t="s">
        <v>102</v>
      </c>
      <c r="AK7" s="24" t="s">
        <v>102</v>
      </c>
      <c r="AL7" s="24" t="s">
        <v>102</v>
      </c>
      <c r="AM7" s="24">
        <v>0</v>
      </c>
      <c r="AN7" s="24">
        <v>0</v>
      </c>
      <c r="AO7" s="24" t="s">
        <v>102</v>
      </c>
      <c r="AP7" s="24" t="s">
        <v>102</v>
      </c>
      <c r="AQ7" s="24" t="s">
        <v>102</v>
      </c>
      <c r="AR7" s="24">
        <v>4.72</v>
      </c>
      <c r="AS7" s="24">
        <v>4.49</v>
      </c>
      <c r="AT7" s="24">
        <v>3.09</v>
      </c>
      <c r="AU7" s="24" t="s">
        <v>102</v>
      </c>
      <c r="AV7" s="24" t="s">
        <v>102</v>
      </c>
      <c r="AW7" s="24" t="s">
        <v>102</v>
      </c>
      <c r="AX7" s="24">
        <v>34.07</v>
      </c>
      <c r="AY7" s="24">
        <v>38.39</v>
      </c>
      <c r="AZ7" s="24" t="s">
        <v>102</v>
      </c>
      <c r="BA7" s="24" t="s">
        <v>102</v>
      </c>
      <c r="BB7" s="24" t="s">
        <v>102</v>
      </c>
      <c r="BC7" s="24">
        <v>67.930000000000007</v>
      </c>
      <c r="BD7" s="24">
        <v>68.53</v>
      </c>
      <c r="BE7" s="24">
        <v>71.39</v>
      </c>
      <c r="BF7" s="24" t="s">
        <v>102</v>
      </c>
      <c r="BG7" s="24" t="s">
        <v>102</v>
      </c>
      <c r="BH7" s="24" t="s">
        <v>102</v>
      </c>
      <c r="BI7" s="24">
        <v>558.48</v>
      </c>
      <c r="BJ7" s="24">
        <v>624.97</v>
      </c>
      <c r="BK7" s="24" t="s">
        <v>102</v>
      </c>
      <c r="BL7" s="24" t="s">
        <v>102</v>
      </c>
      <c r="BM7" s="24" t="s">
        <v>102</v>
      </c>
      <c r="BN7" s="24">
        <v>857.88</v>
      </c>
      <c r="BO7" s="24">
        <v>825.1</v>
      </c>
      <c r="BP7" s="24">
        <v>669.11</v>
      </c>
      <c r="BQ7" s="24" t="s">
        <v>102</v>
      </c>
      <c r="BR7" s="24" t="s">
        <v>102</v>
      </c>
      <c r="BS7" s="24" t="s">
        <v>102</v>
      </c>
      <c r="BT7" s="24">
        <v>99.87</v>
      </c>
      <c r="BU7" s="24">
        <v>99.56</v>
      </c>
      <c r="BV7" s="24" t="s">
        <v>102</v>
      </c>
      <c r="BW7" s="24" t="s">
        <v>102</v>
      </c>
      <c r="BX7" s="24" t="s">
        <v>102</v>
      </c>
      <c r="BY7" s="24">
        <v>94.97</v>
      </c>
      <c r="BZ7" s="24">
        <v>97.07</v>
      </c>
      <c r="CA7" s="24">
        <v>99.73</v>
      </c>
      <c r="CB7" s="24" t="s">
        <v>102</v>
      </c>
      <c r="CC7" s="24" t="s">
        <v>102</v>
      </c>
      <c r="CD7" s="24" t="s">
        <v>102</v>
      </c>
      <c r="CE7" s="24">
        <v>172.87</v>
      </c>
      <c r="CF7" s="24">
        <v>173.81</v>
      </c>
      <c r="CG7" s="24" t="s">
        <v>102</v>
      </c>
      <c r="CH7" s="24" t="s">
        <v>102</v>
      </c>
      <c r="CI7" s="24" t="s">
        <v>102</v>
      </c>
      <c r="CJ7" s="24">
        <v>159.49</v>
      </c>
      <c r="CK7" s="24">
        <v>157.81</v>
      </c>
      <c r="CL7" s="24">
        <v>134.97999999999999</v>
      </c>
      <c r="CM7" s="24" t="s">
        <v>102</v>
      </c>
      <c r="CN7" s="24" t="s">
        <v>102</v>
      </c>
      <c r="CO7" s="24" t="s">
        <v>102</v>
      </c>
      <c r="CP7" s="24" t="s">
        <v>102</v>
      </c>
      <c r="CQ7" s="24" t="s">
        <v>102</v>
      </c>
      <c r="CR7" s="24" t="s">
        <v>102</v>
      </c>
      <c r="CS7" s="24" t="s">
        <v>102</v>
      </c>
      <c r="CT7" s="24" t="s">
        <v>102</v>
      </c>
      <c r="CU7" s="24">
        <v>65.28</v>
      </c>
      <c r="CV7" s="24">
        <v>64.92</v>
      </c>
      <c r="CW7" s="24">
        <v>59.99</v>
      </c>
      <c r="CX7" s="24" t="s">
        <v>102</v>
      </c>
      <c r="CY7" s="24" t="s">
        <v>102</v>
      </c>
      <c r="CZ7" s="24" t="s">
        <v>102</v>
      </c>
      <c r="DA7" s="24">
        <v>93.5</v>
      </c>
      <c r="DB7" s="24">
        <v>93.65</v>
      </c>
      <c r="DC7" s="24" t="s">
        <v>102</v>
      </c>
      <c r="DD7" s="24" t="s">
        <v>102</v>
      </c>
      <c r="DE7" s="24" t="s">
        <v>102</v>
      </c>
      <c r="DF7" s="24">
        <v>92.72</v>
      </c>
      <c r="DG7" s="24">
        <v>92.88</v>
      </c>
      <c r="DH7" s="24">
        <v>95.72</v>
      </c>
      <c r="DI7" s="24" t="s">
        <v>102</v>
      </c>
      <c r="DJ7" s="24" t="s">
        <v>102</v>
      </c>
      <c r="DK7" s="24" t="s">
        <v>102</v>
      </c>
      <c r="DL7" s="24">
        <v>3.27</v>
      </c>
      <c r="DM7" s="24">
        <v>6.44</v>
      </c>
      <c r="DN7" s="24" t="s">
        <v>102</v>
      </c>
      <c r="DO7" s="24" t="s">
        <v>102</v>
      </c>
      <c r="DP7" s="24" t="s">
        <v>102</v>
      </c>
      <c r="DQ7" s="24">
        <v>23.79</v>
      </c>
      <c r="DR7" s="24">
        <v>25.66</v>
      </c>
      <c r="DS7" s="24">
        <v>38.17</v>
      </c>
      <c r="DT7" s="24" t="s">
        <v>102</v>
      </c>
      <c r="DU7" s="24" t="s">
        <v>102</v>
      </c>
      <c r="DV7" s="24" t="s">
        <v>102</v>
      </c>
      <c r="DW7" s="24">
        <v>0</v>
      </c>
      <c r="DX7" s="24">
        <v>0</v>
      </c>
      <c r="DY7" s="24" t="s">
        <v>102</v>
      </c>
      <c r="DZ7" s="24" t="s">
        <v>102</v>
      </c>
      <c r="EA7" s="24" t="s">
        <v>102</v>
      </c>
      <c r="EB7" s="24">
        <v>1.22</v>
      </c>
      <c r="EC7" s="24">
        <v>1.61</v>
      </c>
      <c r="ED7" s="24">
        <v>6.54</v>
      </c>
      <c r="EE7" s="24" t="s">
        <v>102</v>
      </c>
      <c r="EF7" s="24" t="s">
        <v>102</v>
      </c>
      <c r="EG7" s="24" t="s">
        <v>102</v>
      </c>
      <c r="EH7" s="24">
        <v>0</v>
      </c>
      <c r="EI7" s="24">
        <v>0</v>
      </c>
      <c r="EJ7" s="24" t="s">
        <v>102</v>
      </c>
      <c r="EK7" s="24" t="s">
        <v>102</v>
      </c>
      <c r="EL7" s="24" t="s">
        <v>102</v>
      </c>
      <c r="EM7" s="24">
        <v>0.09</v>
      </c>
      <c r="EN7" s="24">
        <v>0.17</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113</v>
      </c>
      <c r="F13" t="s">
        <v>112</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2023-01-12T23:27:03Z</dcterms:created>
  <dcterms:modified xsi:type="dcterms:W3CDTF">2023-01-18T01:18:08Z</dcterms:modified>
  <cp:category/>
</cp:coreProperties>
</file>