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R03年度\20230119_疑義照会【下水】回答\"/>
    </mc:Choice>
  </mc:AlternateContent>
  <xr:revisionPtr revIDLastSave="0" documentId="13_ncr:1_{FE63BA34-ADF5-4796-BDAA-ABCFEEA3C5DB}" xr6:coauthVersionLast="45" xr6:coauthVersionMax="45" xr10:uidLastSave="{00000000-0000-0000-0000-000000000000}"/>
  <workbookProtection workbookAlgorithmName="SHA-512" workbookHashValue="dHLTyeQDCcFsZK21AXRIZnztL30MzrVfgFwNaUMrEP5NejZA1z3LJ3Q16ATvnGAOkOXOOBF7xNipedwVQMa9sA==" workbookSaltValue="i4W1nssEzh1fVz+i60VZi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W10" i="4" s="1"/>
  <c r="P6" i="5"/>
  <c r="P10" i="4" s="1"/>
  <c r="O6" i="5"/>
  <c r="N6" i="5"/>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T10" i="4"/>
  <c r="AL10" i="4"/>
  <c r="AD10" i="4"/>
  <c r="I10" i="4"/>
  <c r="B10" i="4"/>
  <c r="BB8" i="4"/>
  <c r="AL8" i="4"/>
  <c r="P8" i="4"/>
</calcChain>
</file>

<file path=xl/sharedStrings.xml><?xml version="1.0" encoding="utf-8"?>
<sst xmlns="http://schemas.openxmlformats.org/spreadsheetml/2006/main" count="247" uniqueCount="120">
  <si>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</si>
  <si>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</si>
  <si>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</si>
  <si>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</si>
  <si>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</si>
  <si>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</si>
  <si>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</si>
  <si>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</si>
  <si>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</si>
  <si>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</si>
  <si>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</si>
  <si>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</si>
  <si>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</si>
  <si>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</si>
  <si>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</si>
  <si>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</si>
  <si>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</si>
  <si>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</si>
  <si>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</si>
  <si>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</si>
  <si>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</si>
  <si>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</si>
  <si>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</si>
  <si>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</si>
  <si>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</si>
  <si>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</si>
  <si>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</si>
  <si>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</si>
  <si>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</si>
  <si>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</si>
  <si>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</si>
  <si>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</si>
  <si>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</si>
  <si>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</si>
  <si>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</si>
  <si>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</si>
  <si>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</si>
  <si>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</si>
  <si>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</si>
  <si>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</si>
  <si>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</si>
  <si>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</si>
  <si>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</si>
  <si>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</si>
  <si>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</si>
  <si>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</si>
  <si>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</si>
  <si>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</si>
  <si>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</si>
  <si>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</si>
  <si>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</si>
  <si>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</si>
  <si>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</si>
  <si>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</si>
  <si>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</si>
  <si>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</si>
  <si>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</si>
  <si>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</si>
  <si>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</si>
  <si>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</si>
  <si>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</si>
  <si>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</si>
  <si>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</si>
  <si>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</si>
  <si>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</si>
  <si>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</si>
  <si>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</si>
  <si>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</si>
  <si>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</si>
  <si>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</si>
  <si>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</si>
  <si>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</si>
  <si>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</si>
  <si>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</si>
  <si>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</si>
  <si>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</si>
  <si>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</si>
  <si>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</si>
  <si>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</si>
  <si>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</si>
  <si>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</si>
  <si>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</si>
  <si>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</si>
  <si>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</si>
  <si>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</si>
  <si>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</si>
  <si>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</si>
  <si>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</si>
  <si>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</si>
  <si>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</si>
  <si>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</si>
  <si>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</si>
  <si>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</si>
  <si>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</si>
  <si>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</si>
  <si>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</si>
  <si>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</si>
  <si>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</si>
  <si>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</si>
  <si>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</si>
  <si>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</si>
  <si>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</si>
  <si>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</si>
  <si>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</si>
  <si>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</si>
  <si>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</si>
  <si>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</si>
  <si>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</si>
  <si>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</si>
  <si>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</si>
  <si>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</si>
  <si>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</si>
  <si>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</si>
  <si>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</si>
  <si>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</si>
  <si>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</si>
  <si>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</si>
  <si>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設置後20年以上を経過している浄化槽もあり、今後は老朽化による修繕や再設置の増加が想定される。
　現在、浄化槽の保守点検及び清掃については業務委託にて実施しているところであるが、職員間でも既設浄化槽の状態把握を行い、効率的な修繕や更新に資するよう努めたい。</t>
    <rPh sb="1" eb="3">
      <t>セッチ</t>
    </rPh>
    <rPh sb="3" eb="4">
      <t>ゴ</t>
    </rPh>
    <rPh sb="6" eb="7">
      <t>ネン</t>
    </rPh>
    <rPh sb="7" eb="9">
      <t>イジョウ</t>
    </rPh>
    <rPh sb="10" eb="12">
      <t>ケイカ</t>
    </rPh>
    <rPh sb="16" eb="19">
      <t>ジョウカソウ</t>
    </rPh>
    <rPh sb="23" eb="25">
      <t>コンゴ</t>
    </rPh>
    <rPh sb="26" eb="29">
      <t>ロウキュウカ</t>
    </rPh>
    <rPh sb="32" eb="34">
      <t>シュウゼン</t>
    </rPh>
    <rPh sb="35" eb="38">
      <t>サイセッチ</t>
    </rPh>
    <rPh sb="39" eb="41">
      <t>ゾウカ</t>
    </rPh>
    <rPh sb="42" eb="44">
      <t>ソウテイ</t>
    </rPh>
    <rPh sb="50" eb="52">
      <t>ゲンザイ</t>
    </rPh>
    <rPh sb="53" eb="56">
      <t>ジョウカソウ</t>
    </rPh>
    <rPh sb="57" eb="59">
      <t>ホシュ</t>
    </rPh>
    <rPh sb="59" eb="61">
      <t>テンケン</t>
    </rPh>
    <rPh sb="61" eb="62">
      <t>オヨ</t>
    </rPh>
    <rPh sb="63" eb="65">
      <t>セイソウ</t>
    </rPh>
    <rPh sb="70" eb="72">
      <t>ギョウム</t>
    </rPh>
    <rPh sb="72" eb="74">
      <t>イタク</t>
    </rPh>
    <rPh sb="76" eb="78">
      <t>ジッシ</t>
    </rPh>
    <rPh sb="90" eb="92">
      <t>ショクイン</t>
    </rPh>
    <rPh sb="92" eb="93">
      <t>カン</t>
    </rPh>
    <rPh sb="95" eb="97">
      <t>キセツ</t>
    </rPh>
    <rPh sb="97" eb="100">
      <t>ジョウカソウ</t>
    </rPh>
    <rPh sb="101" eb="103">
      <t>ジョウタイ</t>
    </rPh>
    <rPh sb="103" eb="105">
      <t>ハアク</t>
    </rPh>
    <rPh sb="106" eb="107">
      <t>オコナ</t>
    </rPh>
    <rPh sb="109" eb="112">
      <t>コウリツテキ</t>
    </rPh>
    <rPh sb="113" eb="115">
      <t>シュウゼン</t>
    </rPh>
    <rPh sb="116" eb="118">
      <t>コウシン</t>
    </rPh>
    <rPh sb="119" eb="120">
      <t>シ</t>
    </rPh>
    <rPh sb="124" eb="125">
      <t>ツト</t>
    </rPh>
    <phoneticPr fontId="4"/>
  </si>
  <si>
    <t>　本村では、令和3年度末時点で256基（管理替えを含む）を管理しており、下水道区域外の半数の世帯が合併浄化槽（個人管理を含む）を使用している。環境保全や公衆衛生の向上を図るためにも合併浄化槽の更なる普及に努めていかなければならない。
　一方で、耐用年数の経過や自然災害により、既設浄化槽の修繕、更新の需要は増加すると考えられるため、浄化槽台帳等による管理体制の強化と既設浄化槽の状態把握に努めたい。</t>
    <rPh sb="1" eb="3">
      <t>ホンソン</t>
    </rPh>
    <rPh sb="6" eb="8">
      <t>レイワ</t>
    </rPh>
    <rPh sb="9" eb="11">
      <t>ネンド</t>
    </rPh>
    <rPh sb="11" eb="12">
      <t>マツ</t>
    </rPh>
    <rPh sb="12" eb="14">
      <t>ジテン</t>
    </rPh>
    <rPh sb="18" eb="19">
      <t>キ</t>
    </rPh>
    <rPh sb="20" eb="22">
      <t>カンリ</t>
    </rPh>
    <rPh sb="22" eb="23">
      <t>ガ</t>
    </rPh>
    <rPh sb="25" eb="26">
      <t>フク</t>
    </rPh>
    <rPh sb="29" eb="31">
      <t>カンリ</t>
    </rPh>
    <rPh sb="36" eb="39">
      <t>ゲスイドウ</t>
    </rPh>
    <rPh sb="39" eb="41">
      <t>クイキ</t>
    </rPh>
    <rPh sb="41" eb="42">
      <t>ガイ</t>
    </rPh>
    <rPh sb="43" eb="45">
      <t>ハンスウ</t>
    </rPh>
    <rPh sb="46" eb="48">
      <t>セタイ</t>
    </rPh>
    <rPh sb="49" eb="51">
      <t>ガッペイ</t>
    </rPh>
    <rPh sb="51" eb="54">
      <t>ジョウカソウ</t>
    </rPh>
    <rPh sb="55" eb="57">
      <t>コジン</t>
    </rPh>
    <rPh sb="57" eb="59">
      <t>カンリ</t>
    </rPh>
    <rPh sb="60" eb="61">
      <t>フク</t>
    </rPh>
    <rPh sb="64" eb="66">
      <t>シヨウ</t>
    </rPh>
    <rPh sb="71" eb="73">
      <t>カンキョウ</t>
    </rPh>
    <rPh sb="73" eb="75">
      <t>ホゼン</t>
    </rPh>
    <rPh sb="76" eb="78">
      <t>コウシュウ</t>
    </rPh>
    <rPh sb="78" eb="80">
      <t>エイセイ</t>
    </rPh>
    <rPh sb="81" eb="83">
      <t>コウジョウ</t>
    </rPh>
    <rPh sb="84" eb="85">
      <t>ハカ</t>
    </rPh>
    <rPh sb="90" eb="92">
      <t>ガッペイ</t>
    </rPh>
    <rPh sb="92" eb="95">
      <t>ジョウカソウ</t>
    </rPh>
    <rPh sb="96" eb="97">
      <t>サラ</t>
    </rPh>
    <rPh sb="99" eb="101">
      <t>フキュウ</t>
    </rPh>
    <rPh sb="102" eb="103">
      <t>ツト</t>
    </rPh>
    <rPh sb="118" eb="120">
      <t>イッポウ</t>
    </rPh>
    <rPh sb="122" eb="124">
      <t>タイヨウ</t>
    </rPh>
    <rPh sb="124" eb="126">
      <t>ネンスウ</t>
    </rPh>
    <rPh sb="127" eb="129">
      <t>ケイカ</t>
    </rPh>
    <rPh sb="130" eb="132">
      <t>シゼン</t>
    </rPh>
    <rPh sb="132" eb="134">
      <t>サイガイ</t>
    </rPh>
    <rPh sb="138" eb="140">
      <t>キセツ</t>
    </rPh>
    <rPh sb="140" eb="143">
      <t>ジョウカソウ</t>
    </rPh>
    <rPh sb="144" eb="146">
      <t>シュウゼン</t>
    </rPh>
    <rPh sb="147" eb="149">
      <t>コウシン</t>
    </rPh>
    <rPh sb="150" eb="152">
      <t>ジュヨウ</t>
    </rPh>
    <rPh sb="153" eb="155">
      <t>ゾウカ</t>
    </rPh>
    <rPh sb="158" eb="159">
      <t>カンガ</t>
    </rPh>
    <rPh sb="166" eb="169">
      <t>ジョウカソウ</t>
    </rPh>
    <rPh sb="169" eb="171">
      <t>ダイチョウ</t>
    </rPh>
    <rPh sb="171" eb="172">
      <t>ナド</t>
    </rPh>
    <rPh sb="175" eb="177">
      <t>カンリ</t>
    </rPh>
    <rPh sb="177" eb="179">
      <t>タイセイ</t>
    </rPh>
    <rPh sb="180" eb="182">
      <t>キョウカ</t>
    </rPh>
    <rPh sb="183" eb="185">
      <t>キセツ</t>
    </rPh>
    <rPh sb="185" eb="188">
      <t>ジョウカソウ</t>
    </rPh>
    <rPh sb="189" eb="191">
      <t>ジョウタイ</t>
    </rPh>
    <rPh sb="191" eb="193">
      <t>ハアク</t>
    </rPh>
    <rPh sb="194" eb="195">
      <t>ツト</t>
    </rPh>
    <phoneticPr fontId="4"/>
  </si>
  <si>
    <t>➀収益的収支比率
　令和3年度においては、繰入金投入額の削減により収益的収支比率が悪化した。本村の浄化槽使用料は定額制となっており大幅な増減は想定しにくい。維持管理費用の削減に努めつつも、適正な料金設定について常に検討を重ねていきたい。
④企業債残高対事業規模比率
　平成29年度に企業債一般会計負担額の算定方法見直しが行われて以降は0％が続いている。しかし、令和元年度から地方債を発行しての整備事業を実施していること、事業開始当初に整備した浄化槽が耐用年数に達しており計画的な更新の需要が高まることから、引き続き数値の推移を注視したい。
⑤経費回収率　⑥汚水処理原価
　類似団体に比べ、経費回収率、汚水処理原価ともに良好な数値である。維持管理費用が必要最低限の範囲で留まっていることが要因と考えられるため、今後も適正な管理に努める。
⑧水洗化率
　本村においては、国庫補助金を活用しての合併浄化槽設置促進の結果、近年は複数の設置実績が続いているところである。今後も水質保全等の観点から積極的な啓発活動を行っていきたい。</t>
    <rPh sb="21" eb="23">
      <t>クリイレ</t>
    </rPh>
    <rPh sb="23" eb="24">
      <t>キン</t>
    </rPh>
    <rPh sb="24" eb="26">
      <t>トウニュウ</t>
    </rPh>
    <rPh sb="26" eb="27">
      <t>ガク</t>
    </rPh>
    <rPh sb="28" eb="30">
      <t>サクゲン</t>
    </rPh>
    <rPh sb="33" eb="36">
      <t>シュウエキテキ</t>
    </rPh>
    <rPh sb="36" eb="38">
      <t>シュウシ</t>
    </rPh>
    <rPh sb="38" eb="40">
      <t>ヒリツ</t>
    </rPh>
    <rPh sb="41" eb="43">
      <t>アッカ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</si>
</sst>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627-48AC-AC22-3FCFB12390EC}"/>
            </c:ext>
          </c:extLst>
        </c:ser>
        <c:dLbls>
          <c:showLegendKey val="0"/>
          <c:showVal val="0"/>
          <c:showCatName val="0"/>
          <c:showSerName val="0"/>
          <c:showPercent val="0"/>
          <c:showBubbleSize val="0"/>
        </c:dLbls>
        <c:gapWidth val="150"/>
        <c:axId val="573578240"/>
        <c:axId val="573575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627-48AC-AC22-3FCFB12390EC}"/>
            </c:ext>
          </c:extLst>
        </c:ser>
        <c:dLbls>
          <c:showLegendKey val="0"/>
          <c:showVal val="0"/>
          <c:showCatName val="0"/>
          <c:showSerName val="0"/>
          <c:showPercent val="0"/>
          <c:showBubbleSize val="0"/>
        </c:dLbls>
        <c:marker val="1"/>
        <c:smooth val="0"/>
        <c:axId val="573578240"/>
        <c:axId val="573575496"/>
      </c:lineChart>
      <c:dateAx>
        <c:axId val="573578240"/>
        <c:scaling>
          <c:orientation val="minMax"/>
        </c:scaling>
        <c:delete val="1"/>
        <c:axPos val="b"/>
        <c:numFmt formatCode="&quot;H&quot;yy" sourceLinked="1"/>
        <c:majorTickMark val="none"/>
        <c:minorTickMark val="none"/>
        <c:tickLblPos val="none"/>
        <c:crossAx val="573575496"/>
        <c:crosses val="autoZero"/>
        <c:auto val="1"/>
        <c:lblOffset val="100"/>
        <c:baseTimeUnit val="years"/>
      </c:dateAx>
      <c:valAx>
        <c:axId val="573575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357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60.8</c:v>
                </c:pt>
                <c:pt idx="1">
                  <c:v>59.8</c:v>
                </c:pt>
                <c:pt idx="2">
                  <c:v>57.98</c:v>
                </c:pt>
                <c:pt idx="3">
                  <c:v>56.31</c:v>
                </c:pt>
                <c:pt idx="4">
                  <c:v>54.11</c:v>
                </c:pt>
              </c:numCache>
            </c:numRef>
          </c:val>
          <c:extLst>
            <c:ext xmlns:c16="http://schemas.microsoft.com/office/drawing/2014/chart" uri="{C3380CC4-5D6E-409C-BE32-E72D297353CC}">
              <c16:uniqueId val="{00000000-C50D-4AAB-9806-B5E99D55CA48}"/>
            </c:ext>
          </c:extLst>
        </c:ser>
        <c:dLbls>
          <c:showLegendKey val="0"/>
          <c:showVal val="0"/>
          <c:showCatName val="0"/>
          <c:showSerName val="0"/>
          <c:showPercent val="0"/>
          <c:showBubbleSize val="0"/>
        </c:dLbls>
        <c:gapWidth val="150"/>
        <c:axId val="576904168"/>
        <c:axId val="576904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57.22</c:v>
                </c:pt>
                <c:pt idx="1">
                  <c:v>54.93</c:v>
                </c:pt>
                <c:pt idx="2">
                  <c:v>59.64</c:v>
                </c:pt>
                <c:pt idx="3">
                  <c:v>58.19</c:v>
                </c:pt>
                <c:pt idx="4">
                  <c:v>56.52</c:v>
                </c:pt>
              </c:numCache>
            </c:numRef>
          </c:val>
          <c:smooth val="0"/>
          <c:extLst>
            <c:ext xmlns:c16="http://schemas.microsoft.com/office/drawing/2014/chart" uri="{C3380CC4-5D6E-409C-BE32-E72D297353CC}">
              <c16:uniqueId val="{00000001-C50D-4AAB-9806-B5E99D55CA48}"/>
            </c:ext>
          </c:extLst>
        </c:ser>
        <c:dLbls>
          <c:showLegendKey val="0"/>
          <c:showVal val="0"/>
          <c:showCatName val="0"/>
          <c:showSerName val="0"/>
          <c:showPercent val="0"/>
          <c:showBubbleSize val="0"/>
        </c:dLbls>
        <c:marker val="1"/>
        <c:smooth val="0"/>
        <c:axId val="576904168"/>
        <c:axId val="576904560"/>
      </c:lineChart>
      <c:dateAx>
        <c:axId val="576904168"/>
        <c:scaling>
          <c:orientation val="minMax"/>
        </c:scaling>
        <c:delete val="1"/>
        <c:axPos val="b"/>
        <c:numFmt formatCode="&quot;H&quot;yy" sourceLinked="1"/>
        <c:majorTickMark val="none"/>
        <c:minorTickMark val="none"/>
        <c:tickLblPos val="none"/>
        <c:crossAx val="576904560"/>
        <c:crosses val="autoZero"/>
        <c:auto val="1"/>
        <c:lblOffset val="100"/>
        <c:baseTimeUnit val="years"/>
      </c:dateAx>
      <c:valAx>
        <c:axId val="57690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904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277-48B8-AFF7-C89227A715F7}"/>
            </c:ext>
          </c:extLst>
        </c:ser>
        <c:dLbls>
          <c:showLegendKey val="0"/>
          <c:showVal val="0"/>
          <c:showCatName val="0"/>
          <c:showSerName val="0"/>
          <c:showPercent val="0"/>
          <c:showBubbleSize val="0"/>
        </c:dLbls>
        <c:gapWidth val="150"/>
        <c:axId val="576906912"/>
        <c:axId val="576908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67.290000000000006</c:v>
                </c:pt>
                <c:pt idx="1">
                  <c:v>65.569999999999993</c:v>
                </c:pt>
                <c:pt idx="2">
                  <c:v>90.63</c:v>
                </c:pt>
                <c:pt idx="3">
                  <c:v>87.8</c:v>
                </c:pt>
                <c:pt idx="4">
                  <c:v>88.43</c:v>
                </c:pt>
              </c:numCache>
            </c:numRef>
          </c:val>
          <c:smooth val="0"/>
          <c:extLst>
            <c:ext xmlns:c16="http://schemas.microsoft.com/office/drawing/2014/chart" uri="{C3380CC4-5D6E-409C-BE32-E72D297353CC}">
              <c16:uniqueId val="{00000001-D277-48B8-AFF7-C89227A715F7}"/>
            </c:ext>
          </c:extLst>
        </c:ser>
        <c:dLbls>
          <c:showLegendKey val="0"/>
          <c:showVal val="0"/>
          <c:showCatName val="0"/>
          <c:showSerName val="0"/>
          <c:showPercent val="0"/>
          <c:showBubbleSize val="0"/>
        </c:dLbls>
        <c:marker val="1"/>
        <c:smooth val="0"/>
        <c:axId val="576906912"/>
        <c:axId val="576908480"/>
      </c:lineChart>
      <c:dateAx>
        <c:axId val="576906912"/>
        <c:scaling>
          <c:orientation val="minMax"/>
        </c:scaling>
        <c:delete val="1"/>
        <c:axPos val="b"/>
        <c:numFmt formatCode="&quot;H&quot;yy" sourceLinked="1"/>
        <c:majorTickMark val="none"/>
        <c:minorTickMark val="none"/>
        <c:tickLblPos val="none"/>
        <c:crossAx val="576908480"/>
        <c:crosses val="autoZero"/>
        <c:auto val="1"/>
        <c:lblOffset val="100"/>
        <c:baseTimeUnit val="years"/>
      </c:dateAx>
      <c:valAx>
        <c:axId val="57690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906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87.84</c:v>
                </c:pt>
                <c:pt idx="1">
                  <c:v>83.85</c:v>
                </c:pt>
                <c:pt idx="2">
                  <c:v>85.28</c:v>
                </c:pt>
                <c:pt idx="3">
                  <c:v>86.7</c:v>
                </c:pt>
                <c:pt idx="4">
                  <c:v>86.25</c:v>
                </c:pt>
              </c:numCache>
            </c:numRef>
          </c:val>
          <c:extLst>
            <c:ext xmlns:c16="http://schemas.microsoft.com/office/drawing/2014/chart" uri="{C3380CC4-5D6E-409C-BE32-E72D297353CC}">
              <c16:uniqueId val="{00000000-A0F5-44C1-A8C6-436FE3CA4678}"/>
            </c:ext>
          </c:extLst>
        </c:ser>
        <c:dLbls>
          <c:showLegendKey val="0"/>
          <c:showVal val="0"/>
          <c:showCatName val="0"/>
          <c:showSerName val="0"/>
          <c:showPercent val="0"/>
          <c:showBubbleSize val="0"/>
        </c:dLbls>
        <c:gapWidth val="150"/>
        <c:axId val="573577064"/>
        <c:axId val="57356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F5-44C1-A8C6-436FE3CA4678}"/>
            </c:ext>
          </c:extLst>
        </c:ser>
        <c:dLbls>
          <c:showLegendKey val="0"/>
          <c:showVal val="0"/>
          <c:showCatName val="0"/>
          <c:showSerName val="0"/>
          <c:showPercent val="0"/>
          <c:showBubbleSize val="0"/>
        </c:dLbls>
        <c:marker val="1"/>
        <c:smooth val="0"/>
        <c:axId val="573577064"/>
        <c:axId val="573569616"/>
      </c:lineChart>
      <c:dateAx>
        <c:axId val="573577064"/>
        <c:scaling>
          <c:orientation val="minMax"/>
        </c:scaling>
        <c:delete val="1"/>
        <c:axPos val="b"/>
        <c:numFmt formatCode="&quot;H&quot;yy" sourceLinked="1"/>
        <c:majorTickMark val="none"/>
        <c:minorTickMark val="none"/>
        <c:tickLblPos val="none"/>
        <c:crossAx val="573569616"/>
        <c:crosses val="autoZero"/>
        <c:auto val="1"/>
        <c:lblOffset val="100"/>
        <c:baseTimeUnit val="years"/>
      </c:dateAx>
      <c:valAx>
        <c:axId val="57356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3577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EDA-4D3A-86D9-B59E9810F6DF}"/>
            </c:ext>
          </c:extLst>
        </c:ser>
        <c:dLbls>
          <c:showLegendKey val="0"/>
          <c:showVal val="0"/>
          <c:showCatName val="0"/>
          <c:showSerName val="0"/>
          <c:showPercent val="0"/>
          <c:showBubbleSize val="0"/>
        </c:dLbls>
        <c:gapWidth val="150"/>
        <c:axId val="573564520"/>
        <c:axId val="57263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EDA-4D3A-86D9-B59E9810F6DF}"/>
            </c:ext>
          </c:extLst>
        </c:ser>
        <c:dLbls>
          <c:showLegendKey val="0"/>
          <c:showVal val="0"/>
          <c:showCatName val="0"/>
          <c:showSerName val="0"/>
          <c:showPercent val="0"/>
          <c:showBubbleSize val="0"/>
        </c:dLbls>
        <c:marker val="1"/>
        <c:smooth val="0"/>
        <c:axId val="573564520"/>
        <c:axId val="572630400"/>
      </c:lineChart>
      <c:dateAx>
        <c:axId val="573564520"/>
        <c:scaling>
          <c:orientation val="minMax"/>
        </c:scaling>
        <c:delete val="1"/>
        <c:axPos val="b"/>
        <c:numFmt formatCode="&quot;H&quot;yy" sourceLinked="1"/>
        <c:majorTickMark val="none"/>
        <c:minorTickMark val="none"/>
        <c:tickLblPos val="none"/>
        <c:crossAx val="572630400"/>
        <c:crosses val="autoZero"/>
        <c:auto val="1"/>
        <c:lblOffset val="100"/>
        <c:baseTimeUnit val="years"/>
      </c:dateAx>
      <c:valAx>
        <c:axId val="57263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3564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F3D-48D4-8A86-28D2B22ED57E}"/>
            </c:ext>
          </c:extLst>
        </c:ser>
        <c:dLbls>
          <c:showLegendKey val="0"/>
          <c:showVal val="0"/>
          <c:showCatName val="0"/>
          <c:showSerName val="0"/>
          <c:showPercent val="0"/>
          <c:showBubbleSize val="0"/>
        </c:dLbls>
        <c:gapWidth val="150"/>
        <c:axId val="576908088"/>
        <c:axId val="576909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F3D-48D4-8A86-28D2B22ED57E}"/>
            </c:ext>
          </c:extLst>
        </c:ser>
        <c:dLbls>
          <c:showLegendKey val="0"/>
          <c:showVal val="0"/>
          <c:showCatName val="0"/>
          <c:showSerName val="0"/>
          <c:showPercent val="0"/>
          <c:showBubbleSize val="0"/>
        </c:dLbls>
        <c:marker val="1"/>
        <c:smooth val="0"/>
        <c:axId val="576908088"/>
        <c:axId val="576909264"/>
      </c:lineChart>
      <c:dateAx>
        <c:axId val="576908088"/>
        <c:scaling>
          <c:orientation val="minMax"/>
        </c:scaling>
        <c:delete val="1"/>
        <c:axPos val="b"/>
        <c:numFmt formatCode="&quot;H&quot;yy" sourceLinked="1"/>
        <c:majorTickMark val="none"/>
        <c:minorTickMark val="none"/>
        <c:tickLblPos val="none"/>
        <c:crossAx val="576909264"/>
        <c:crosses val="autoZero"/>
        <c:auto val="1"/>
        <c:lblOffset val="100"/>
        <c:baseTimeUnit val="years"/>
      </c:dateAx>
      <c:valAx>
        <c:axId val="576909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908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47-4582-A49D-896B128E9478}"/>
            </c:ext>
          </c:extLst>
        </c:ser>
        <c:dLbls>
          <c:showLegendKey val="0"/>
          <c:showVal val="0"/>
          <c:showCatName val="0"/>
          <c:showSerName val="0"/>
          <c:showPercent val="0"/>
          <c:showBubbleSize val="0"/>
        </c:dLbls>
        <c:gapWidth val="150"/>
        <c:axId val="576905736"/>
        <c:axId val="576897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47-4582-A49D-896B128E9478}"/>
            </c:ext>
          </c:extLst>
        </c:ser>
        <c:dLbls>
          <c:showLegendKey val="0"/>
          <c:showVal val="0"/>
          <c:showCatName val="0"/>
          <c:showSerName val="0"/>
          <c:showPercent val="0"/>
          <c:showBubbleSize val="0"/>
        </c:dLbls>
        <c:marker val="1"/>
        <c:smooth val="0"/>
        <c:axId val="576905736"/>
        <c:axId val="576897896"/>
      </c:lineChart>
      <c:dateAx>
        <c:axId val="576905736"/>
        <c:scaling>
          <c:orientation val="minMax"/>
        </c:scaling>
        <c:delete val="1"/>
        <c:axPos val="b"/>
        <c:numFmt formatCode="&quot;H&quot;yy" sourceLinked="1"/>
        <c:majorTickMark val="none"/>
        <c:minorTickMark val="none"/>
        <c:tickLblPos val="none"/>
        <c:crossAx val="576897896"/>
        <c:crosses val="autoZero"/>
        <c:auto val="1"/>
        <c:lblOffset val="100"/>
        <c:baseTimeUnit val="years"/>
      </c:dateAx>
      <c:valAx>
        <c:axId val="576897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905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11-43C1-89F3-CDF1155B0428}"/>
            </c:ext>
          </c:extLst>
        </c:ser>
        <c:dLbls>
          <c:showLegendKey val="0"/>
          <c:showVal val="0"/>
          <c:showCatName val="0"/>
          <c:showSerName val="0"/>
          <c:showPercent val="0"/>
          <c:showBubbleSize val="0"/>
        </c:dLbls>
        <c:gapWidth val="150"/>
        <c:axId val="576902992"/>
        <c:axId val="576902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11-43C1-89F3-CDF1155B0428}"/>
            </c:ext>
          </c:extLst>
        </c:ser>
        <c:dLbls>
          <c:showLegendKey val="0"/>
          <c:showVal val="0"/>
          <c:showCatName val="0"/>
          <c:showSerName val="0"/>
          <c:showPercent val="0"/>
          <c:showBubbleSize val="0"/>
        </c:dLbls>
        <c:marker val="1"/>
        <c:smooth val="0"/>
        <c:axId val="576902992"/>
        <c:axId val="576902600"/>
      </c:lineChart>
      <c:dateAx>
        <c:axId val="576902992"/>
        <c:scaling>
          <c:orientation val="minMax"/>
        </c:scaling>
        <c:delete val="1"/>
        <c:axPos val="b"/>
        <c:numFmt formatCode="&quot;H&quot;yy" sourceLinked="1"/>
        <c:majorTickMark val="none"/>
        <c:minorTickMark val="none"/>
        <c:tickLblPos val="none"/>
        <c:crossAx val="576902600"/>
        <c:crosses val="autoZero"/>
        <c:auto val="1"/>
        <c:lblOffset val="100"/>
        <c:baseTimeUnit val="years"/>
      </c:dateAx>
      <c:valAx>
        <c:axId val="576902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90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1EF-4C82-9D06-2954A6BA6F99}"/>
            </c:ext>
          </c:extLst>
        </c:ser>
        <c:dLbls>
          <c:showLegendKey val="0"/>
          <c:showVal val="0"/>
          <c:showCatName val="0"/>
          <c:showSerName val="0"/>
          <c:showPercent val="0"/>
          <c:showBubbleSize val="0"/>
        </c:dLbls>
        <c:gapWidth val="150"/>
        <c:axId val="576901816"/>
        <c:axId val="576907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407.42</c:v>
                </c:pt>
                <c:pt idx="1">
                  <c:v>386.46</c:v>
                </c:pt>
                <c:pt idx="2">
                  <c:v>270.57</c:v>
                </c:pt>
                <c:pt idx="3">
                  <c:v>294.27</c:v>
                </c:pt>
                <c:pt idx="4">
                  <c:v>294.08999999999997</c:v>
                </c:pt>
              </c:numCache>
            </c:numRef>
          </c:val>
          <c:smooth val="0"/>
          <c:extLst>
            <c:ext xmlns:c16="http://schemas.microsoft.com/office/drawing/2014/chart" uri="{C3380CC4-5D6E-409C-BE32-E72D297353CC}">
              <c16:uniqueId val="{00000001-81EF-4C82-9D06-2954A6BA6F99}"/>
            </c:ext>
          </c:extLst>
        </c:ser>
        <c:dLbls>
          <c:showLegendKey val="0"/>
          <c:showVal val="0"/>
          <c:showCatName val="0"/>
          <c:showSerName val="0"/>
          <c:showPercent val="0"/>
          <c:showBubbleSize val="0"/>
        </c:dLbls>
        <c:marker val="1"/>
        <c:smooth val="0"/>
        <c:axId val="576901816"/>
        <c:axId val="576907304"/>
      </c:lineChart>
      <c:dateAx>
        <c:axId val="576901816"/>
        <c:scaling>
          <c:orientation val="minMax"/>
        </c:scaling>
        <c:delete val="1"/>
        <c:axPos val="b"/>
        <c:numFmt formatCode="&quot;H&quot;yy" sourceLinked="1"/>
        <c:majorTickMark val="none"/>
        <c:minorTickMark val="none"/>
        <c:tickLblPos val="none"/>
        <c:crossAx val="576907304"/>
        <c:crosses val="autoZero"/>
        <c:auto val="1"/>
        <c:lblOffset val="100"/>
        <c:baseTimeUnit val="years"/>
      </c:dateAx>
      <c:valAx>
        <c:axId val="576907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901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83.82</c:v>
                </c:pt>
                <c:pt idx="1">
                  <c:v>80</c:v>
                </c:pt>
                <c:pt idx="2">
                  <c:v>82.64</c:v>
                </c:pt>
                <c:pt idx="3">
                  <c:v>83.23</c:v>
                </c:pt>
                <c:pt idx="4">
                  <c:v>83.44</c:v>
                </c:pt>
              </c:numCache>
            </c:numRef>
          </c:val>
          <c:extLst>
            <c:ext xmlns:c16="http://schemas.microsoft.com/office/drawing/2014/chart" uri="{C3380CC4-5D6E-409C-BE32-E72D297353CC}">
              <c16:uniqueId val="{00000000-B406-40F1-A57B-39B0FF1893CE}"/>
            </c:ext>
          </c:extLst>
        </c:ser>
        <c:dLbls>
          <c:showLegendKey val="0"/>
          <c:showVal val="0"/>
          <c:showCatName val="0"/>
          <c:showSerName val="0"/>
          <c:showPercent val="0"/>
          <c:showBubbleSize val="0"/>
        </c:dLbls>
        <c:gapWidth val="150"/>
        <c:axId val="576903384"/>
        <c:axId val="576899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57.08</c:v>
                </c:pt>
                <c:pt idx="1">
                  <c:v>55.85</c:v>
                </c:pt>
                <c:pt idx="2">
                  <c:v>62.5</c:v>
                </c:pt>
                <c:pt idx="3">
                  <c:v>60.59</c:v>
                </c:pt>
                <c:pt idx="4">
                  <c:v>60</c:v>
                </c:pt>
              </c:numCache>
            </c:numRef>
          </c:val>
          <c:smooth val="0"/>
          <c:extLst>
            <c:ext xmlns:c16="http://schemas.microsoft.com/office/drawing/2014/chart" uri="{C3380CC4-5D6E-409C-BE32-E72D297353CC}">
              <c16:uniqueId val="{00000001-B406-40F1-A57B-39B0FF1893CE}"/>
            </c:ext>
          </c:extLst>
        </c:ser>
        <c:dLbls>
          <c:showLegendKey val="0"/>
          <c:showVal val="0"/>
          <c:showCatName val="0"/>
          <c:showSerName val="0"/>
          <c:showPercent val="0"/>
          <c:showBubbleSize val="0"/>
        </c:dLbls>
        <c:marker val="1"/>
        <c:smooth val="0"/>
        <c:axId val="576903384"/>
        <c:axId val="576899072"/>
      </c:lineChart>
      <c:dateAx>
        <c:axId val="576903384"/>
        <c:scaling>
          <c:orientation val="minMax"/>
        </c:scaling>
        <c:delete val="1"/>
        <c:axPos val="b"/>
        <c:numFmt formatCode="&quot;H&quot;yy" sourceLinked="1"/>
        <c:majorTickMark val="none"/>
        <c:minorTickMark val="none"/>
        <c:tickLblPos val="none"/>
        <c:crossAx val="576899072"/>
        <c:crosses val="autoZero"/>
        <c:auto val="1"/>
        <c:lblOffset val="100"/>
        <c:baseTimeUnit val="years"/>
      </c:dateAx>
      <c:valAx>
        <c:axId val="57689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903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240.21</c:v>
                </c:pt>
                <c:pt idx="1">
                  <c:v>248.78</c:v>
                </c:pt>
                <c:pt idx="2">
                  <c:v>252.73</c:v>
                </c:pt>
                <c:pt idx="3">
                  <c:v>263.31</c:v>
                </c:pt>
                <c:pt idx="4">
                  <c:v>268.75</c:v>
                </c:pt>
              </c:numCache>
            </c:numRef>
          </c:val>
          <c:extLst>
            <c:ext xmlns:c16="http://schemas.microsoft.com/office/drawing/2014/chart" uri="{C3380CC4-5D6E-409C-BE32-E72D297353CC}">
              <c16:uniqueId val="{00000000-E420-4511-B5A8-084813ADDD9A}"/>
            </c:ext>
          </c:extLst>
        </c:ser>
        <c:dLbls>
          <c:showLegendKey val="0"/>
          <c:showVal val="0"/>
          <c:showCatName val="0"/>
          <c:showSerName val="0"/>
          <c:showPercent val="0"/>
          <c:showBubbleSize val="0"/>
        </c:dLbls>
        <c:gapWidth val="150"/>
        <c:axId val="576901032"/>
        <c:axId val="576901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286.86</c:v>
                </c:pt>
                <c:pt idx="1">
                  <c:v>287.91000000000003</c:v>
                </c:pt>
                <c:pt idx="2">
                  <c:v>269.33</c:v>
                </c:pt>
                <c:pt idx="3">
                  <c:v>280.23</c:v>
                </c:pt>
                <c:pt idx="4">
                  <c:v>282.70999999999998</c:v>
                </c:pt>
              </c:numCache>
            </c:numRef>
          </c:val>
          <c:smooth val="0"/>
          <c:extLst>
            <c:ext xmlns:c16="http://schemas.microsoft.com/office/drawing/2014/chart" uri="{C3380CC4-5D6E-409C-BE32-E72D297353CC}">
              <c16:uniqueId val="{00000001-E420-4511-B5A8-084813ADDD9A}"/>
            </c:ext>
          </c:extLst>
        </c:ser>
        <c:dLbls>
          <c:showLegendKey val="0"/>
          <c:showVal val="0"/>
          <c:showCatName val="0"/>
          <c:showSerName val="0"/>
          <c:showPercent val="0"/>
          <c:showBubbleSize val="0"/>
        </c:dLbls>
        <c:marker val="1"/>
        <c:smooth val="0"/>
        <c:axId val="576901032"/>
        <c:axId val="576901424"/>
      </c:lineChart>
      <c:dateAx>
        <c:axId val="576901032"/>
        <c:scaling>
          <c:orientation val="minMax"/>
        </c:scaling>
        <c:delete val="1"/>
        <c:axPos val="b"/>
        <c:numFmt formatCode="&quot;H&quot;yy" sourceLinked="1"/>
        <c:majorTickMark val="none"/>
        <c:minorTickMark val="none"/>
        <c:tickLblPos val="none"/>
        <c:crossAx val="576901424"/>
        <c:crosses val="autoZero"/>
        <c:auto val="1"/>
        <c:lblOffset val="100"/>
        <c:baseTimeUnit val="years"/>
      </c:dateAx>
      <c:valAx>
        <c:axId val="57690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6901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B10" zoomScale="84" zoomScaleNormal="84"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大蔵村</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5">
        <f>データ!S6</f>
        <v>3030</v>
      </c>
      <c r="AM8" s="45"/>
      <c r="AN8" s="45"/>
      <c r="AO8" s="45"/>
      <c r="AP8" s="45"/>
      <c r="AQ8" s="45"/>
      <c r="AR8" s="45"/>
      <c r="AS8" s="45"/>
      <c r="AT8" s="46">
        <f>データ!T6</f>
        <v>211.63</v>
      </c>
      <c r="AU8" s="46"/>
      <c r="AV8" s="46"/>
      <c r="AW8" s="46"/>
      <c r="AX8" s="46"/>
      <c r="AY8" s="46"/>
      <c r="AZ8" s="46"/>
      <c r="BA8" s="46"/>
      <c r="BB8" s="46">
        <f>データ!U6</f>
        <v>14.32</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25.91</v>
      </c>
      <c r="Q10" s="46"/>
      <c r="R10" s="46"/>
      <c r="S10" s="46"/>
      <c r="T10" s="46"/>
      <c r="U10" s="46"/>
      <c r="V10" s="46"/>
      <c r="W10" s="46">
        <f>データ!Q6</f>
        <v>100</v>
      </c>
      <c r="X10" s="46"/>
      <c r="Y10" s="46"/>
      <c r="Z10" s="46"/>
      <c r="AA10" s="46"/>
      <c r="AB10" s="46"/>
      <c r="AC10" s="46"/>
      <c r="AD10" s="45">
        <f>データ!R6</f>
        <v>4180</v>
      </c>
      <c r="AE10" s="45"/>
      <c r="AF10" s="45"/>
      <c r="AG10" s="45"/>
      <c r="AH10" s="45"/>
      <c r="AI10" s="45"/>
      <c r="AJ10" s="45"/>
      <c r="AK10" s="2"/>
      <c r="AL10" s="45">
        <f>データ!V6</f>
        <v>778</v>
      </c>
      <c r="AM10" s="45"/>
      <c r="AN10" s="45"/>
      <c r="AO10" s="45"/>
      <c r="AP10" s="45"/>
      <c r="AQ10" s="45"/>
      <c r="AR10" s="45"/>
      <c r="AS10" s="45"/>
      <c r="AT10" s="46">
        <f>データ!W6</f>
        <v>30.93</v>
      </c>
      <c r="AU10" s="46"/>
      <c r="AV10" s="46"/>
      <c r="AW10" s="46"/>
      <c r="AX10" s="46"/>
      <c r="AY10" s="46"/>
      <c r="AZ10" s="46"/>
      <c r="BA10" s="46"/>
      <c r="BB10" s="46">
        <f>データ!X6</f>
        <v>25.15</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【310.14】</v>
      </c>
      <c r="I86" s="12" t="str">
        <f>データ!CA6</f>
        <v>【57.71】</v>
      </c>
      <c r="J86" s="12" t="str">
        <f>データ!CL6</f>
        <v>【286.17】</v>
      </c>
      <c r="K86" s="12" t="str">
        <f>データ!CW6</f>
        <v>【56.80】</v>
      </c>
      <c r="L86" s="12" t="str">
        <f>データ!DH6</f>
        <v>【83.38】</v>
      </c>
      <c r="M86" s="12" t="s">
        <v>43</v>
      </c>
      <c r="N86" s="12" t="s">
        <v>43</v>
      </c>
      <c r="O86" s="12" t="str">
        <f>データ!EO6</f>
        <v>【-】</v>
      </c>
    </row>
  </sheetData>
  <sheetProtection algorithmName="SHA-512" hashValue="+xIPikFIA23eOegPqVOA4eH9k7lWCJM0zdUgHxYNZr9udf0wNJLumTTSlxCpXNBN4psimBgKqTRD/wiX1gncAg==" saltValue="DfsNdVgmgILyXS1aUnl4m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63657</v>
      </c>
      <c r="D6" s="19">
        <f t="shared" si="3"/>
        <v>47</v>
      </c>
      <c r="E6" s="19">
        <f t="shared" si="3"/>
        <v>18</v>
      </c>
      <c r="F6" s="19">
        <f t="shared" si="3"/>
        <v>0</v>
      </c>
      <c r="G6" s="19">
        <f t="shared" si="3"/>
        <v>0</v>
      </c>
      <c r="H6" s="19" t="str">
        <f t="shared" si="3"/>
        <v>山形県　大蔵村</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25.91</v>
      </c>
      <c r="Q6" s="20">
        <f t="shared" si="3"/>
        <v>100</v>
      </c>
      <c r="R6" s="20">
        <f t="shared" si="3"/>
        <v>4180</v>
      </c>
      <c r="S6" s="20">
        <f t="shared" si="3"/>
        <v>3030</v>
      </c>
      <c r="T6" s="20">
        <f t="shared" si="3"/>
        <v>211.63</v>
      </c>
      <c r="U6" s="20">
        <f t="shared" si="3"/>
        <v>14.32</v>
      </c>
      <c r="V6" s="20">
        <f t="shared" si="3"/>
        <v>778</v>
      </c>
      <c r="W6" s="20">
        <f t="shared" si="3"/>
        <v>30.93</v>
      </c>
      <c r="X6" s="20">
        <f t="shared" si="3"/>
        <v>25.15</v>
      </c>
      <c r="Y6" s="21">
        <f>IF(Y7="",NA(),Y7)</f>
        <v>87.84</v>
      </c>
      <c r="Z6" s="21">
        <f t="shared" ref="Z6:AH6" si="4">IF(Z7="",NA(),Z7)</f>
        <v>83.85</v>
      </c>
      <c r="AA6" s="21">
        <f t="shared" si="4"/>
        <v>85.28</v>
      </c>
      <c r="AB6" s="21">
        <f t="shared" si="4"/>
        <v>86.7</v>
      </c>
      <c r="AC6" s="21">
        <f t="shared" si="4"/>
        <v>86.25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407.42</v>
      </c>
      <c r="BL6" s="21">
        <f t="shared" si="7"/>
        <v>386.46</v>
      </c>
      <c r="BM6" s="21">
        <f t="shared" si="7"/>
        <v>270.57</v>
      </c>
      <c r="BN6" s="21">
        <f t="shared" si="7"/>
        <v>294.27</v>
      </c>
      <c r="BO6" s="21">
        <f t="shared" si="7"/>
        <v>294.08999999999997</v>
      </c>
      <c r="BP6" s="20" t="str">
        <f>IF(BP7="","",IF(BP7="-","【-】","【"&amp;SUBSTITUTE(TEXT(BP7,"#,##0.00"),"-","△")&amp;"】"))</f>
        <v>【310.14】</v>
      </c>
      <c r="BQ6" s="21">
        <f>IF(BQ7="",NA(),BQ7)</f>
        <v>83.82</v>
      </c>
      <c r="BR6" s="21">
        <f t="shared" ref="BR6:BZ6" si="8">IF(BR7="",NA(),BR7)</f>
        <v>80</v>
      </c>
      <c r="BS6" s="21">
        <f t="shared" si="8"/>
        <v>82.64</v>
      </c>
      <c r="BT6" s="21">
        <f t="shared" si="8"/>
        <v>83.23</v>
      </c>
      <c r="BU6" s="21">
        <f t="shared" si="8"/>
        <v>83.44</v>
      </c>
      <c r="BV6" s="21">
        <f t="shared" si="8"/>
        <v>57.08</v>
      </c>
      <c r="BW6" s="21">
        <f t="shared" si="8"/>
        <v>55.85</v>
      </c>
      <c r="BX6" s="21">
        <f t="shared" si="8"/>
        <v>62.5</v>
      </c>
      <c r="BY6" s="21">
        <f t="shared" si="8"/>
        <v>60.59</v>
      </c>
      <c r="BZ6" s="21">
        <f t="shared" si="8"/>
        <v>60</v>
      </c>
      <c r="CA6" s="20" t="str">
        <f>IF(CA7="","",IF(CA7="-","【-】","【"&amp;SUBSTITUTE(TEXT(CA7,"#,##0.00"),"-","△")&amp;"】"))</f>
        <v>【57.71】</v>
      </c>
      <c r="CB6" s="21">
        <f>IF(CB7="",NA(),CB7)</f>
        <v>240.21</v>
      </c>
      <c r="CC6" s="21">
        <f t="shared" ref="CC6:CK6" si="9">IF(CC7="",NA(),CC7)</f>
        <v>248.78</v>
      </c>
      <c r="CD6" s="21">
        <f t="shared" si="9"/>
        <v>252.73</v>
      </c>
      <c r="CE6" s="21">
        <f t="shared" si="9"/>
        <v>263.31</v>
      </c>
      <c r="CF6" s="21">
        <f t="shared" si="9"/>
        <v>268.75</v>
      </c>
      <c r="CG6" s="21">
        <f t="shared" si="9"/>
        <v>286.86</v>
      </c>
      <c r="CH6" s="21">
        <f t="shared" si="9"/>
        <v>287.91000000000003</v>
      </c>
      <c r="CI6" s="21">
        <f t="shared" si="9"/>
        <v>269.33</v>
      </c>
      <c r="CJ6" s="21">
        <f t="shared" si="9"/>
        <v>280.23</v>
      </c>
      <c r="CK6" s="21">
        <f t="shared" si="9"/>
        <v>282.70999999999998</v>
      </c>
      <c r="CL6" s="20" t="str">
        <f>IF(CL7="","",IF(CL7="-","【-】","【"&amp;SUBSTITUTE(TEXT(CL7,"#,##0.00"),"-","△")&amp;"】"))</f>
        <v>【286.17】</v>
      </c>
      <c r="CM6" s="21">
        <f>IF(CM7="",NA(),CM7)</f>
        <v>60.8</v>
      </c>
      <c r="CN6" s="21">
        <f t="shared" ref="CN6:CV6" si="10">IF(CN7="",NA(),CN7)</f>
        <v>59.8</v>
      </c>
      <c r="CO6" s="21">
        <f t="shared" si="10"/>
        <v>57.98</v>
      </c>
      <c r="CP6" s="21">
        <f t="shared" si="10"/>
        <v>56.31</v>
      </c>
      <c r="CQ6" s="21">
        <f t="shared" si="10"/>
        <v>54.11</v>
      </c>
      <c r="CR6" s="21">
        <f t="shared" si="10"/>
        <v>57.22</v>
      </c>
      <c r="CS6" s="21">
        <f t="shared" si="10"/>
        <v>54.93</v>
      </c>
      <c r="CT6" s="21">
        <f t="shared" si="10"/>
        <v>59.64</v>
      </c>
      <c r="CU6" s="21">
        <f t="shared" si="10"/>
        <v>58.19</v>
      </c>
      <c r="CV6" s="21">
        <f t="shared" si="10"/>
        <v>56.52</v>
      </c>
      <c r="CW6" s="20" t="str">
        <f>IF(CW7="","",IF(CW7="-","【-】","【"&amp;SUBSTITUTE(TEXT(CW7,"#,##0.00"),"-","△")&amp;"】"))</f>
        <v>【56.80】</v>
      </c>
      <c r="CX6" s="21">
        <f>IF(CX7="",NA(),CX7)</f>
        <v>100</v>
      </c>
      <c r="CY6" s="21">
        <f t="shared" ref="CY6:DG6" si="11">IF(CY7="",NA(),CY7)</f>
        <v>100</v>
      </c>
      <c r="CZ6" s="21">
        <f t="shared" si="11"/>
        <v>100</v>
      </c>
      <c r="DA6" s="21">
        <f t="shared" si="11"/>
        <v>100</v>
      </c>
      <c r="DB6" s="21">
        <f t="shared" si="11"/>
        <v>100</v>
      </c>
      <c r="DC6" s="21">
        <f t="shared" si="11"/>
        <v>67.290000000000006</v>
      </c>
      <c r="DD6" s="21">
        <f t="shared" si="11"/>
        <v>65.569999999999993</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63657</v>
      </c>
      <c r="D7" s="23">
        <v>47</v>
      </c>
      <c r="E7" s="23">
        <v>18</v>
      </c>
      <c r="F7" s="23">
        <v>0</v>
      </c>
      <c r="G7" s="23">
        <v>0</v>
      </c>
      <c r="H7" s="23" t="s">
        <v>97</v>
      </c>
      <c r="I7" s="23" t="s">
        <v>98</v>
      </c>
      <c r="J7" s="23" t="s">
        <v>99</v>
      </c>
      <c r="K7" s="23" t="s">
        <v>100</v>
      </c>
      <c r="L7" s="23" t="s">
        <v>101</v>
      </c>
      <c r="M7" s="23" t="s">
        <v>102</v>
      </c>
      <c r="N7" s="24" t="s">
        <v>103</v>
      </c>
      <c r="O7" s="24" t="s">
        <v>104</v>
      </c>
      <c r="P7" s="24">
        <v>25.91</v>
      </c>
      <c r="Q7" s="24">
        <v>100</v>
      </c>
      <c r="R7" s="24">
        <v>4180</v>
      </c>
      <c r="S7" s="24">
        <v>3030</v>
      </c>
      <c r="T7" s="24">
        <v>211.63</v>
      </c>
      <c r="U7" s="24">
        <v>14.32</v>
      </c>
      <c r="V7" s="24">
        <v>778</v>
      </c>
      <c r="W7" s="24">
        <v>30.93</v>
      </c>
      <c r="X7" s="24">
        <v>25.15</v>
      </c>
      <c r="Y7" s="24">
        <v>87.84</v>
      </c>
      <c r="Z7" s="24">
        <v>83.85</v>
      </c>
      <c r="AA7" s="24">
        <v>85.28</v>
      </c>
      <c r="AB7" s="24">
        <v>86.7</v>
      </c>
      <c r="AC7" s="24">
        <v>86.25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407.42</v>
      </c>
      <c r="BL7" s="24">
        <v>386.46</v>
      </c>
      <c r="BM7" s="24">
        <v>270.57</v>
      </c>
      <c r="BN7" s="24">
        <v>294.27</v>
      </c>
      <c r="BO7" s="24">
        <v>294.08999999999997</v>
      </c>
      <c r="BP7" s="24">
        <v>310.14</v>
      </c>
      <c r="BQ7" s="24">
        <v>83.82</v>
      </c>
      <c r="BR7" s="24">
        <v>80</v>
      </c>
      <c r="BS7" s="24">
        <v>82.64</v>
      </c>
      <c r="BT7" s="24">
        <v>83.23</v>
      </c>
      <c r="BU7" s="24">
        <v>83.44</v>
      </c>
      <c r="BV7" s="24">
        <v>57.08</v>
      </c>
      <c r="BW7" s="24">
        <v>55.85</v>
      </c>
      <c r="BX7" s="24">
        <v>62.5</v>
      </c>
      <c r="BY7" s="24">
        <v>60.59</v>
      </c>
      <c r="BZ7" s="24">
        <v>60</v>
      </c>
      <c r="CA7" s="24">
        <v>57.71</v>
      </c>
      <c r="CB7" s="24">
        <v>240.21</v>
      </c>
      <c r="CC7" s="24">
        <v>248.78</v>
      </c>
      <c r="CD7" s="24">
        <v>252.73</v>
      </c>
      <c r="CE7" s="24">
        <v>263.31</v>
      </c>
      <c r="CF7" s="24">
        <v>268.75</v>
      </c>
      <c r="CG7" s="24">
        <v>286.86</v>
      </c>
      <c r="CH7" s="24">
        <v>287.91000000000003</v>
      </c>
      <c r="CI7" s="24">
        <v>269.33</v>
      </c>
      <c r="CJ7" s="24">
        <v>280.23</v>
      </c>
      <c r="CK7" s="24">
        <v>282.70999999999998</v>
      </c>
      <c r="CL7" s="24">
        <v>286.17</v>
      </c>
      <c r="CM7" s="24">
        <v>60.8</v>
      </c>
      <c r="CN7" s="24">
        <v>59.8</v>
      </c>
      <c r="CO7" s="24">
        <v>57.98</v>
      </c>
      <c r="CP7" s="24">
        <v>56.31</v>
      </c>
      <c r="CQ7" s="24">
        <v>54.11</v>
      </c>
      <c r="CR7" s="24">
        <v>57.22</v>
      </c>
      <c r="CS7" s="24">
        <v>54.93</v>
      </c>
      <c r="CT7" s="24">
        <v>59.64</v>
      </c>
      <c r="CU7" s="24">
        <v>58.19</v>
      </c>
      <c r="CV7" s="24">
        <v>56.52</v>
      </c>
      <c r="CW7" s="24">
        <v>56.8</v>
      </c>
      <c r="CX7" s="24">
        <v>100</v>
      </c>
      <c r="CY7" s="24">
        <v>100</v>
      </c>
      <c r="CZ7" s="24">
        <v>100</v>
      </c>
      <c r="DA7" s="24">
        <v>100</v>
      </c>
      <c r="DB7" s="24">
        <v>100</v>
      </c>
      <c r="DC7" s="24">
        <v>67.290000000000006</v>
      </c>
      <c r="DD7" s="24">
        <v>65.569999999999993</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suzuki213</cp:lastModifiedBy>
  <dcterms:created xsi:type="dcterms:W3CDTF">2023-01-13T00:08:19Z</dcterms:created>
  <dcterms:modified xsi:type="dcterms:W3CDTF">2023-01-19T01:40:50Z</dcterms:modified>
  <cp:category/>
</cp:coreProperties>
</file>