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dmin\Desktop\【経営比較分析表】2021_063819_47_1718\"/>
    </mc:Choice>
  </mc:AlternateContent>
  <workbookProtection workbookAlgorithmName="SHA-512" workbookHashValue="iCgwwj1gyUU5WMqvNs39JlW2bEw1Z0GcR4mclLiHuWmtah+zPtR3ygmRV6vNsgQD+uBL86KjDDNPTTHN+A3ijw==" workbookSaltValue="AlImPy2i6yOGqWzhajV2Pg=="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I10" i="4"/>
  <c r="B10" i="4"/>
  <c r="AL8" i="4"/>
  <c r="P8" i="4"/>
  <c r="I8" i="4"/>
</calcChain>
</file>

<file path=xl/sharedStrings.xml><?xml version="1.0" encoding="utf-8"?>
<sst xmlns="http://schemas.openxmlformats.org/spreadsheetml/2006/main" count="241" uniqueCount="120">
  <si>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</si>
  <si>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</si>
  <si>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</si>
  <si>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</si>
  <si>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</si>
  <si>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</si>
  <si>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</si>
  <si>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</si>
  <si>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</si>
  <si>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</si>
  <si>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</si>
  <si>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</si>
  <si>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</si>
  <si>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</si>
  <si>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</si>
  <si>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</si>
  <si>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</si>
  <si>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</si>
  <si>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</si>
  <si>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</si>
  <si>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</si>
  <si>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</si>
  <si>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</si>
  <si>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</si>
  <si>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</si>
  <si>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</si>
  <si>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</si>
  <si>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</si>
  <si>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</si>
  <si>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</si>
  <si>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</si>
  <si>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</si>
  <si>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</si>
  <si>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</si>
  <si>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</si>
  <si>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</si>
  <si>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</si>
  <si>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</si>
  <si>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</si>
  <si>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</si>
  <si>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</si>
  <si>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</si>
  <si>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</si>
  <si>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</si>
  <si>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</si>
  <si>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</si>
  <si>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</si>
  <si>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</si>
  <si>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</si>
  <si>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</si>
  <si>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</si>
  <si>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</si>
  <si>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</si>
  <si>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</si>
  <si>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</si>
  <si>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</si>
  <si>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</si>
  <si>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</si>
  <si>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</si>
  <si>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</si>
  <si>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</si>
  <si>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</si>
  <si>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</si>
  <si>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</si>
  <si>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</si>
  <si>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</si>
  <si>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</si>
  <si>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</si>
  <si>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</si>
  <si>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</si>
  <si>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</si>
  <si>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</si>
  <si>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</si>
  <si>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</si>
  <si>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</si>
  <si>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</si>
  <si>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</si>
  <si>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</si>
  <si>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</si>
  <si>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</si>
  <si>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</si>
  <si>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</si>
  <si>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</si>
  <si>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</si>
  <si>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</si>
  <si>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</si>
  <si>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</si>
  <si>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</si>
  <si>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</si>
  <si>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</si>
  <si>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</si>
  <si>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</si>
  <si>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</si>
  <si>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</si>
  <si>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</si>
  <si>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</si>
  <si>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</si>
  <si>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</si>
  <si>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</si>
  <si>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高畠町</t>
  </si>
  <si>
    <t>法非適用</t>
  </si>
  <si>
    <t>下水道事業</t>
  </si>
  <si>
    <t>公共下水道</t>
  </si>
  <si>
    <t>Cd1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</si>
  <si>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</si>
  <si>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</si>
  <si>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</si>
  <si>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</si>
  <si>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</si>
  <si>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</si>
  <si>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</si>
  <si>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</si>
  <si>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</si>
  <si>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</si>
  <si>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</si>
  <si>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</si>
  <si>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</si>
  <si>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いずれの指標も、下水道整備事業が落ち着いたため、横ばい傾向にあり、経営状況については類似団体平均よりも若干良い状況にある。令和3年度は前年度に引き続いて新型コロナウイルス感染症の拡大防止のためステイホームが呼びかけられたことで、一般家庭での使用量が増加し、当町においてはコロナウイルス発生前の令和元年度比で下水道使用料収入は4.2％の増となっている。しかしながら、これは一時的なものであり、コロナウイルス終息に伴い使用料収入も減少すると考えられるため、平時であっても経費回収率を維持できるように今後も引き続き下水道接続の推進による使用料収入の増加と事業の適正化・効率化による費用の削減を図る必要がある。
  下水道使用料金については20㎥あたり4,290円（消費税込み）と県内一高い水準にあるため、更なる経営健全化のための使用料の値上げは難しいが、経営戦略や今年度策定したストックマネジメント修繕・改築計画等に基づき、より計画的且つ効率的な事業経営を今後も進めていく。</t>
    <rPh sb="34" eb="36">
      <t>ケイエイ</t>
    </rPh>
    <rPh sb="36" eb="38">
      <t>ジョウキョウ</t>
    </rPh>
    <rPh sb="62" eb="64">
      <t>レイワ</t>
    </rPh>
    <rPh sb="65" eb="67">
      <t>ネンド</t>
    </rPh>
    <rPh sb="68" eb="71">
      <t>ゼンネンド</t>
    </rPh>
    <rPh sb="72" eb="73">
      <t>ヒ</t>
    </rPh>
    <rPh sb="74" eb="75">
      <t>ツヅ</t>
    </rPh>
    <rPh sb="77" eb="79">
      <t>シンガタ</t>
    </rPh>
    <rPh sb="86" eb="89">
      <t>カンセンショウ</t>
    </rPh>
    <rPh sb="90" eb="92">
      <t>カクダイ</t>
    </rPh>
    <rPh sb="92" eb="94">
      <t>ボウシ</t>
    </rPh>
    <rPh sb="104" eb="105">
      <t>ヨ</t>
    </rPh>
    <rPh sb="115" eb="117">
      <t>イッパン</t>
    </rPh>
    <rPh sb="117" eb="119">
      <t>カテイ</t>
    </rPh>
    <rPh sb="121" eb="124">
      <t>シヨウリョウ</t>
    </rPh>
    <rPh sb="125" eb="127">
      <t>ゾウカ</t>
    </rPh>
    <rPh sb="129" eb="131">
      <t>トウチョウ</t>
    </rPh>
    <rPh sb="143" eb="145">
      <t>ハッセイ</t>
    </rPh>
    <rPh sb="145" eb="146">
      <t>マエ</t>
    </rPh>
    <rPh sb="147" eb="149">
      <t>レイワ</t>
    </rPh>
    <rPh sb="149" eb="151">
      <t>ガンネン</t>
    </rPh>
    <rPh sb="151" eb="152">
      <t>ド</t>
    </rPh>
    <rPh sb="152" eb="153">
      <t>ヒ</t>
    </rPh>
    <rPh sb="154" eb="157">
      <t>ゲスイドウ</t>
    </rPh>
    <rPh sb="157" eb="160">
      <t>シヨウリョウ</t>
    </rPh>
    <rPh sb="160" eb="162">
      <t>シュウニュウ</t>
    </rPh>
    <rPh sb="168" eb="169">
      <t>ゾウ</t>
    </rPh>
    <rPh sb="186" eb="189">
      <t>イチジテキ</t>
    </rPh>
    <rPh sb="203" eb="205">
      <t>シュウソク</t>
    </rPh>
    <rPh sb="206" eb="207">
      <t>トモナ</t>
    </rPh>
    <rPh sb="208" eb="211">
      <t>シヨウリョウ</t>
    </rPh>
    <rPh sb="211" eb="213">
      <t>シュウニュウ</t>
    </rPh>
    <rPh sb="214" eb="216">
      <t>ゲンショウ</t>
    </rPh>
    <rPh sb="219" eb="220">
      <t>カンガ</t>
    </rPh>
    <rPh sb="227" eb="229">
      <t>ヘイジ</t>
    </rPh>
    <rPh sb="234" eb="236">
      <t>ケイヒ</t>
    </rPh>
    <rPh sb="236" eb="238">
      <t>カイシュウ</t>
    </rPh>
    <rPh sb="238" eb="239">
      <t>リツ</t>
    </rPh>
    <rPh sb="240" eb="242">
      <t>イジ</t>
    </rPh>
    <rPh sb="248" eb="250">
      <t>コンゴ</t>
    </rPh>
    <rPh sb="251" eb="252">
      <t>ヒ</t>
    </rPh>
    <rPh sb="253" eb="254">
      <t>ツヅ</t>
    </rPh>
    <rPh sb="255" eb="258">
      <t>ゲスイドウ</t>
    </rPh>
    <rPh sb="258" eb="260">
      <t>セツゾク</t>
    </rPh>
    <rPh sb="261" eb="263">
      <t>スイシン</t>
    </rPh>
    <rPh sb="266" eb="269">
      <t>シヨウリョウ</t>
    </rPh>
    <rPh sb="269" eb="271">
      <t>シュウニュウ</t>
    </rPh>
    <rPh sb="272" eb="274">
      <t>ゾウカ</t>
    </rPh>
    <rPh sb="275" eb="277">
      <t>ジギョウ</t>
    </rPh>
    <rPh sb="278" eb="281">
      <t>テキセイカ</t>
    </rPh>
    <rPh sb="282" eb="285">
      <t>コウリツカ</t>
    </rPh>
    <rPh sb="288" eb="290">
      <t>ヒヨウ</t>
    </rPh>
    <rPh sb="291" eb="293">
      <t>サクゲン</t>
    </rPh>
    <rPh sb="294" eb="295">
      <t>ハカ</t>
    </rPh>
    <rPh sb="296" eb="298">
      <t>ヒツヨウ</t>
    </rPh>
    <rPh sb="328" eb="329">
      <t>エン</t>
    </rPh>
    <rPh sb="330" eb="333">
      <t>ショウヒゼイ</t>
    </rPh>
    <rPh sb="333" eb="334">
      <t>コ</t>
    </rPh>
    <rPh sb="337" eb="339">
      <t>ケンナイ</t>
    </rPh>
    <rPh sb="339" eb="340">
      <t>イチ</t>
    </rPh>
    <rPh sb="340" eb="341">
      <t>タカ</t>
    </rPh>
    <rPh sb="342" eb="344">
      <t>スイジュン</t>
    </rPh>
    <rPh sb="350" eb="351">
      <t>サラ</t>
    </rPh>
    <rPh sb="353" eb="355">
      <t>ケイエイ</t>
    </rPh>
    <rPh sb="355" eb="358">
      <t>ケンゼンカ</t>
    </rPh>
    <rPh sb="362" eb="365">
      <t>シヨウリョウ</t>
    </rPh>
    <rPh sb="380" eb="383">
      <t>コンネンド</t>
    </rPh>
    <rPh sb="383" eb="385">
      <t>サクテイ</t>
    </rPh>
    <rPh sb="397" eb="399">
      <t>シュウゼン</t>
    </rPh>
    <rPh sb="400" eb="402">
      <t>カイチク</t>
    </rPh>
    <rPh sb="402" eb="404">
      <t>ケイカク</t>
    </rPh>
    <rPh sb="404" eb="405">
      <t>トウ</t>
    </rPh>
    <rPh sb="412" eb="415">
      <t>ケイカクテキ</t>
    </rPh>
    <rPh sb="415" eb="416">
      <t>カ</t>
    </rPh>
    <rPh sb="426" eb="428">
      <t>コンゴ</t>
    </rPh>
    <phoneticPr fontId="4"/>
  </si>
  <si>
    <t>　当町の公共下水道建設事業は昭和48年に着手し、県内市町村で5番目の早さであった。そのため、管路等施設の老朽化が進んでいる部分もあるが、現在までに管路の更新は行っていない。
　今後はストックマネジメント修繕・改築計画等に基づき、老朽化した管渠の計画的な更新を行っていく。なお、マンホールポンプの更新については平成29年から計画的に更新を行っているほか、マンホールポンプの異常時通報システムについても更新を行いクラウド化している。
　今後は老朽管更新等により、工事費が増え、それに伴って企業債残高も増加することが予想される。</t>
    <rPh sb="1" eb="3">
      <t>トウチョウ</t>
    </rPh>
    <rPh sb="4" eb="6">
      <t>コウキョウ</t>
    </rPh>
    <rPh sb="6" eb="9">
      <t>ゲスイドウ</t>
    </rPh>
    <rPh sb="9" eb="11">
      <t>ケンセツ</t>
    </rPh>
    <rPh sb="11" eb="13">
      <t>ジギョウ</t>
    </rPh>
    <rPh sb="14" eb="16">
      <t>ショウワ</t>
    </rPh>
    <rPh sb="18" eb="19">
      <t>ネン</t>
    </rPh>
    <rPh sb="20" eb="22">
      <t>チャクシュ</t>
    </rPh>
    <rPh sb="24" eb="26">
      <t>ケンナイ</t>
    </rPh>
    <rPh sb="26" eb="29">
      <t>シチョウソン</t>
    </rPh>
    <rPh sb="31" eb="33">
      <t>バンメ</t>
    </rPh>
    <rPh sb="34" eb="35">
      <t>ハヤ</t>
    </rPh>
    <rPh sb="46" eb="48">
      <t>カンロ</t>
    </rPh>
    <rPh sb="48" eb="49">
      <t>トウ</t>
    </rPh>
    <rPh sb="49" eb="51">
      <t>シセツ</t>
    </rPh>
    <rPh sb="52" eb="55">
      <t>ロウキュウカ</t>
    </rPh>
    <rPh sb="56" eb="57">
      <t>スス</t>
    </rPh>
    <rPh sb="61" eb="63">
      <t>ブブン</t>
    </rPh>
    <rPh sb="68" eb="70">
      <t>ゲンザイ</t>
    </rPh>
    <rPh sb="73" eb="75">
      <t>カンロ</t>
    </rPh>
    <rPh sb="76" eb="78">
      <t>コウシン</t>
    </rPh>
    <rPh sb="79" eb="80">
      <t/>
    </rPh>
    <rPh sb="88" eb="90">
      <t>コンゴ</t>
    </rPh>
    <rPh sb="101" eb="103">
      <t>シュウゼン</t>
    </rPh>
    <rPh sb="104" eb="106">
      <t>カイチク</t>
    </rPh>
    <rPh sb="106" eb="108">
      <t>ケイカク</t>
    </rPh>
    <rPh sb="108" eb="109">
      <t>トウ</t>
    </rPh>
    <rPh sb="110" eb="111">
      <t>モト</t>
    </rPh>
    <rPh sb="114" eb="117">
      <t>ロウキュウカ</t>
    </rPh>
    <rPh sb="119" eb="121">
      <t>カンキョ</t>
    </rPh>
    <rPh sb="122" eb="125">
      <t>ケイカクテキ</t>
    </rPh>
    <rPh sb="126" eb="128">
      <t>コウシン</t>
    </rPh>
    <rPh sb="129" eb="130">
      <t>オコナ</t>
    </rPh>
    <rPh sb="147" eb="149">
      <t>コウシン</t>
    </rPh>
    <rPh sb="154" eb="156">
      <t>ヘイセイ</t>
    </rPh>
    <rPh sb="158" eb="159">
      <t>ネン</t>
    </rPh>
    <rPh sb="161" eb="164">
      <t>ケイカクテキ</t>
    </rPh>
    <rPh sb="165" eb="167">
      <t>コウシン</t>
    </rPh>
    <rPh sb="168" eb="169">
      <t>オコナ</t>
    </rPh>
    <rPh sb="185" eb="187">
      <t>イジョウ</t>
    </rPh>
    <rPh sb="187" eb="188">
      <t>ジ</t>
    </rPh>
    <rPh sb="188" eb="190">
      <t>ツウホウ</t>
    </rPh>
    <rPh sb="199" eb="201">
      <t>コウシン</t>
    </rPh>
    <rPh sb="202" eb="203">
      <t>オコナ</t>
    </rPh>
    <rPh sb="208" eb="209">
      <t>カ</t>
    </rPh>
    <rPh sb="216" eb="218">
      <t>コンゴ</t>
    </rPh>
    <rPh sb="219" eb="221">
      <t>ロウキュウ</t>
    </rPh>
    <rPh sb="221" eb="222">
      <t>カン</t>
    </rPh>
    <rPh sb="222" eb="224">
      <t>コウシン</t>
    </rPh>
    <rPh sb="224" eb="225">
      <t>トウ</t>
    </rPh>
    <rPh sb="229" eb="232">
      <t>コウジヒ</t>
    </rPh>
    <rPh sb="233" eb="234">
      <t>フ</t>
    </rPh>
    <rPh sb="239" eb="240">
      <t>トモナ</t>
    </rPh>
    <rPh sb="242" eb="244">
      <t>キギョウ</t>
    </rPh>
    <rPh sb="244" eb="245">
      <t>サイ</t>
    </rPh>
    <rPh sb="245" eb="247">
      <t>ザンダカ</t>
    </rPh>
    <rPh sb="248" eb="250">
      <t>ゾウカ</t>
    </rPh>
    <rPh sb="255" eb="257">
      <t>ヨソウ</t>
    </rPh>
    <phoneticPr fontId="4"/>
  </si>
  <si>
    <t>　主要な管渠整備事業が平成26年度で終了し、処理区域内における整備は概成している。前述の通り、県内でも早期に下水道事業に着手していることから、埋設から40年を超える管渠も少なくないため、今後は老朽管の更新が重要となってくる。
　ストックマネジメント修繕・改築計画に基づき今後の管渠更新を進めていく予定であり、この先の経営状況を見極めながら、適切な収支計画を立て、健全な経営を行っていく。
　なお、下水道事業は令和6年度から法適用事業へ移行すべく、現在移行作業を行っているところであり、企業会計へ移行することで、現在以上に的確な経営状態の把握ができるようになることが期待される。</t>
    <rPh sb="1" eb="3">
      <t>シュヨウ</t>
    </rPh>
    <rPh sb="34" eb="36">
      <t>ガイセイ</t>
    </rPh>
    <rPh sb="41" eb="43">
      <t>ゼンジュツ</t>
    </rPh>
    <rPh sb="44" eb="45">
      <t>トオ</t>
    </rPh>
    <rPh sb="96" eb="98">
      <t>ロウキュウ</t>
    </rPh>
    <rPh sb="98" eb="99">
      <t>カン</t>
    </rPh>
    <rPh sb="124" eb="126">
      <t>シュウゼン</t>
    </rPh>
    <rPh sb="127" eb="129">
      <t>カイチク</t>
    </rPh>
    <rPh sb="132" eb="133">
      <t>モト</t>
    </rPh>
    <rPh sb="135" eb="137">
      <t>コンゴ</t>
    </rPh>
    <rPh sb="138" eb="140">
      <t>カンキョ</t>
    </rPh>
    <rPh sb="140" eb="142">
      <t>コウシン</t>
    </rPh>
    <rPh sb="143" eb="144">
      <t>スス</t>
    </rPh>
    <rPh sb="148" eb="150">
      <t>ヨテイ</t>
    </rPh>
    <rPh sb="181" eb="183">
      <t>ケンゼン</t>
    </rPh>
    <rPh sb="184" eb="186">
      <t>ケイエイ</t>
    </rPh>
    <rPh sb="187" eb="188">
      <t>オコナ</t>
    </rPh>
    <rPh sb="198" eb="201">
      <t>ゲスイドウ</t>
    </rPh>
    <rPh sb="201" eb="203">
      <t>ジギョウ</t>
    </rPh>
    <rPh sb="204" eb="206">
      <t>レイワ</t>
    </rPh>
    <rPh sb="207" eb="209">
      <t>ネンド</t>
    </rPh>
    <rPh sb="211" eb="212">
      <t>ホウ</t>
    </rPh>
    <rPh sb="212" eb="214">
      <t>テキヨウ</t>
    </rPh>
    <rPh sb="214" eb="216">
      <t>ジギョウ</t>
    </rPh>
    <rPh sb="217" eb="219">
      <t>イコウ</t>
    </rPh>
    <rPh sb="223" eb="225">
      <t>ゲンザイ</t>
    </rPh>
    <rPh sb="225" eb="227">
      <t>イコウ</t>
    </rPh>
    <rPh sb="227" eb="229">
      <t>サギョウ</t>
    </rPh>
    <rPh sb="230" eb="231">
      <t>オコナ</t>
    </rPh>
    <rPh sb="242" eb="244">
      <t>キギョウ</t>
    </rPh>
    <rPh sb="244" eb="246">
      <t>カイケイ</t>
    </rPh>
    <rPh sb="247" eb="249">
      <t>イコウ</t>
    </rPh>
    <rPh sb="255" eb="257">
      <t>ゲンザイ</t>
    </rPh>
    <rPh sb="257" eb="259">
      <t>イジョウ</t>
    </rPh>
    <rPh sb="260" eb="262">
      <t>テキカク</t>
    </rPh>
    <rPh sb="263" eb="265">
      <t>ケイエイ</t>
    </rPh>
    <rPh sb="265" eb="267">
      <t>ジョウタイ</t>
    </rPh>
    <rPh sb="268" eb="270">
      <t>ハアク</t>
    </rPh>
    <rPh sb="282" eb="284">
      <t>キタイ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</si>
</sst>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AA9-45D1-8CF8-CBC4513C339C}"/>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0.15</c:v>
                </c:pt>
                <c:pt idx="1">
                  <c:v>0.16</c:v>
                </c:pt>
                <c:pt idx="2">
                  <c:v>0.1</c:v>
                </c:pt>
                <c:pt idx="3">
                  <c:v>0.09</c:v>
                </c:pt>
                <c:pt idx="4">
                  <c:v>0.1</c:v>
                </c:pt>
              </c:numCache>
            </c:numRef>
          </c:val>
          <c:smooth val="0"/>
          <c:extLst>
            <c:ext xmlns:c16="http://schemas.microsoft.com/office/drawing/2014/chart" uri="{C3380CC4-5D6E-409C-BE32-E72D297353CC}">
              <c16:uniqueId val="{00000001-AAA9-45D1-8CF8-CBC4513C339C}"/>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DA0E-47BE-AC21-65C0FAD998C8}"/>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54.05</c:v>
                </c:pt>
                <c:pt idx="1">
                  <c:v>57.54</c:v>
                </c:pt>
                <c:pt idx="2">
                  <c:v>55.55</c:v>
                </c:pt>
                <c:pt idx="3">
                  <c:v>55.84</c:v>
                </c:pt>
                <c:pt idx="4">
                  <c:v>55.78</c:v>
                </c:pt>
              </c:numCache>
            </c:numRef>
          </c:val>
          <c:smooth val="0"/>
          <c:extLst>
            <c:ext xmlns:c16="http://schemas.microsoft.com/office/drawing/2014/chart" uri="{C3380CC4-5D6E-409C-BE32-E72D297353CC}">
              <c16:uniqueId val="{00000001-DA0E-47BE-AC21-65C0FAD998C8}"/>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94.16</c:v>
                </c:pt>
                <c:pt idx="1">
                  <c:v>94.6</c:v>
                </c:pt>
                <c:pt idx="2">
                  <c:v>94.58</c:v>
                </c:pt>
                <c:pt idx="3">
                  <c:v>94.68</c:v>
                </c:pt>
                <c:pt idx="4">
                  <c:v>94.97</c:v>
                </c:pt>
              </c:numCache>
            </c:numRef>
          </c:val>
          <c:extLst>
            <c:ext xmlns:c16="http://schemas.microsoft.com/office/drawing/2014/chart" uri="{C3380CC4-5D6E-409C-BE32-E72D297353CC}">
              <c16:uniqueId val="{00000000-679E-4A3A-80D6-EE6D4044398B}"/>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92.88</c:v>
                </c:pt>
                <c:pt idx="1">
                  <c:v>92.87</c:v>
                </c:pt>
                <c:pt idx="2">
                  <c:v>91.64</c:v>
                </c:pt>
                <c:pt idx="3">
                  <c:v>92.34</c:v>
                </c:pt>
                <c:pt idx="4">
                  <c:v>91.78</c:v>
                </c:pt>
              </c:numCache>
            </c:numRef>
          </c:val>
          <c:smooth val="0"/>
          <c:extLst>
            <c:ext xmlns:c16="http://schemas.microsoft.com/office/drawing/2014/chart" uri="{C3380CC4-5D6E-409C-BE32-E72D297353CC}">
              <c16:uniqueId val="{00000001-679E-4A3A-80D6-EE6D4044398B}"/>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86.19</c:v>
                </c:pt>
                <c:pt idx="1">
                  <c:v>89.01</c:v>
                </c:pt>
                <c:pt idx="2">
                  <c:v>89.68</c:v>
                </c:pt>
                <c:pt idx="3">
                  <c:v>88.1</c:v>
                </c:pt>
                <c:pt idx="4">
                  <c:v>93.47</c:v>
                </c:pt>
              </c:numCache>
            </c:numRef>
          </c:val>
          <c:extLst>
            <c:ext xmlns:c16="http://schemas.microsoft.com/office/drawing/2014/chart" uri="{C3380CC4-5D6E-409C-BE32-E72D297353CC}">
              <c16:uniqueId val="{00000000-082C-4B86-B434-63B686AE620A}"/>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82C-4B86-B434-63B686AE620A}"/>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80C-4034-A5DA-1249F1070C5D}"/>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80C-4034-A5DA-1249F1070C5D}"/>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7A4-4229-BBF1-A0FE2265CA80}"/>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7A4-4229-BBF1-A0FE2265CA80}"/>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FD1-4D1B-97CA-1C9906BB75CE}"/>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FD1-4D1B-97CA-1C9906BB75CE}"/>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964-4097-AB71-9D8F4EF73FF4}"/>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964-4097-AB71-9D8F4EF73FF4}"/>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357.95</c:v>
                </c:pt>
                <c:pt idx="1">
                  <c:v>272.45999999999998</c:v>
                </c:pt>
                <c:pt idx="2">
                  <c:v>225.1</c:v>
                </c:pt>
                <c:pt idx="3">
                  <c:v>229.61</c:v>
                </c:pt>
                <c:pt idx="4">
                  <c:v>211.88</c:v>
                </c:pt>
              </c:numCache>
            </c:numRef>
          </c:val>
          <c:extLst>
            <c:ext xmlns:c16="http://schemas.microsoft.com/office/drawing/2014/chart" uri="{C3380CC4-5D6E-409C-BE32-E72D297353CC}">
              <c16:uniqueId val="{00000000-C0FB-44B4-9536-58F0BBF878A2}"/>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798.84</c:v>
                </c:pt>
                <c:pt idx="1">
                  <c:v>692.13</c:v>
                </c:pt>
                <c:pt idx="2">
                  <c:v>807.75</c:v>
                </c:pt>
                <c:pt idx="3">
                  <c:v>812.92</c:v>
                </c:pt>
                <c:pt idx="4">
                  <c:v>765.48</c:v>
                </c:pt>
              </c:numCache>
            </c:numRef>
          </c:val>
          <c:smooth val="0"/>
          <c:extLst>
            <c:ext xmlns:c16="http://schemas.microsoft.com/office/drawing/2014/chart" uri="{C3380CC4-5D6E-409C-BE32-E72D297353CC}">
              <c16:uniqueId val="{00000001-C0FB-44B4-9536-58F0BBF878A2}"/>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96.58</c:v>
                </c:pt>
                <c:pt idx="1">
                  <c:v>97.74</c:v>
                </c:pt>
                <c:pt idx="2">
                  <c:v>98.41</c:v>
                </c:pt>
                <c:pt idx="3">
                  <c:v>101.65</c:v>
                </c:pt>
                <c:pt idx="4">
                  <c:v>100</c:v>
                </c:pt>
              </c:numCache>
            </c:numRef>
          </c:val>
          <c:extLst>
            <c:ext xmlns:c16="http://schemas.microsoft.com/office/drawing/2014/chart" uri="{C3380CC4-5D6E-409C-BE32-E72D297353CC}">
              <c16:uniqueId val="{00000000-9CE0-4701-8207-5AFE2DC6BD47}"/>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86.85</c:v>
                </c:pt>
                <c:pt idx="1">
                  <c:v>88.98</c:v>
                </c:pt>
                <c:pt idx="2">
                  <c:v>86.94</c:v>
                </c:pt>
                <c:pt idx="3">
                  <c:v>85.4</c:v>
                </c:pt>
                <c:pt idx="4">
                  <c:v>87.8</c:v>
                </c:pt>
              </c:numCache>
            </c:numRef>
          </c:val>
          <c:smooth val="0"/>
          <c:extLst>
            <c:ext xmlns:c16="http://schemas.microsoft.com/office/drawing/2014/chart" uri="{C3380CC4-5D6E-409C-BE32-E72D297353CC}">
              <c16:uniqueId val="{00000001-9CE0-4701-8207-5AFE2DC6BD47}"/>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220.03</c:v>
                </c:pt>
                <c:pt idx="1">
                  <c:v>218.87</c:v>
                </c:pt>
                <c:pt idx="2">
                  <c:v>218.43</c:v>
                </c:pt>
                <c:pt idx="3">
                  <c:v>210.94</c:v>
                </c:pt>
                <c:pt idx="4">
                  <c:v>219.03</c:v>
                </c:pt>
              </c:numCache>
            </c:numRef>
          </c:val>
          <c:extLst>
            <c:ext xmlns:c16="http://schemas.microsoft.com/office/drawing/2014/chart" uri="{C3380CC4-5D6E-409C-BE32-E72D297353CC}">
              <c16:uniqueId val="{00000000-D9E1-4EDC-99C3-1FA13941025C}"/>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177.15</c:v>
                </c:pt>
                <c:pt idx="1">
                  <c:v>175.05</c:v>
                </c:pt>
                <c:pt idx="2">
                  <c:v>179.63</c:v>
                </c:pt>
                <c:pt idx="3">
                  <c:v>188.57</c:v>
                </c:pt>
                <c:pt idx="4">
                  <c:v>187.69</c:v>
                </c:pt>
              </c:numCache>
            </c:numRef>
          </c:val>
          <c:smooth val="0"/>
          <c:extLst>
            <c:ext xmlns:c16="http://schemas.microsoft.com/office/drawing/2014/chart" uri="{C3380CC4-5D6E-409C-BE32-E72D297353CC}">
              <c16:uniqueId val="{00000001-D9E1-4EDC-99C3-1FA13941025C}"/>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【669.11】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【95.72】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【134.98】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【99.73】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D1" zoomScaleNormal="100" workbookViewId="0">
      <selection activeCell="B2" sqref="B2:BZ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山形県　高畠町</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35" t="str">
        <f>データ!I6</f>
        <v>法非適用</v>
      </c>
      <c r="C8" s="35"/>
      <c r="D8" s="35"/>
      <c r="E8" s="35"/>
      <c r="F8" s="35"/>
      <c r="G8" s="35"/>
      <c r="H8" s="35"/>
      <c r="I8" s="35" t="str">
        <f>データ!J6</f>
        <v>下水道事業</v>
      </c>
      <c r="J8" s="35"/>
      <c r="K8" s="35"/>
      <c r="L8" s="35"/>
      <c r="M8" s="35"/>
      <c r="N8" s="35"/>
      <c r="O8" s="35"/>
      <c r="P8" s="35" t="str">
        <f>データ!K6</f>
        <v>公共下水道</v>
      </c>
      <c r="Q8" s="35"/>
      <c r="R8" s="35"/>
      <c r="S8" s="35"/>
      <c r="T8" s="35"/>
      <c r="U8" s="35"/>
      <c r="V8" s="35"/>
      <c r="W8" s="35" t="str">
        <f>データ!L6</f>
        <v>Cd1</v>
      </c>
      <c r="X8" s="35"/>
      <c r="Y8" s="35"/>
      <c r="Z8" s="35"/>
      <c r="AA8" s="35"/>
      <c r="AB8" s="35"/>
      <c r="AC8" s="35"/>
      <c r="AD8" s="36" t="str">
        <f>データ!$M$6</f>
        <v>非設置</v>
      </c>
      <c r="AE8" s="36"/>
      <c r="AF8" s="36"/>
      <c r="AG8" s="36"/>
      <c r="AH8" s="36"/>
      <c r="AI8" s="36"/>
      <c r="AJ8" s="36"/>
      <c r="AK8" s="3"/>
      <c r="AL8" s="37">
        <f>データ!S6</f>
        <v>22454</v>
      </c>
      <c r="AM8" s="37"/>
      <c r="AN8" s="37"/>
      <c r="AO8" s="37"/>
      <c r="AP8" s="37"/>
      <c r="AQ8" s="37"/>
      <c r="AR8" s="37"/>
      <c r="AS8" s="37"/>
      <c r="AT8" s="38">
        <f>データ!T6</f>
        <v>180.26</v>
      </c>
      <c r="AU8" s="38"/>
      <c r="AV8" s="38"/>
      <c r="AW8" s="38"/>
      <c r="AX8" s="38"/>
      <c r="AY8" s="38"/>
      <c r="AZ8" s="38"/>
      <c r="BA8" s="38"/>
      <c r="BB8" s="38">
        <f>データ!U6</f>
        <v>124.56</v>
      </c>
      <c r="BC8" s="38"/>
      <c r="BD8" s="38"/>
      <c r="BE8" s="38"/>
      <c r="BF8" s="38"/>
      <c r="BG8" s="38"/>
      <c r="BH8" s="38"/>
      <c r="BI8" s="38"/>
      <c r="BJ8" s="3"/>
      <c r="BK8" s="3"/>
      <c r="BL8" s="39" t="s">
        <v>10</v>
      </c>
      <c r="BM8" s="40"/>
      <c r="BN8" s="41" t="s">
        <v>11</v>
      </c>
      <c r="BO8" s="41"/>
      <c r="BP8" s="41"/>
      <c r="BQ8" s="41"/>
      <c r="BR8" s="41"/>
      <c r="BS8" s="41"/>
      <c r="BT8" s="41"/>
      <c r="BU8" s="41"/>
      <c r="BV8" s="41"/>
      <c r="BW8" s="41"/>
      <c r="BX8" s="41"/>
      <c r="BY8" s="42"/>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8" t="str">
        <f>データ!N6</f>
        <v>-</v>
      </c>
      <c r="C10" s="38"/>
      <c r="D10" s="38"/>
      <c r="E10" s="38"/>
      <c r="F10" s="38"/>
      <c r="G10" s="38"/>
      <c r="H10" s="38"/>
      <c r="I10" s="38" t="str">
        <f>データ!O6</f>
        <v>該当数値なし</v>
      </c>
      <c r="J10" s="38"/>
      <c r="K10" s="38"/>
      <c r="L10" s="38"/>
      <c r="M10" s="38"/>
      <c r="N10" s="38"/>
      <c r="O10" s="38"/>
      <c r="P10" s="38">
        <f>データ!P6</f>
        <v>57.94</v>
      </c>
      <c r="Q10" s="38"/>
      <c r="R10" s="38"/>
      <c r="S10" s="38"/>
      <c r="T10" s="38"/>
      <c r="U10" s="38"/>
      <c r="V10" s="38"/>
      <c r="W10" s="38">
        <f>データ!Q6</f>
        <v>88.02</v>
      </c>
      <c r="X10" s="38"/>
      <c r="Y10" s="38"/>
      <c r="Z10" s="38"/>
      <c r="AA10" s="38"/>
      <c r="AB10" s="38"/>
      <c r="AC10" s="38"/>
      <c r="AD10" s="37">
        <f>データ!R6</f>
        <v>4290</v>
      </c>
      <c r="AE10" s="37"/>
      <c r="AF10" s="37"/>
      <c r="AG10" s="37"/>
      <c r="AH10" s="37"/>
      <c r="AI10" s="37"/>
      <c r="AJ10" s="37"/>
      <c r="AK10" s="2"/>
      <c r="AL10" s="37">
        <f>データ!V6</f>
        <v>12947</v>
      </c>
      <c r="AM10" s="37"/>
      <c r="AN10" s="37"/>
      <c r="AO10" s="37"/>
      <c r="AP10" s="37"/>
      <c r="AQ10" s="37"/>
      <c r="AR10" s="37"/>
      <c r="AS10" s="37"/>
      <c r="AT10" s="38">
        <f>データ!W6</f>
        <v>5.63</v>
      </c>
      <c r="AU10" s="38"/>
      <c r="AV10" s="38"/>
      <c r="AW10" s="38"/>
      <c r="AX10" s="38"/>
      <c r="AY10" s="38"/>
      <c r="AZ10" s="38"/>
      <c r="BA10" s="38"/>
      <c r="BB10" s="38">
        <f>データ!X6</f>
        <v>2299.64</v>
      </c>
      <c r="BC10" s="38"/>
      <c r="BD10" s="38"/>
      <c r="BE10" s="38"/>
      <c r="BF10" s="38"/>
      <c r="BG10" s="38"/>
      <c r="BH10" s="38"/>
      <c r="BI10" s="38"/>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117</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118</v>
      </c>
      <c r="BM47" s="66"/>
      <c r="BN47" s="66"/>
      <c r="BO47" s="66"/>
      <c r="BP47" s="66"/>
      <c r="BQ47" s="66"/>
      <c r="BR47" s="66"/>
      <c r="BS47" s="66"/>
      <c r="BT47" s="66"/>
      <c r="BU47" s="66"/>
      <c r="BV47" s="66"/>
      <c r="BW47" s="66"/>
      <c r="BX47" s="66"/>
      <c r="BY47" s="66"/>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119</v>
      </c>
      <c r="BM66" s="66"/>
      <c r="BN66" s="66"/>
      <c r="BO66" s="66"/>
      <c r="BP66" s="66"/>
      <c r="BQ66" s="66"/>
      <c r="BR66" s="66"/>
      <c r="BS66" s="66"/>
      <c r="BT66" s="66"/>
      <c r="BU66" s="66"/>
      <c r="BV66" s="66"/>
      <c r="BW66" s="66"/>
      <c r="BX66" s="66"/>
      <c r="BY66" s="66"/>
      <c r="BZ66" s="6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44</v>
      </c>
      <c r="H86" s="12" t="str">
        <f>データ!BP6</f>
        <v>【669.11】</v>
      </c>
      <c r="I86" s="12" t="str">
        <f>データ!CA6</f>
        <v>【99.73】</v>
      </c>
      <c r="J86" s="12" t="str">
        <f>データ!CL6</f>
        <v>【134.98】</v>
      </c>
      <c r="K86" s="12" t="str">
        <f>データ!CW6</f>
        <v>【59.99】</v>
      </c>
      <c r="L86" s="12" t="str">
        <f>データ!DH6</f>
        <v>【95.72】</v>
      </c>
      <c r="M86" s="12" t="s">
        <v>45</v>
      </c>
      <c r="N86" s="12" t="s">
        <v>45</v>
      </c>
      <c r="O86" s="12" t="str">
        <f>データ!EO6</f>
        <v>【0.24】</v>
      </c>
    </row>
  </sheetData>
  <sheetProtection algorithmName="SHA-512" hashValue="Hh6Ubcmo8Z/9nyFAS7+Zebg78diR1MV5XvrcwQ5vYd1GpJguPErioxqDIfb1a0OmTgs/XLGU/qzIbpXm7uexsw==" saltValue="qy2p22e7JLnvFgHiEY5EMA=="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46</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47</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48</v>
      </c>
      <c r="B3" s="15" t="s">
        <v>49</v>
      </c>
      <c r="C3" s="15" t="s">
        <v>50</v>
      </c>
      <c r="D3" s="15" t="s">
        <v>51</v>
      </c>
      <c r="E3" s="15" t="s">
        <v>52</v>
      </c>
      <c r="F3" s="15" t="s">
        <v>53</v>
      </c>
      <c r="G3" s="15" t="s">
        <v>54</v>
      </c>
      <c r="H3" s="73" t="s">
        <v>55</v>
      </c>
      <c r="I3" s="74"/>
      <c r="J3" s="74"/>
      <c r="K3" s="74"/>
      <c r="L3" s="74"/>
      <c r="M3" s="74"/>
      <c r="N3" s="74"/>
      <c r="O3" s="74"/>
      <c r="P3" s="74"/>
      <c r="Q3" s="74"/>
      <c r="R3" s="74"/>
      <c r="S3" s="74"/>
      <c r="T3" s="74"/>
      <c r="U3" s="74"/>
      <c r="V3" s="74"/>
      <c r="W3" s="74"/>
      <c r="X3" s="75"/>
      <c r="Y3" s="79" t="s">
        <v>56</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57</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58</v>
      </c>
      <c r="B4" s="16"/>
      <c r="C4" s="16"/>
      <c r="D4" s="16"/>
      <c r="E4" s="16"/>
      <c r="F4" s="16"/>
      <c r="G4" s="16"/>
      <c r="H4" s="76"/>
      <c r="I4" s="77"/>
      <c r="J4" s="77"/>
      <c r="K4" s="77"/>
      <c r="L4" s="77"/>
      <c r="M4" s="77"/>
      <c r="N4" s="77"/>
      <c r="O4" s="77"/>
      <c r="P4" s="77"/>
      <c r="Q4" s="77"/>
      <c r="R4" s="77"/>
      <c r="S4" s="77"/>
      <c r="T4" s="77"/>
      <c r="U4" s="77"/>
      <c r="V4" s="77"/>
      <c r="W4" s="77"/>
      <c r="X4" s="78"/>
      <c r="Y4" s="72" t="s">
        <v>59</v>
      </c>
      <c r="Z4" s="72"/>
      <c r="AA4" s="72"/>
      <c r="AB4" s="72"/>
      <c r="AC4" s="72"/>
      <c r="AD4" s="72"/>
      <c r="AE4" s="72"/>
      <c r="AF4" s="72"/>
      <c r="AG4" s="72"/>
      <c r="AH4" s="72"/>
      <c r="AI4" s="72"/>
      <c r="AJ4" s="72" t="s">
        <v>60</v>
      </c>
      <c r="AK4" s="72"/>
      <c r="AL4" s="72"/>
      <c r="AM4" s="72"/>
      <c r="AN4" s="72"/>
      <c r="AO4" s="72"/>
      <c r="AP4" s="72"/>
      <c r="AQ4" s="72"/>
      <c r="AR4" s="72"/>
      <c r="AS4" s="72"/>
      <c r="AT4" s="72"/>
      <c r="AU4" s="72" t="s">
        <v>61</v>
      </c>
      <c r="AV4" s="72"/>
      <c r="AW4" s="72"/>
      <c r="AX4" s="72"/>
      <c r="AY4" s="72"/>
      <c r="AZ4" s="72"/>
      <c r="BA4" s="72"/>
      <c r="BB4" s="72"/>
      <c r="BC4" s="72"/>
      <c r="BD4" s="72"/>
      <c r="BE4" s="72"/>
      <c r="BF4" s="72" t="s">
        <v>62</v>
      </c>
      <c r="BG4" s="72"/>
      <c r="BH4" s="72"/>
      <c r="BI4" s="72"/>
      <c r="BJ4" s="72"/>
      <c r="BK4" s="72"/>
      <c r="BL4" s="72"/>
      <c r="BM4" s="72"/>
      <c r="BN4" s="72"/>
      <c r="BO4" s="72"/>
      <c r="BP4" s="72"/>
      <c r="BQ4" s="72" t="s">
        <v>63</v>
      </c>
      <c r="BR4" s="72"/>
      <c r="BS4" s="72"/>
      <c r="BT4" s="72"/>
      <c r="BU4" s="72"/>
      <c r="BV4" s="72"/>
      <c r="BW4" s="72"/>
      <c r="BX4" s="72"/>
      <c r="BY4" s="72"/>
      <c r="BZ4" s="72"/>
      <c r="CA4" s="72"/>
      <c r="CB4" s="72" t="s">
        <v>64</v>
      </c>
      <c r="CC4" s="72"/>
      <c r="CD4" s="72"/>
      <c r="CE4" s="72"/>
      <c r="CF4" s="72"/>
      <c r="CG4" s="72"/>
      <c r="CH4" s="72"/>
      <c r="CI4" s="72"/>
      <c r="CJ4" s="72"/>
      <c r="CK4" s="72"/>
      <c r="CL4" s="72"/>
      <c r="CM4" s="72" t="s">
        <v>65</v>
      </c>
      <c r="CN4" s="72"/>
      <c r="CO4" s="72"/>
      <c r="CP4" s="72"/>
      <c r="CQ4" s="72"/>
      <c r="CR4" s="72"/>
      <c r="CS4" s="72"/>
      <c r="CT4" s="72"/>
      <c r="CU4" s="72"/>
      <c r="CV4" s="72"/>
      <c r="CW4" s="72"/>
      <c r="CX4" s="72" t="s">
        <v>66</v>
      </c>
      <c r="CY4" s="72"/>
      <c r="CZ4" s="72"/>
      <c r="DA4" s="72"/>
      <c r="DB4" s="72"/>
      <c r="DC4" s="72"/>
      <c r="DD4" s="72"/>
      <c r="DE4" s="72"/>
      <c r="DF4" s="72"/>
      <c r="DG4" s="72"/>
      <c r="DH4" s="72"/>
      <c r="DI4" s="72" t="s">
        <v>67</v>
      </c>
      <c r="DJ4" s="72"/>
      <c r="DK4" s="72"/>
      <c r="DL4" s="72"/>
      <c r="DM4" s="72"/>
      <c r="DN4" s="72"/>
      <c r="DO4" s="72"/>
      <c r="DP4" s="72"/>
      <c r="DQ4" s="72"/>
      <c r="DR4" s="72"/>
      <c r="DS4" s="72"/>
      <c r="DT4" s="72" t="s">
        <v>68</v>
      </c>
      <c r="DU4" s="72"/>
      <c r="DV4" s="72"/>
      <c r="DW4" s="72"/>
      <c r="DX4" s="72"/>
      <c r="DY4" s="72"/>
      <c r="DZ4" s="72"/>
      <c r="EA4" s="72"/>
      <c r="EB4" s="72"/>
      <c r="EC4" s="72"/>
      <c r="ED4" s="72"/>
      <c r="EE4" s="72" t="s">
        <v>69</v>
      </c>
      <c r="EF4" s="72"/>
      <c r="EG4" s="72"/>
      <c r="EH4" s="72"/>
      <c r="EI4" s="72"/>
      <c r="EJ4" s="72"/>
      <c r="EK4" s="72"/>
      <c r="EL4" s="72"/>
      <c r="EM4" s="72"/>
      <c r="EN4" s="72"/>
      <c r="EO4" s="72"/>
    </row>
    <row r="5" spans="1:145" x14ac:dyDescent="0.15">
      <c r="A5" s="14" t="s">
        <v>70</v>
      </c>
      <c r="B5" s="17"/>
      <c r="C5" s="17"/>
      <c r="D5" s="17"/>
      <c r="E5" s="17"/>
      <c r="F5" s="17"/>
      <c r="G5" s="17"/>
      <c r="H5" s="18" t="s">
        <v>71</v>
      </c>
      <c r="I5" s="18" t="s">
        <v>72</v>
      </c>
      <c r="J5" s="18" t="s">
        <v>73</v>
      </c>
      <c r="K5" s="18" t="s">
        <v>74</v>
      </c>
      <c r="L5" s="18" t="s">
        <v>75</v>
      </c>
      <c r="M5" s="18" t="s">
        <v>5</v>
      </c>
      <c r="N5" s="18" t="s">
        <v>76</v>
      </c>
      <c r="O5" s="18" t="s">
        <v>77</v>
      </c>
      <c r="P5" s="18" t="s">
        <v>78</v>
      </c>
      <c r="Q5" s="18" t="s">
        <v>79</v>
      </c>
      <c r="R5" s="18" t="s">
        <v>80</v>
      </c>
      <c r="S5" s="18" t="s">
        <v>81</v>
      </c>
      <c r="T5" s="18" t="s">
        <v>82</v>
      </c>
      <c r="U5" s="18" t="s">
        <v>83</v>
      </c>
      <c r="V5" s="18" t="s">
        <v>84</v>
      </c>
      <c r="W5" s="18" t="s">
        <v>85</v>
      </c>
      <c r="X5" s="18" t="s">
        <v>86</v>
      </c>
      <c r="Y5" s="18" t="s">
        <v>87</v>
      </c>
      <c r="Z5" s="18" t="s">
        <v>88</v>
      </c>
      <c r="AA5" s="18" t="s">
        <v>89</v>
      </c>
      <c r="AB5" s="18" t="s">
        <v>90</v>
      </c>
      <c r="AC5" s="18" t="s">
        <v>91</v>
      </c>
      <c r="AD5" s="18" t="s">
        <v>92</v>
      </c>
      <c r="AE5" s="18" t="s">
        <v>93</v>
      </c>
      <c r="AF5" s="18" t="s">
        <v>94</v>
      </c>
      <c r="AG5" s="18" t="s">
        <v>95</v>
      </c>
      <c r="AH5" s="18" t="s">
        <v>96</v>
      </c>
      <c r="AI5" s="18" t="s">
        <v>31</v>
      </c>
      <c r="AJ5" s="18" t="s">
        <v>87</v>
      </c>
      <c r="AK5" s="18" t="s">
        <v>88</v>
      </c>
      <c r="AL5" s="18" t="s">
        <v>89</v>
      </c>
      <c r="AM5" s="18" t="s">
        <v>90</v>
      </c>
      <c r="AN5" s="18" t="s">
        <v>91</v>
      </c>
      <c r="AO5" s="18" t="s">
        <v>92</v>
      </c>
      <c r="AP5" s="18" t="s">
        <v>93</v>
      </c>
      <c r="AQ5" s="18" t="s">
        <v>94</v>
      </c>
      <c r="AR5" s="18" t="s">
        <v>95</v>
      </c>
      <c r="AS5" s="18" t="s">
        <v>96</v>
      </c>
      <c r="AT5" s="18" t="s">
        <v>97</v>
      </c>
      <c r="AU5" s="18" t="s">
        <v>87</v>
      </c>
      <c r="AV5" s="18" t="s">
        <v>88</v>
      </c>
      <c r="AW5" s="18" t="s">
        <v>89</v>
      </c>
      <c r="AX5" s="18" t="s">
        <v>90</v>
      </c>
      <c r="AY5" s="18" t="s">
        <v>91</v>
      </c>
      <c r="AZ5" s="18" t="s">
        <v>92</v>
      </c>
      <c r="BA5" s="18" t="s">
        <v>93</v>
      </c>
      <c r="BB5" s="18" t="s">
        <v>94</v>
      </c>
      <c r="BC5" s="18" t="s">
        <v>95</v>
      </c>
      <c r="BD5" s="18" t="s">
        <v>96</v>
      </c>
      <c r="BE5" s="18" t="s">
        <v>97</v>
      </c>
      <c r="BF5" s="18" t="s">
        <v>87</v>
      </c>
      <c r="BG5" s="18" t="s">
        <v>88</v>
      </c>
      <c r="BH5" s="18" t="s">
        <v>89</v>
      </c>
      <c r="BI5" s="18" t="s">
        <v>90</v>
      </c>
      <c r="BJ5" s="18" t="s">
        <v>91</v>
      </c>
      <c r="BK5" s="18" t="s">
        <v>92</v>
      </c>
      <c r="BL5" s="18" t="s">
        <v>93</v>
      </c>
      <c r="BM5" s="18" t="s">
        <v>94</v>
      </c>
      <c r="BN5" s="18" t="s">
        <v>95</v>
      </c>
      <c r="BO5" s="18" t="s">
        <v>96</v>
      </c>
      <c r="BP5" s="18" t="s">
        <v>97</v>
      </c>
      <c r="BQ5" s="18" t="s">
        <v>87</v>
      </c>
      <c r="BR5" s="18" t="s">
        <v>88</v>
      </c>
      <c r="BS5" s="18" t="s">
        <v>89</v>
      </c>
      <c r="BT5" s="18" t="s">
        <v>90</v>
      </c>
      <c r="BU5" s="18" t="s">
        <v>91</v>
      </c>
      <c r="BV5" s="18" t="s">
        <v>92</v>
      </c>
      <c r="BW5" s="18" t="s">
        <v>93</v>
      </c>
      <c r="BX5" s="18" t="s">
        <v>94</v>
      </c>
      <c r="BY5" s="18" t="s">
        <v>95</v>
      </c>
      <c r="BZ5" s="18" t="s">
        <v>96</v>
      </c>
      <c r="CA5" s="18" t="s">
        <v>97</v>
      </c>
      <c r="CB5" s="18" t="s">
        <v>87</v>
      </c>
      <c r="CC5" s="18" t="s">
        <v>88</v>
      </c>
      <c r="CD5" s="18" t="s">
        <v>89</v>
      </c>
      <c r="CE5" s="18" t="s">
        <v>90</v>
      </c>
      <c r="CF5" s="18" t="s">
        <v>91</v>
      </c>
      <c r="CG5" s="18" t="s">
        <v>92</v>
      </c>
      <c r="CH5" s="18" t="s">
        <v>93</v>
      </c>
      <c r="CI5" s="18" t="s">
        <v>94</v>
      </c>
      <c r="CJ5" s="18" t="s">
        <v>95</v>
      </c>
      <c r="CK5" s="18" t="s">
        <v>96</v>
      </c>
      <c r="CL5" s="18" t="s">
        <v>97</v>
      </c>
      <c r="CM5" s="18" t="s">
        <v>87</v>
      </c>
      <c r="CN5" s="18" t="s">
        <v>88</v>
      </c>
      <c r="CO5" s="18" t="s">
        <v>89</v>
      </c>
      <c r="CP5" s="18" t="s">
        <v>90</v>
      </c>
      <c r="CQ5" s="18" t="s">
        <v>91</v>
      </c>
      <c r="CR5" s="18" t="s">
        <v>92</v>
      </c>
      <c r="CS5" s="18" t="s">
        <v>93</v>
      </c>
      <c r="CT5" s="18" t="s">
        <v>94</v>
      </c>
      <c r="CU5" s="18" t="s">
        <v>95</v>
      </c>
      <c r="CV5" s="18" t="s">
        <v>96</v>
      </c>
      <c r="CW5" s="18" t="s">
        <v>97</v>
      </c>
      <c r="CX5" s="18" t="s">
        <v>87</v>
      </c>
      <c r="CY5" s="18" t="s">
        <v>88</v>
      </c>
      <c r="CZ5" s="18" t="s">
        <v>89</v>
      </c>
      <c r="DA5" s="18" t="s">
        <v>90</v>
      </c>
      <c r="DB5" s="18" t="s">
        <v>91</v>
      </c>
      <c r="DC5" s="18" t="s">
        <v>92</v>
      </c>
      <c r="DD5" s="18" t="s">
        <v>93</v>
      </c>
      <c r="DE5" s="18" t="s">
        <v>94</v>
      </c>
      <c r="DF5" s="18" t="s">
        <v>95</v>
      </c>
      <c r="DG5" s="18" t="s">
        <v>96</v>
      </c>
      <c r="DH5" s="18" t="s">
        <v>97</v>
      </c>
      <c r="DI5" s="18" t="s">
        <v>87</v>
      </c>
      <c r="DJ5" s="18" t="s">
        <v>88</v>
      </c>
      <c r="DK5" s="18" t="s">
        <v>89</v>
      </c>
      <c r="DL5" s="18" t="s">
        <v>90</v>
      </c>
      <c r="DM5" s="18" t="s">
        <v>91</v>
      </c>
      <c r="DN5" s="18" t="s">
        <v>92</v>
      </c>
      <c r="DO5" s="18" t="s">
        <v>93</v>
      </c>
      <c r="DP5" s="18" t="s">
        <v>94</v>
      </c>
      <c r="DQ5" s="18" t="s">
        <v>95</v>
      </c>
      <c r="DR5" s="18" t="s">
        <v>96</v>
      </c>
      <c r="DS5" s="18" t="s">
        <v>97</v>
      </c>
      <c r="DT5" s="18" t="s">
        <v>87</v>
      </c>
      <c r="DU5" s="18" t="s">
        <v>88</v>
      </c>
      <c r="DV5" s="18" t="s">
        <v>89</v>
      </c>
      <c r="DW5" s="18" t="s">
        <v>90</v>
      </c>
      <c r="DX5" s="18" t="s">
        <v>91</v>
      </c>
      <c r="DY5" s="18" t="s">
        <v>92</v>
      </c>
      <c r="DZ5" s="18" t="s">
        <v>93</v>
      </c>
      <c r="EA5" s="18" t="s">
        <v>94</v>
      </c>
      <c r="EB5" s="18" t="s">
        <v>95</v>
      </c>
      <c r="EC5" s="18" t="s">
        <v>96</v>
      </c>
      <c r="ED5" s="18" t="s">
        <v>97</v>
      </c>
      <c r="EE5" s="18" t="s">
        <v>87</v>
      </c>
      <c r="EF5" s="18" t="s">
        <v>88</v>
      </c>
      <c r="EG5" s="18" t="s">
        <v>89</v>
      </c>
      <c r="EH5" s="18" t="s">
        <v>90</v>
      </c>
      <c r="EI5" s="18" t="s">
        <v>91</v>
      </c>
      <c r="EJ5" s="18" t="s">
        <v>92</v>
      </c>
      <c r="EK5" s="18" t="s">
        <v>93</v>
      </c>
      <c r="EL5" s="18" t="s">
        <v>94</v>
      </c>
      <c r="EM5" s="18" t="s">
        <v>95</v>
      </c>
      <c r="EN5" s="18" t="s">
        <v>96</v>
      </c>
      <c r="EO5" s="18" t="s">
        <v>97</v>
      </c>
    </row>
    <row r="6" spans="1:145" s="22" customFormat="1" x14ac:dyDescent="0.15">
      <c r="A6" s="14" t="s">
        <v>98</v>
      </c>
      <c r="B6" s="19">
        <f>B7</f>
        <v>2021</v>
      </c>
      <c r="C6" s="19">
        <f t="shared" ref="C6:X6" si="3">C7</f>
        <v>63819</v>
      </c>
      <c r="D6" s="19">
        <f t="shared" si="3"/>
        <v>47</v>
      </c>
      <c r="E6" s="19">
        <f t="shared" si="3"/>
        <v>17</v>
      </c>
      <c r="F6" s="19">
        <f t="shared" si="3"/>
        <v>1</v>
      </c>
      <c r="G6" s="19">
        <f t="shared" si="3"/>
        <v>0</v>
      </c>
      <c r="H6" s="19" t="str">
        <f t="shared" si="3"/>
        <v>山形県　高畠町</v>
      </c>
      <c r="I6" s="19" t="str">
        <f t="shared" si="3"/>
        <v>法非適用</v>
      </c>
      <c r="J6" s="19" t="str">
        <f t="shared" si="3"/>
        <v>下水道事業</v>
      </c>
      <c r="K6" s="19" t="str">
        <f t="shared" si="3"/>
        <v>公共下水道</v>
      </c>
      <c r="L6" s="19" t="str">
        <f t="shared" si="3"/>
        <v>Cd1</v>
      </c>
      <c r="M6" s="19" t="str">
        <f t="shared" si="3"/>
        <v>非設置</v>
      </c>
      <c r="N6" s="20" t="str">
        <f t="shared" si="3"/>
        <v>-</v>
      </c>
      <c r="O6" s="20" t="str">
        <f t="shared" si="3"/>
        <v>該当数値なし</v>
      </c>
      <c r="P6" s="20">
        <f t="shared" si="3"/>
        <v>57.94</v>
      </c>
      <c r="Q6" s="20">
        <f t="shared" si="3"/>
        <v>88.02</v>
      </c>
      <c r="R6" s="20">
        <f t="shared" si="3"/>
        <v>4290</v>
      </c>
      <c r="S6" s="20">
        <f t="shared" si="3"/>
        <v>22454</v>
      </c>
      <c r="T6" s="20">
        <f t="shared" si="3"/>
        <v>180.26</v>
      </c>
      <c r="U6" s="20">
        <f t="shared" si="3"/>
        <v>124.56</v>
      </c>
      <c r="V6" s="20">
        <f t="shared" si="3"/>
        <v>12947</v>
      </c>
      <c r="W6" s="20">
        <f t="shared" si="3"/>
        <v>5.63</v>
      </c>
      <c r="X6" s="20">
        <f t="shared" si="3"/>
        <v>2299.64</v>
      </c>
      <c r="Y6" s="21">
        <f>IF(Y7="",NA(),Y7)</f>
        <v>86.19</v>
      </c>
      <c r="Z6" s="21">
        <f t="shared" ref="Z6:AH6" si="4">IF(Z7="",NA(),Z7)</f>
        <v>89.01</v>
      </c>
      <c r="AA6" s="21">
        <f t="shared" si="4"/>
        <v>89.68</v>
      </c>
      <c r="AB6" s="21">
        <f t="shared" si="4"/>
        <v>88.1</v>
      </c>
      <c r="AC6" s="21">
        <f t="shared" si="4"/>
        <v>93.47</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357.95</v>
      </c>
      <c r="BG6" s="21">
        <f t="shared" ref="BG6:BO6" si="7">IF(BG7="",NA(),BG7)</f>
        <v>272.45999999999998</v>
      </c>
      <c r="BH6" s="21">
        <f t="shared" si="7"/>
        <v>225.1</v>
      </c>
      <c r="BI6" s="21">
        <f t="shared" si="7"/>
        <v>229.61</v>
      </c>
      <c r="BJ6" s="21">
        <f t="shared" si="7"/>
        <v>211.88</v>
      </c>
      <c r="BK6" s="21">
        <f t="shared" si="7"/>
        <v>798.84</v>
      </c>
      <c r="BL6" s="21">
        <f t="shared" si="7"/>
        <v>692.13</v>
      </c>
      <c r="BM6" s="21">
        <f t="shared" si="7"/>
        <v>807.75</v>
      </c>
      <c r="BN6" s="21">
        <f t="shared" si="7"/>
        <v>812.92</v>
      </c>
      <c r="BO6" s="21">
        <f t="shared" si="7"/>
        <v>765.48</v>
      </c>
      <c r="BP6" s="20" t="str">
        <f>IF(BP7="","",IF(BP7="-","【-】","【"&amp;SUBSTITUTE(TEXT(BP7,"#,##0.00"),"-","△")&amp;"】"))</f>
        <v>【669.11】</v>
      </c>
      <c r="BQ6" s="21">
        <f>IF(BQ7="",NA(),BQ7)</f>
        <v>96.58</v>
      </c>
      <c r="BR6" s="21">
        <f t="shared" ref="BR6:BZ6" si="8">IF(BR7="",NA(),BR7)</f>
        <v>97.74</v>
      </c>
      <c r="BS6" s="21">
        <f t="shared" si="8"/>
        <v>98.41</v>
      </c>
      <c r="BT6" s="21">
        <f t="shared" si="8"/>
        <v>101.65</v>
      </c>
      <c r="BU6" s="21">
        <f t="shared" si="8"/>
        <v>100</v>
      </c>
      <c r="BV6" s="21">
        <f t="shared" si="8"/>
        <v>86.85</v>
      </c>
      <c r="BW6" s="21">
        <f t="shared" si="8"/>
        <v>88.98</v>
      </c>
      <c r="BX6" s="21">
        <f t="shared" si="8"/>
        <v>86.94</v>
      </c>
      <c r="BY6" s="21">
        <f t="shared" si="8"/>
        <v>85.4</v>
      </c>
      <c r="BZ6" s="21">
        <f t="shared" si="8"/>
        <v>87.8</v>
      </c>
      <c r="CA6" s="20" t="str">
        <f>IF(CA7="","",IF(CA7="-","【-】","【"&amp;SUBSTITUTE(TEXT(CA7,"#,##0.00"),"-","△")&amp;"】"))</f>
        <v>【99.73】</v>
      </c>
      <c r="CB6" s="21">
        <f>IF(CB7="",NA(),CB7)</f>
        <v>220.03</v>
      </c>
      <c r="CC6" s="21">
        <f t="shared" ref="CC6:CK6" si="9">IF(CC7="",NA(),CC7)</f>
        <v>218.87</v>
      </c>
      <c r="CD6" s="21">
        <f t="shared" si="9"/>
        <v>218.43</v>
      </c>
      <c r="CE6" s="21">
        <f t="shared" si="9"/>
        <v>210.94</v>
      </c>
      <c r="CF6" s="21">
        <f t="shared" si="9"/>
        <v>219.03</v>
      </c>
      <c r="CG6" s="21">
        <f t="shared" si="9"/>
        <v>177.15</v>
      </c>
      <c r="CH6" s="21">
        <f t="shared" si="9"/>
        <v>175.05</v>
      </c>
      <c r="CI6" s="21">
        <f t="shared" si="9"/>
        <v>179.63</v>
      </c>
      <c r="CJ6" s="21">
        <f t="shared" si="9"/>
        <v>188.57</v>
      </c>
      <c r="CK6" s="21">
        <f t="shared" si="9"/>
        <v>187.69</v>
      </c>
      <c r="CL6" s="20" t="str">
        <f>IF(CL7="","",IF(CL7="-","【-】","【"&amp;SUBSTITUTE(TEXT(CL7,"#,##0.00"),"-","△")&amp;"】"))</f>
        <v>【134.98】</v>
      </c>
      <c r="CM6" s="21" t="str">
        <f>IF(CM7="",NA(),CM7)</f>
        <v>-</v>
      </c>
      <c r="CN6" s="21" t="str">
        <f t="shared" ref="CN6:CV6" si="10">IF(CN7="",NA(),CN7)</f>
        <v>-</v>
      </c>
      <c r="CO6" s="21" t="str">
        <f t="shared" si="10"/>
        <v>-</v>
      </c>
      <c r="CP6" s="21" t="str">
        <f t="shared" si="10"/>
        <v>-</v>
      </c>
      <c r="CQ6" s="21" t="str">
        <f t="shared" si="10"/>
        <v>-</v>
      </c>
      <c r="CR6" s="21">
        <f t="shared" si="10"/>
        <v>54.05</v>
      </c>
      <c r="CS6" s="21">
        <f t="shared" si="10"/>
        <v>57.54</v>
      </c>
      <c r="CT6" s="21">
        <f t="shared" si="10"/>
        <v>55.55</v>
      </c>
      <c r="CU6" s="21">
        <f t="shared" si="10"/>
        <v>55.84</v>
      </c>
      <c r="CV6" s="21">
        <f t="shared" si="10"/>
        <v>55.78</v>
      </c>
      <c r="CW6" s="20" t="str">
        <f>IF(CW7="","",IF(CW7="-","【-】","【"&amp;SUBSTITUTE(TEXT(CW7,"#,##0.00"),"-","△")&amp;"】"))</f>
        <v>【59.99】</v>
      </c>
      <c r="CX6" s="21">
        <f>IF(CX7="",NA(),CX7)</f>
        <v>94.16</v>
      </c>
      <c r="CY6" s="21">
        <f t="shared" ref="CY6:DG6" si="11">IF(CY7="",NA(),CY7)</f>
        <v>94.6</v>
      </c>
      <c r="CZ6" s="21">
        <f t="shared" si="11"/>
        <v>94.58</v>
      </c>
      <c r="DA6" s="21">
        <f t="shared" si="11"/>
        <v>94.68</v>
      </c>
      <c r="DB6" s="21">
        <f t="shared" si="11"/>
        <v>94.97</v>
      </c>
      <c r="DC6" s="21">
        <f t="shared" si="11"/>
        <v>92.88</v>
      </c>
      <c r="DD6" s="21">
        <f t="shared" si="11"/>
        <v>92.87</v>
      </c>
      <c r="DE6" s="21">
        <f t="shared" si="11"/>
        <v>91.64</v>
      </c>
      <c r="DF6" s="21">
        <f t="shared" si="11"/>
        <v>92.34</v>
      </c>
      <c r="DG6" s="21">
        <f t="shared" si="11"/>
        <v>91.78</v>
      </c>
      <c r="DH6" s="20" t="str">
        <f>IF(DH7="","",IF(DH7="-","【-】","【"&amp;SUBSTITUTE(TEXT(DH7,"#,##0.00"),"-","△")&amp;"】"))</f>
        <v>【95.72】</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0.15</v>
      </c>
      <c r="EK6" s="21">
        <f t="shared" si="14"/>
        <v>0.16</v>
      </c>
      <c r="EL6" s="21">
        <f t="shared" si="14"/>
        <v>0.1</v>
      </c>
      <c r="EM6" s="21">
        <f t="shared" si="14"/>
        <v>0.09</v>
      </c>
      <c r="EN6" s="21">
        <f t="shared" si="14"/>
        <v>0.1</v>
      </c>
      <c r="EO6" s="20" t="str">
        <f>IF(EO7="","",IF(EO7="-","【-】","【"&amp;SUBSTITUTE(TEXT(EO7,"#,##0.00"),"-","△")&amp;"】"))</f>
        <v>【0.24】</v>
      </c>
    </row>
    <row r="7" spans="1:145" s="22" customFormat="1" x14ac:dyDescent="0.15">
      <c r="A7" s="14"/>
      <c r="B7" s="23">
        <v>2021</v>
      </c>
      <c r="C7" s="23">
        <v>63819</v>
      </c>
      <c r="D7" s="23">
        <v>47</v>
      </c>
      <c r="E7" s="23">
        <v>17</v>
      </c>
      <c r="F7" s="23">
        <v>1</v>
      </c>
      <c r="G7" s="23">
        <v>0</v>
      </c>
      <c r="H7" s="23" t="s">
        <v>99</v>
      </c>
      <c r="I7" s="23" t="s">
        <v>100</v>
      </c>
      <c r="J7" s="23" t="s">
        <v>101</v>
      </c>
      <c r="K7" s="23" t="s">
        <v>102</v>
      </c>
      <c r="L7" s="23" t="s">
        <v>103</v>
      </c>
      <c r="M7" s="23" t="s">
        <v>104</v>
      </c>
      <c r="N7" s="24" t="s">
        <v>105</v>
      </c>
      <c r="O7" s="24" t="s">
        <v>106</v>
      </c>
      <c r="P7" s="24">
        <v>57.94</v>
      </c>
      <c r="Q7" s="24">
        <v>88.02</v>
      </c>
      <c r="R7" s="24">
        <v>4290</v>
      </c>
      <c r="S7" s="24">
        <v>22454</v>
      </c>
      <c r="T7" s="24">
        <v>180.26</v>
      </c>
      <c r="U7" s="24">
        <v>124.56</v>
      </c>
      <c r="V7" s="24">
        <v>12947</v>
      </c>
      <c r="W7" s="24">
        <v>5.63</v>
      </c>
      <c r="X7" s="24">
        <v>2299.64</v>
      </c>
      <c r="Y7" s="24">
        <v>86.19</v>
      </c>
      <c r="Z7" s="24">
        <v>89.01</v>
      </c>
      <c r="AA7" s="24">
        <v>89.68</v>
      </c>
      <c r="AB7" s="24">
        <v>88.1</v>
      </c>
      <c r="AC7" s="24">
        <v>93.47</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357.95</v>
      </c>
      <c r="BG7" s="24">
        <v>272.45999999999998</v>
      </c>
      <c r="BH7" s="24">
        <v>225.1</v>
      </c>
      <c r="BI7" s="24">
        <v>229.61</v>
      </c>
      <c r="BJ7" s="24">
        <v>211.88</v>
      </c>
      <c r="BK7" s="24">
        <v>798.84</v>
      </c>
      <c r="BL7" s="24">
        <v>692.13</v>
      </c>
      <c r="BM7" s="24">
        <v>807.75</v>
      </c>
      <c r="BN7" s="24">
        <v>812.92</v>
      </c>
      <c r="BO7" s="24">
        <v>765.48</v>
      </c>
      <c r="BP7" s="24">
        <v>669.11</v>
      </c>
      <c r="BQ7" s="24">
        <v>96.58</v>
      </c>
      <c r="BR7" s="24">
        <v>97.74</v>
      </c>
      <c r="BS7" s="24">
        <v>98.41</v>
      </c>
      <c r="BT7" s="24">
        <v>101.65</v>
      </c>
      <c r="BU7" s="24">
        <v>100</v>
      </c>
      <c r="BV7" s="24">
        <v>86.85</v>
      </c>
      <c r="BW7" s="24">
        <v>88.98</v>
      </c>
      <c r="BX7" s="24">
        <v>86.94</v>
      </c>
      <c r="BY7" s="24">
        <v>85.4</v>
      </c>
      <c r="BZ7" s="24">
        <v>87.8</v>
      </c>
      <c r="CA7" s="24">
        <v>99.73</v>
      </c>
      <c r="CB7" s="24">
        <v>220.03</v>
      </c>
      <c r="CC7" s="24">
        <v>218.87</v>
      </c>
      <c r="CD7" s="24">
        <v>218.43</v>
      </c>
      <c r="CE7" s="24">
        <v>210.94</v>
      </c>
      <c r="CF7" s="24">
        <v>219.03</v>
      </c>
      <c r="CG7" s="24">
        <v>177.15</v>
      </c>
      <c r="CH7" s="24">
        <v>175.05</v>
      </c>
      <c r="CI7" s="24">
        <v>179.63</v>
      </c>
      <c r="CJ7" s="24">
        <v>188.57</v>
      </c>
      <c r="CK7" s="24">
        <v>187.69</v>
      </c>
      <c r="CL7" s="24">
        <v>134.97999999999999</v>
      </c>
      <c r="CM7" s="24" t="s">
        <v>105</v>
      </c>
      <c r="CN7" s="24" t="s">
        <v>105</v>
      </c>
      <c r="CO7" s="24" t="s">
        <v>105</v>
      </c>
      <c r="CP7" s="24" t="s">
        <v>105</v>
      </c>
      <c r="CQ7" s="24" t="s">
        <v>105</v>
      </c>
      <c r="CR7" s="24">
        <v>54.05</v>
      </c>
      <c r="CS7" s="24">
        <v>57.54</v>
      </c>
      <c r="CT7" s="24">
        <v>55.55</v>
      </c>
      <c r="CU7" s="24">
        <v>55.84</v>
      </c>
      <c r="CV7" s="24">
        <v>55.78</v>
      </c>
      <c r="CW7" s="24">
        <v>59.99</v>
      </c>
      <c r="CX7" s="24">
        <v>94.16</v>
      </c>
      <c r="CY7" s="24">
        <v>94.6</v>
      </c>
      <c r="CZ7" s="24">
        <v>94.58</v>
      </c>
      <c r="DA7" s="24">
        <v>94.68</v>
      </c>
      <c r="DB7" s="24">
        <v>94.97</v>
      </c>
      <c r="DC7" s="24">
        <v>92.88</v>
      </c>
      <c r="DD7" s="24">
        <v>92.87</v>
      </c>
      <c r="DE7" s="24">
        <v>91.64</v>
      </c>
      <c r="DF7" s="24">
        <v>92.34</v>
      </c>
      <c r="DG7" s="24">
        <v>91.78</v>
      </c>
      <c r="DH7" s="24">
        <v>95.72</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0.15</v>
      </c>
      <c r="EK7" s="24">
        <v>0.16</v>
      </c>
      <c r="EL7" s="24">
        <v>0.1</v>
      </c>
      <c r="EM7" s="24">
        <v>0.09</v>
      </c>
      <c r="EN7" s="24">
        <v>0.1</v>
      </c>
      <c r="EO7" s="24">
        <v>0.24</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107</v>
      </c>
      <c r="C9" s="26" t="s">
        <v>108</v>
      </c>
      <c r="D9" s="26" t="s">
        <v>109</v>
      </c>
      <c r="E9" s="26" t="s">
        <v>110</v>
      </c>
      <c r="F9" s="26" t="s">
        <v>111</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49</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5" x14ac:dyDescent="0.15">
      <c r="B11">
        <v>4</v>
      </c>
      <c r="C11">
        <v>3</v>
      </c>
      <c r="D11">
        <v>2</v>
      </c>
      <c r="E11">
        <v>1</v>
      </c>
      <c r="F11">
        <v>0</v>
      </c>
      <c r="G11" t="s">
        <v>112</v>
      </c>
    </row>
    <row r="12" spans="1:145" x14ac:dyDescent="0.15">
      <c r="B12">
        <v>1</v>
      </c>
      <c r="C12">
        <v>1</v>
      </c>
      <c r="D12">
        <v>1</v>
      </c>
      <c r="E12">
        <v>2</v>
      </c>
      <c r="F12">
        <v>3</v>
      </c>
      <c r="G12" t="s">
        <v>113</v>
      </c>
    </row>
    <row r="13" spans="1:145" x14ac:dyDescent="0.15">
      <c r="B13" t="s">
        <v>114</v>
      </c>
      <c r="C13" t="s">
        <v>114</v>
      </c>
      <c r="D13" t="s">
        <v>115</v>
      </c>
      <c r="E13" t="s">
        <v>115</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2023-01-18T23:58:58Z</cp:lastPrinted>
  <dcterms:created xsi:type="dcterms:W3CDTF">2023-01-12T23:52:25Z</dcterms:created>
  <dcterms:modified xsi:type="dcterms:W3CDTF">2023-01-19T00:01:04Z</dcterms:modified>
  <cp:category/>
</cp:coreProperties>
</file>