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233\01_総務課\02_財政係\□決算\財政状況資料集\R5\R5_0928_【依頼 102(月) 1700まで】令和３年度財政状況資料集の追加分の作成提出について\回答\"/>
    </mc:Choice>
  </mc:AlternateContent>
  <bookViews>
    <workbookView xWindow="0" yWindow="0" windowWidth="28800" windowHeight="12210" tabRatio="834"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分析組合せ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<sst xmlns="http://schemas.openxmlformats.org/spreadsheetml/2006/main" count="1137" uniqueCount="617">
  <si>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</si>
  <si>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</si>
  <si>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</si>
  <si>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</si>
  <si>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</si>
  <si>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</si>
  <si>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</si>
  <si>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</si>
  <si>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</si>
  <si>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</si>
  <si>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</si>
  <si>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</si>
  <si>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</si>
  <si>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</si>
  <si>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</si>
  <si>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</si>
  <si>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</si>
  <si>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</si>
  <si>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</si>
  <si>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</si>
  <si>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</si>
  <si>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</si>
  <si>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</si>
  <si>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</si>
  <si>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</si>
  <si>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</si>
  <si>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</si>
  <si>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</si>
  <si>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</si>
  <si>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</si>
  <si>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</si>
  <si>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</si>
  <si>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</si>
  <si>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</si>
  <si>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</si>
  <si>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</si>
  <si>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</si>
  <si>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</si>
  <si>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</si>
  <si>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</si>
  <si>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</si>
  <si>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</si>
  <si>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</si>
  <si>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</si>
  <si>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</si>
  <si>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</si>
  <si>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</si>
  <si>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</si>
  <si>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</si>
  <si>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</si>
  <si>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</si>
  <si>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</si>
  <si>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</si>
  <si>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</si>
  <si>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</si>
  <si>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</si>
  <si>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</si>
  <si>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</si>
  <si>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</si>
  <si>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</si>
  <si>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</si>
  <si>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</si>
  <si>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</si>
  <si>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</si>
  <si>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</si>
  <si>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</si>
  <si>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</si>
  <si>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</si>
  <si>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</si>
  <si>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</si>
  <si>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</si>
  <si>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</si>
  <si>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</si>
  <si>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</si>
  <si>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</si>
  <si>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</si>
  <si>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</si>
  <si>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</si>
  <si>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</si>
  <si>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</si>
  <si>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</si>
  <si>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</si>
  <si>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</si>
  <si>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</si>
  <si>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</si>
  <si>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</si>
  <si>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</si>
  <si>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</si>
  <si>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</si>
  <si>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</si>
  <si>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</si>
  <si>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</si>
  <si>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</si>
  <si>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</si>
  <si>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</si>
  <si>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</si>
  <si>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</si>
  <si>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</si>
  <si>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</si>
  <si>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</si>
  <si>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</si>
  <si>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</si>
  <si>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</si>
  <si>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</si>
  <si>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</si>
  <si>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</si>
  <si>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</si>
  <si>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</si>
  <si>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</si>
  <si>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</si>
  <si>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</si>
  <si>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</si>
  <si>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</si>
  <si>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</si>
  <si>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</si>
  <si>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</si>
  <si>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</si>
  <si>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</si>
  <si>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</si>
  <si>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</si>
  <si>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</si>
  <si>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</si>
  <si>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</si>
  <si>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</si>
  <si>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</si>
  <si>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</si>
  <si>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</si>
  <si>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</si>
  <si>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</si>
  <si>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</si>
  <si>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</si>
  <si>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</si>
  <si>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</si>
  <si>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</si>
  <si>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</si>
  <si>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</si>
  <si>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</si>
  <si>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</si>
  <si>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</si>
  <si>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</si>
  <si>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</si>
  <si>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</si>
  <si>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</si>
  <si>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</si>
  <si>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</si>
  <si>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</si>
  <si>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</si>
  <si>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</si>
  <si>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</si>
  <si>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</si>
  <si>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</si>
  <si>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</si>
  <si>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</si>
  <si>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</si>
  <si>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</si>
  <si>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</si>
  <si>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</si>
  <si>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</si>
  <si>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</si>
  <si>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</si>
  <si>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</si>
  <si>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</si>
  <si>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</si>
  <si>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</si>
  <si>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</si>
  <si>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</si>
  <si>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</si>
  <si>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</si>
  <si>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</si>
  <si>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</si>
  <si>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</si>
  <si>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</si>
  <si>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</si>
  <si>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</si>
  <si>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</si>
  <si>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</si>
  <si>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</si>
  <si>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</si>
  <si>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</si>
  <si>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</si>
  <si>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</si>
  <si>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</si>
  <si>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</si>
  <si>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</si>
  <si>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</si>
  <si>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</si>
  <si>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</si>
  <si>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</si>
  <si>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</si>
  <si>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</si>
  <si>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</si>
  <si>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</si>
  <si>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</si>
  <si>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</si>
  <si>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</si>
  <si>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</si>
  <si>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</si>
  <si>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</si>
  <si>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</si>
  <si>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</si>
  <si>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</si>
  <si>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</si>
  <si>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</si>
  <si>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</si>
  <si>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</si>
  <si>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</si>
  <si>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</si>
  <si>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</si>
  <si>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</si>
  <si>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</si>
  <si>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</si>
  <si>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</si>
  <si>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</si>
  <si>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</si>
  <si>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</si>
  <si>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</si>
  <si>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</si>
  <si>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</si>
  <si>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</si>
  <si>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</si>
  <si>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</si>
  <si>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</si>
  <si>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</si>
  <si>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</si>
  <si>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</si>
  <si>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</si>
  <si>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</si>
  <si>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</si>
  <si>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</si>
  <si>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</si>
  <si>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</si>
  <si>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</si>
  <si>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</si>
  <si>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</si>
  <si>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</si>
  <si>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</si>
  <si>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</si>
  <si>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</si>
  <si>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</si>
  <si>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</si>
  <si>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</si>
  <si>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</si>
  <si>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</si>
  <si>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</si>
  <si>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</si>
  <si>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</si>
  <si>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</si>
  <si>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</si>
  <si>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</si>
  <si>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</si>
  <si>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</si>
  <si>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</si>
  <si>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</si>
  <si>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</si>
  <si>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</si>
  <si>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</si>
  <si>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</si>
  <si>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</si>
  <si>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</si>
  <si>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</si>
  <si>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</si>
  <si>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</si>
  <si>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</si>
  <si>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</si>
  <si>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</si>
  <si>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</si>
  <si>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</si>
  <si>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</si>
  <si>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</si>
  <si>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</si>
  <si>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</si>
  <si>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</si>
  <si>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</si>
  <si>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</si>
  <si>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</si>
  <si>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</si>
  <si>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</si>
  <si>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</si>
  <si>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</si>
  <si>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</si>
  <si>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</si>
  <si>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</si>
  <si>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</si>
  <si>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</si>
  <si>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</si>
  <si>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</si>
  <si>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</si>
  <si>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</si>
  <si>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</si>
  <si>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</si>
  <si>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</si>
  <si>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</si>
  <si>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</si>
  <si>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</si>
  <si>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</si>
  <si>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</si>
  <si>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</si>
  <si>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</si>
  <si>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</si>
  <si>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</si>
  <si>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</si>
  <si>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</si>
  <si>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</si>
  <si>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</si>
  <si>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</si>
  <si>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</si>
  <si>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</si>
  <si>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</si>
  <si>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</si>
  <si>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</si>
  <si>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</si>
  <si>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</si>
  <si>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</si>
  <si>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</si>
  <si>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</si>
  <si>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</si>
  <si>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</si>
  <si>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</si>
  <si>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</si>
  <si>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</si>
  <si>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</si>
  <si>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</si>
  <si>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</si>
  <si>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</si>
  <si>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</si>
  <si>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</si>
  <si>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</si>
  <si>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</si>
  <si>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</si>
  <si>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</si>
  <si>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</si>
  <si>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</si>
  <si>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</si>
  <si>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</si>
  <si>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</si>
  <si>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</si>
  <si>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</si>
  <si>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</si>
  <si>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</si>
  <si>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</si>
  <si>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</si>
  <si>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</si>
  <si>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</si>
  <si>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</si>
  <si>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</si>
  <si>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</si>
  <si>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</si>
  <si>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</si>
  <si>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</si>
  <si>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</si>
  <si>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</si>
  <si>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</si>
  <si>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</si>
  <si>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</si>
  <si>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</si>
  <si>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</si>
  <si>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</si>
  <si>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</si>
  <si>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</si>
  <si>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</si>
  <si>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</si>
  <si>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</si>
  <si>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</si>
  <si>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</si>
  <si>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</si>
  <si>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</si>
  <si>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t>
    <phoneticPr fontId="5"/>
  </si>
  <si>
    <t>歳出合計</t>
    <phoneticPr fontId="5"/>
  </si>
  <si>
    <t>(2)各会計、関係団体の財政状況及び健全化判断比率（市町村）</t>
    <rPh sb="26" eb="29">
      <t>シチョウソン</t>
    </rPh>
    <phoneticPr fontId="5"/>
  </si>
  <si>
    <t>令和3年度</t>
  </si>
  <si>
    <t>山形県朝日町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</si>
  <si>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</si>
  <si>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</si>
  <si>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</si>
  <si>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</si>
  <si>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</si>
  <si>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</si>
  <si>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</si>
  <si>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</si>
  <si>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</si>
  <si>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</si>
  <si>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</si>
  <si>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</si>
  <si>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</si>
  <si>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</si>
  <si>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</si>
  <si>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</si>
  <si>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</si>
  <si>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</si>
  <si>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</si>
  <si>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</si>
  <si>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</si>
  <si>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</si>
  <si>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</si>
  <si>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</si>
  <si>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</si>
  <si>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</si>
  <si>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</si>
  <si>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</si>
  <si>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</si>
  <si>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</si>
  <si>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</si>
  <si>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</si>
  <si>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</si>
  <si>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</si>
  <si>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</si>
  <si>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</si>
  <si>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</si>
  <si>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</si>
  <si>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</si>
  <si>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</si>
  <si>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</si>
  <si>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</si>
  <si>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</si>
  <si>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</si>
  <si>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</si>
  <si>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</si>
  <si>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</si>
  <si>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</si>
  <si>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</si>
  <si>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</si>
  <si>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</si>
  <si>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</si>
  <si>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</si>
  <si>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</si>
  <si>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</si>
  <si>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</si>
  <si>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</si>
  <si>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</si>
  <si>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</si>
  <si>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</si>
  <si>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</si>
  <si>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</si>
  <si>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</si>
  <si>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</si>
  <si>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</si>
  <si>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</si>
  <si>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</si>
  <si>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</si>
  <si>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</si>
  <si>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</si>
  <si>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</si>
  <si>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</si>
  <si>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</si>
  <si>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</si>
  <si>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</si>
  <si>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</si>
  <si>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</si>
  <si>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</si>
  <si>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</si>
  <si>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</si>
  <si>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</si>
  <si>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</si>
  <si>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</si>
  <si>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</si>
  <si>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</si>
  <si>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</si>
  <si>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</si>
  <si>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</si>
  <si>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</si>
  <si>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</si>
  <si>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</si>
  <si>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</si>
  <si>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</si>
  <si>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</si>
  <si>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</si>
  <si>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</si>
  <si>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</si>
  <si>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</si>
  <si>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</si>
  <si>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</si>
  <si>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</si>
  <si>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</si>
  <si>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</si>
  <si>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</si>
  <si>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</si>
  <si>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</si>
  <si>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</si>
  <si>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</si>
  <si>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</si>
  <si>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</si>
  <si>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</si>
  <si>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</si>
  <si>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</si>
  <si>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</si>
  <si>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</si>
  <si>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</si>
  <si>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</si>
  <si>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</si>
  <si>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</si>
  <si>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</si>
  <si>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</si>
  <si>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</si>
  <si>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</si>
  <si>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</si>
  <si>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</si>
  <si>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</si>
  <si>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</si>
  <si>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</si>
  <si>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</si>
  <si>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</si>
  <si>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</si>
  <si>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</si>
  <si>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</si>
  <si>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</si>
  <si>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</si>
  <si>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</si>
  <si>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</si>
  <si>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</si>
  <si>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</si>
  <si>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</si>
  <si>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</si>
  <si>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</si>
  <si>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</si>
  <si>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</si>
  <si>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</si>
  <si>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</si>
  <si>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</si>
  <si>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</si>
  <si>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</si>
  <si>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</si>
  <si>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</si>
  <si>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</si>
  <si>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</si>
  <si>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</si>
  <si>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</si>
  <si>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</si>
  <si>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</si>
  <si>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</si>
  <si>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</si>
  <si>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</si>
  <si>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</si>
  <si>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</si>
  <si>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</si>
  <si>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</si>
  <si>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</si>
  <si>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</si>
  <si>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</si>
  <si>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</si>
  <si>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</si>
  <si>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</si>
  <si>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</si>
  <si>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</si>
  <si>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</si>
  <si>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</si>
  <si>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</si>
  <si>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</si>
  <si>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</si>
  <si>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</si>
  <si>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</si>
  <si>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</si>
  <si>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</si>
  <si>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</si>
  <si>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</si>
  <si>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</si>
  <si>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</si>
  <si>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</si>
  <si>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13.50</t>
  </si>
  <si>
    <t>▲ 5.48</t>
  </si>
  <si>
    <t>▲ 5.59</t>
  </si>
  <si>
    <t>▲ 5.21</t>
  </si>
  <si>
    <t>▲ 4.68</t>
  </si>
  <si>
    <t>一般会計</t>
  </si>
  <si>
    <t>病院事業会計</t>
  </si>
  <si>
    <t>水道事業会計</t>
  </si>
  <si>
    <t>国民健康保険特別会計</t>
  </si>
  <si>
    <t>介護保険特別会計</t>
  </si>
  <si>
    <t>後期高齢者医療特別会計</t>
  </si>
  <si>
    <t>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</si>
  <si>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</si>
  <si>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</si>
  <si>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</si>
  <si>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</si>
  <si>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</si>
  <si>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</si>
  <si>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</si>
  <si>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</si>
  <si>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町有施設整備・管理基金</t>
    <rPh sb="0" eb="6">
      <t>チョウユウシセツセイビ</t>
    </rPh>
    <rPh sb="7" eb="11">
      <t>カンリキキン</t>
    </rPh>
    <phoneticPr fontId="5"/>
  </si>
  <si>
    <t>日本一りんごのふるさとづくり基金</t>
    <rPh sb="0" eb="3">
      <t>ニホンイチ</t>
    </rPh>
    <rPh sb="14" eb="16">
      <t>キキン</t>
    </rPh>
    <phoneticPr fontId="5"/>
  </si>
  <si>
    <t>町営住宅建設維持管理基金</t>
    <rPh sb="0" eb="4">
      <t>チョウエイジュウタク</t>
    </rPh>
    <rPh sb="4" eb="12">
      <t>ケンセツイジカンリキキン</t>
    </rPh>
    <phoneticPr fontId="5"/>
  </si>
  <si>
    <t>ふれあい福祉基金</t>
    <rPh sb="4" eb="8">
      <t>フクシキキン</t>
    </rPh>
    <phoneticPr fontId="5"/>
  </si>
  <si>
    <t>奨学基金</t>
    <rPh sb="0" eb="4">
      <t>ショウガクキキン</t>
    </rPh>
    <phoneticPr fontId="5"/>
  </si>
  <si>
    <t>-</t>
    <phoneticPr fontId="2"/>
  </si>
  <si>
    <t>-</t>
    <phoneticPr fontId="2"/>
  </si>
  <si>
    <t>-</t>
    <phoneticPr fontId="2"/>
  </si>
  <si>
    <t>-</t>
    <phoneticPr fontId="2"/>
  </si>
  <si>
    <t>-</t>
    <phoneticPr fontId="2"/>
  </si>
  <si>
    <t>西村山広域行政事務組合（普通会計分）</t>
  </si>
  <si>
    <t>西村山広域行政事務組合（事業会計分）</t>
  </si>
  <si>
    <t>山形県消防補償等組合</t>
  </si>
  <si>
    <t xml:space="preserve">山形県自治会館管理組合 </t>
  </si>
  <si>
    <t>山形県市町村職員退職手当組合</t>
  </si>
  <si>
    <t>山形県後期高齢者医療広域連合（普通会計分）</t>
  </si>
  <si>
    <t>山形県後期高齢者医療広域連合（事業会計分）</t>
  </si>
  <si>
    <t>-</t>
    <phoneticPr fontId="2"/>
  </si>
  <si>
    <t>-</t>
    <phoneticPr fontId="2"/>
  </si>
  <si>
    <t>朝日町ワイン</t>
    <phoneticPr fontId="19"/>
  </si>
  <si>
    <t>朝日自然観</t>
    <phoneticPr fontId="19"/>
  </si>
  <si>
    <t>りんごの森</t>
    <rPh sb="4" eb="5">
      <t>モリ</t>
    </rPh>
    <phoneticPr fontId="19"/>
  </si>
  <si>
    <t>地球耕望</t>
    <rPh sb="0" eb="2">
      <t>チキュウ</t>
    </rPh>
    <rPh sb="2" eb="3">
      <t>コウ</t>
    </rPh>
    <rPh sb="3" eb="4">
      <t>ボウ</t>
    </rPh>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</si>
  <si>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</si>
  <si>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</si>
  <si>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</si>
  <si>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</si>
  <si>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令和３年度決算に基づく将来負担比率は0.0％（数値なし）となっている。将来負担額よりも充当可能財源が多いためである。
有形固定資産減価償却等については、高いもの、低いものと様々だが、類似団体平均をほぼ同じ水準になっている。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</si>
  <si>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</si>
  <si>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</si>
  <si>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</si>
  <si>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</si>
  <si>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</si>
  <si>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</si>
  <si>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</si>
  <si>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</si>
  <si>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令和３年度決算に基づく将来負担比率は0.0％（数値なし）となっている。将来負担額よりも充当可能財源が多いためである。
実質公債費比率は6.4％で、類似団体平均を下回っているが、近年、公債費の増により上昇傾向にある。
町の独自試算では、令和５年度決算から8％台に到達し数年続くと考えられるが、以後は緩やかに改善していく見込み。</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</si>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</sst>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11FB-480B-910F-086846A472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103710</c:v>
                </c:pt>
                <c:pt idx="1">
                  <c:v>102362</c:v>
                </c:pt>
                <c:pt idx="2">
                  <c:v>174461</c:v>
                </c:pt>
                <c:pt idx="3">
                  <c:v>131197</c:v>
                </c:pt>
                <c:pt idx="4">
                  <c:v>86623</c:v>
                </c:pt>
              </c:numCache>
            </c:numRef>
          </c:val>
          <c:smooth val="0"/>
          <c:extLst>
            <c:ext xmlns:c16="http://schemas.microsoft.com/office/drawing/2014/chart" uri="{C3380CC4-5D6E-409C-BE32-E72D297353CC}">
              <c16:uniqueId val="{00000001-11FB-480B-910F-086846A472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10.25</c:v>
                </c:pt>
                <c:pt idx="1">
                  <c:v>10.86</c:v>
                </c:pt>
                <c:pt idx="2">
                  <c:v>11.69</c:v>
                </c:pt>
                <c:pt idx="3">
                  <c:v>14.59</c:v>
                </c:pt>
                <c:pt idx="4">
                  <c:v>12.95</c:v>
                </c:pt>
              </c:numCache>
            </c:numRef>
          </c:val>
          <c:extLst>
            <c:ext xmlns:c16="http://schemas.microsoft.com/office/drawing/2014/chart" uri="{C3380CC4-5D6E-409C-BE32-E72D297353CC}">
              <c16:uniqueId val="{00000000-5FEE-4F74-93AD-2AC973EE23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35.42</c:v>
                </c:pt>
                <c:pt idx="1">
                  <c:v>34.75</c:v>
                </c:pt>
                <c:pt idx="2">
                  <c:v>32.119999999999997</c:v>
                </c:pt>
                <c:pt idx="3">
                  <c:v>27.69</c:v>
                </c:pt>
                <c:pt idx="4">
                  <c:v>30.53</c:v>
                </c:pt>
              </c:numCache>
            </c:numRef>
          </c:val>
          <c:extLst>
            <c:ext xmlns:c16="http://schemas.microsoft.com/office/drawing/2014/chart" uri="{C3380CC4-5D6E-409C-BE32-E72D297353CC}">
              <c16:uniqueId val="{00000001-5FEE-4F74-93AD-2AC973EE23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-13.5</c:v>
                </c:pt>
                <c:pt idx="1">
                  <c:v>-5.48</c:v>
                </c:pt>
                <c:pt idx="2">
                  <c:v>-5.59</c:v>
                </c:pt>
                <c:pt idx="3">
                  <c:v>-5.21</c:v>
                </c:pt>
                <c:pt idx="4">
                  <c:v>-4.68</c:v>
                </c:pt>
              </c:numCache>
            </c:numRef>
          </c:val>
          <c:smooth val="0"/>
          <c:extLst>
            <c:ext xmlns:c16="http://schemas.microsoft.com/office/drawing/2014/chart" uri="{C3380CC4-5D6E-409C-BE32-E72D297353CC}">
              <c16:uniqueId val="{00000002-5FEE-4F74-93AD-2AC973EE23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F5-4082-9629-3C4FDC32FE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F5-4082-9629-3C4FDC32FE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F5-4082-9629-3C4FDC32FE89}"/>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5F5-4082-9629-3C4FDC32FE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0.03</c:v>
                </c:pt>
              </c:numCache>
            </c:numRef>
          </c:val>
          <c:extLst>
            <c:ext xmlns:c16="http://schemas.microsoft.com/office/drawing/2014/chart" uri="{C3380CC4-5D6E-409C-BE32-E72D297353CC}">
              <c16:uniqueId val="{00000004-E5F5-4082-9629-3C4FDC32FE8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1.1100000000000001</c:v>
                </c:pt>
                <c:pt idx="2">
                  <c:v>#N/A</c:v>
                </c:pt>
                <c:pt idx="3">
                  <c:v>0.03</c:v>
                </c:pt>
                <c:pt idx="4">
                  <c:v>#N/A</c:v>
                </c:pt>
                <c:pt idx="5">
                  <c:v>0.78</c:v>
                </c:pt>
                <c:pt idx="6">
                  <c:v>#N/A</c:v>
                </c:pt>
                <c:pt idx="7">
                  <c:v>0.6</c:v>
                </c:pt>
                <c:pt idx="8">
                  <c:v>#N/A</c:v>
                </c:pt>
                <c:pt idx="9">
                  <c:v>0.93</c:v>
                </c:pt>
              </c:numCache>
            </c:numRef>
          </c:val>
          <c:extLst>
            <c:ext xmlns:c16="http://schemas.microsoft.com/office/drawing/2014/chart" uri="{C3380CC4-5D6E-409C-BE32-E72D297353CC}">
              <c16:uniqueId val="{00000005-E5F5-4082-9629-3C4FDC32FE8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3.01</c:v>
                </c:pt>
                <c:pt idx="2">
                  <c:v>#N/A</c:v>
                </c:pt>
                <c:pt idx="3">
                  <c:v>1.43</c:v>
                </c:pt>
                <c:pt idx="4">
                  <c:v>#N/A</c:v>
                </c:pt>
                <c:pt idx="5">
                  <c:v>1.48</c:v>
                </c:pt>
                <c:pt idx="6">
                  <c:v>#N/A</c:v>
                </c:pt>
                <c:pt idx="7">
                  <c:v>1.28</c:v>
                </c:pt>
                <c:pt idx="8">
                  <c:v>#N/A</c:v>
                </c:pt>
                <c:pt idx="9">
                  <c:v>1.01</c:v>
                </c:pt>
              </c:numCache>
            </c:numRef>
          </c:val>
          <c:extLst>
            <c:ext xmlns:c16="http://schemas.microsoft.com/office/drawing/2014/chart" uri="{C3380CC4-5D6E-409C-BE32-E72D297353CC}">
              <c16:uniqueId val="{00000006-E5F5-4082-9629-3C4FDC32FE8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12.03</c:v>
                </c:pt>
                <c:pt idx="2">
                  <c:v>#N/A</c:v>
                </c:pt>
                <c:pt idx="3">
                  <c:v>11.03</c:v>
                </c:pt>
                <c:pt idx="4">
                  <c:v>#N/A</c:v>
                </c:pt>
                <c:pt idx="5">
                  <c:v>11.91</c:v>
                </c:pt>
                <c:pt idx="6">
                  <c:v>#N/A</c:v>
                </c:pt>
                <c:pt idx="7">
                  <c:v>10.4</c:v>
                </c:pt>
                <c:pt idx="8">
                  <c:v>#N/A</c:v>
                </c:pt>
                <c:pt idx="9">
                  <c:v>10.3</c:v>
                </c:pt>
              </c:numCache>
            </c:numRef>
          </c:val>
          <c:extLst>
            <c:ext xmlns:c16="http://schemas.microsoft.com/office/drawing/2014/chart" uri="{C3380CC4-5D6E-409C-BE32-E72D297353CC}">
              <c16:uniqueId val="{00000007-E5F5-4082-9629-3C4FDC32FE8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9.36</c:v>
                </c:pt>
                <c:pt idx="2">
                  <c:v>#N/A</c:v>
                </c:pt>
                <c:pt idx="3">
                  <c:v>8.64</c:v>
                </c:pt>
                <c:pt idx="4">
                  <c:v>#N/A</c:v>
                </c:pt>
                <c:pt idx="5">
                  <c:v>9.16</c:v>
                </c:pt>
                <c:pt idx="6">
                  <c:v>#N/A</c:v>
                </c:pt>
                <c:pt idx="7">
                  <c:v>8.82</c:v>
                </c:pt>
                <c:pt idx="8">
                  <c:v>#N/A</c:v>
                </c:pt>
                <c:pt idx="9">
                  <c:v>10.7</c:v>
                </c:pt>
              </c:numCache>
            </c:numRef>
          </c:val>
          <c:extLst>
            <c:ext xmlns:c16="http://schemas.microsoft.com/office/drawing/2014/chart" uri="{C3380CC4-5D6E-409C-BE32-E72D297353CC}">
              <c16:uniqueId val="{00000008-E5F5-4082-9629-3C4FDC32FE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10.24</c:v>
                </c:pt>
                <c:pt idx="2">
                  <c:v>#N/A</c:v>
                </c:pt>
                <c:pt idx="3">
                  <c:v>10.86</c:v>
                </c:pt>
                <c:pt idx="4">
                  <c:v>#N/A</c:v>
                </c:pt>
                <c:pt idx="5">
                  <c:v>11.68</c:v>
                </c:pt>
                <c:pt idx="6">
                  <c:v>#N/A</c:v>
                </c:pt>
                <c:pt idx="7">
                  <c:v>14.58</c:v>
                </c:pt>
                <c:pt idx="8">
                  <c:v>#N/A</c:v>
                </c:pt>
                <c:pt idx="9">
                  <c:v>12.95</c:v>
                </c:pt>
              </c:numCache>
            </c:numRef>
          </c:val>
          <c:extLst>
            <c:ext xmlns:c16="http://schemas.microsoft.com/office/drawing/2014/chart" uri="{C3380CC4-5D6E-409C-BE32-E72D297353CC}">
              <c16:uniqueId val="{00000009-E5F5-4082-9629-3C4FDC32FE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593</c:v>
                </c:pt>
                <c:pt idx="5">
                  <c:v>608</c:v>
                </c:pt>
                <c:pt idx="8">
                  <c:v>630</c:v>
                </c:pt>
                <c:pt idx="11">
                  <c:v>651</c:v>
                </c:pt>
                <c:pt idx="14">
                  <c:v>666</c:v>
                </c:pt>
              </c:numCache>
            </c:numRef>
          </c:val>
          <c:extLst>
            <c:ext xmlns:c16="http://schemas.microsoft.com/office/drawing/2014/chart" uri="{C3380CC4-5D6E-409C-BE32-E72D297353CC}">
              <c16:uniqueId val="{00000000-7184-40D9-8482-F5278946AF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84-40D9-8482-F5278946AF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84-40D9-8482-F5278946AF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4</c:v>
                </c:pt>
                <c:pt idx="6">
                  <c:v>8</c:v>
                </c:pt>
                <c:pt idx="9">
                  <c:v>9</c:v>
                </c:pt>
                <c:pt idx="12">
                  <c:v>9</c:v>
                </c:pt>
              </c:numCache>
            </c:numRef>
          </c:val>
          <c:extLst>
            <c:ext xmlns:c16="http://schemas.microsoft.com/office/drawing/2014/chart" uri="{C3380CC4-5D6E-409C-BE32-E72D297353CC}">
              <c16:uniqueId val="{00000003-7184-40D9-8482-F5278946AF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c:v>
                </c:pt>
                <c:pt idx="3">
                  <c:v>44</c:v>
                </c:pt>
                <c:pt idx="6">
                  <c:v>40</c:v>
                </c:pt>
                <c:pt idx="9">
                  <c:v>42</c:v>
                </c:pt>
                <c:pt idx="12">
                  <c:v>51</c:v>
                </c:pt>
              </c:numCache>
            </c:numRef>
          </c:val>
          <c:extLst>
            <c:ext xmlns:c16="http://schemas.microsoft.com/office/drawing/2014/chart" uri="{C3380CC4-5D6E-409C-BE32-E72D297353CC}">
              <c16:uniqueId val="{00000004-7184-40D9-8482-F5278946AF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84-40D9-8482-F5278946AF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84-40D9-8482-F5278946AF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674</c:v>
                </c:pt>
                <c:pt idx="3">
                  <c:v>700</c:v>
                </c:pt>
                <c:pt idx="6">
                  <c:v>745</c:v>
                </c:pt>
                <c:pt idx="9">
                  <c:v>771</c:v>
                </c:pt>
                <c:pt idx="12">
                  <c:v>803</c:v>
                </c:pt>
              </c:numCache>
            </c:numRef>
          </c:val>
          <c:extLst>
            <c:ext xmlns:c16="http://schemas.microsoft.com/office/drawing/2014/chart" uri="{C3380CC4-5D6E-409C-BE32-E72D297353CC}">
              <c16:uniqueId val="{00000007-7184-40D9-8482-F5278946AF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127</c:v>
                </c:pt>
                <c:pt idx="2">
                  <c:v>#N/A</c:v>
                </c:pt>
                <c:pt idx="3">
                  <c:v>#N/A</c:v>
                </c:pt>
                <c:pt idx="4">
                  <c:v>140</c:v>
                </c:pt>
                <c:pt idx="5">
                  <c:v>#N/A</c:v>
                </c:pt>
                <c:pt idx="6">
                  <c:v>#N/A</c:v>
                </c:pt>
                <c:pt idx="7">
                  <c:v>163</c:v>
                </c:pt>
                <c:pt idx="8">
                  <c:v>#N/A</c:v>
                </c:pt>
                <c:pt idx="9">
                  <c:v>#N/A</c:v>
                </c:pt>
                <c:pt idx="10">
                  <c:v>171</c:v>
                </c:pt>
                <c:pt idx="11">
                  <c:v>#N/A</c:v>
                </c:pt>
                <c:pt idx="12">
                  <c:v>#N/A</c:v>
                </c:pt>
                <c:pt idx="13">
                  <c:v>197</c:v>
                </c:pt>
                <c:pt idx="14">
                  <c:v>#N/A</c:v>
                </c:pt>
              </c:numCache>
            </c:numRef>
          </c:val>
          <c:smooth val="0"/>
          <c:extLst>
            <c:ext xmlns:c16="http://schemas.microsoft.com/office/drawing/2014/chart" uri="{C3380CC4-5D6E-409C-BE32-E72D297353CC}">
              <c16:uniqueId val="{00000008-7184-40D9-8482-F5278946AF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5574</c:v>
                </c:pt>
                <c:pt idx="5">
                  <c:v>5560</c:v>
                </c:pt>
                <c:pt idx="8">
                  <c:v>5648</c:v>
                </c:pt>
                <c:pt idx="11">
                  <c:v>5515</c:v>
                </c:pt>
                <c:pt idx="14">
                  <c:v>5276</c:v>
                </c:pt>
              </c:numCache>
            </c:numRef>
          </c:val>
          <c:extLst>
            <c:ext xmlns:c16="http://schemas.microsoft.com/office/drawing/2014/chart" uri="{C3380CC4-5D6E-409C-BE32-E72D297353CC}">
              <c16:uniqueId val="{00000000-E526-41AA-971D-84B0DFE5E5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151</c:v>
                </c:pt>
                <c:pt idx="5">
                  <c:v>114</c:v>
                </c:pt>
                <c:pt idx="8">
                  <c:v>44</c:v>
                </c:pt>
                <c:pt idx="11">
                  <c:v>39</c:v>
                </c:pt>
                <c:pt idx="14">
                  <c:v>36</c:v>
                </c:pt>
              </c:numCache>
            </c:numRef>
          </c:val>
          <c:extLst>
            <c:ext xmlns:c16="http://schemas.microsoft.com/office/drawing/2014/chart" uri="{C3380CC4-5D6E-409C-BE32-E72D297353CC}">
              <c16:uniqueId val="{00000001-E526-41AA-971D-84B0DFE5E5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3377</c:v>
                </c:pt>
                <c:pt idx="5">
                  <c:v>3507</c:v>
                </c:pt>
                <c:pt idx="8">
                  <c:v>3304</c:v>
                </c:pt>
                <c:pt idx="11">
                  <c:v>3114</c:v>
                </c:pt>
                <c:pt idx="14">
                  <c:v>3565</c:v>
                </c:pt>
              </c:numCache>
            </c:numRef>
          </c:val>
          <c:extLst>
            <c:ext xmlns:c16="http://schemas.microsoft.com/office/drawing/2014/chart" uri="{C3380CC4-5D6E-409C-BE32-E72D297353CC}">
              <c16:uniqueId val="{00000002-E526-41AA-971D-84B0DFE5E5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26-41AA-971D-84B0DFE5E5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26-41AA-971D-84B0DFE5E5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26-41AA-971D-84B0DFE5E5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585</c:v>
                </c:pt>
                <c:pt idx="3">
                  <c:v>543</c:v>
                </c:pt>
                <c:pt idx="6">
                  <c:v>499</c:v>
                </c:pt>
                <c:pt idx="9">
                  <c:v>489</c:v>
                </c:pt>
                <c:pt idx="12">
                  <c:v>438</c:v>
                </c:pt>
              </c:numCache>
            </c:numRef>
          </c:val>
          <c:extLst>
            <c:ext xmlns:c16="http://schemas.microsoft.com/office/drawing/2014/chart" uri="{C3380CC4-5D6E-409C-BE32-E72D297353CC}">
              <c16:uniqueId val="{00000006-E526-41AA-971D-84B0DFE5E5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c:v>
                </c:pt>
                <c:pt idx="3">
                  <c:v>38</c:v>
                </c:pt>
                <c:pt idx="6">
                  <c:v>33</c:v>
                </c:pt>
                <c:pt idx="9">
                  <c:v>25</c:v>
                </c:pt>
                <c:pt idx="12">
                  <c:v>14</c:v>
                </c:pt>
              </c:numCache>
            </c:numRef>
          </c:val>
          <c:extLst>
            <c:ext xmlns:c16="http://schemas.microsoft.com/office/drawing/2014/chart" uri="{C3380CC4-5D6E-409C-BE32-E72D297353CC}">
              <c16:uniqueId val="{00000007-E526-41AA-971D-84B0DFE5E5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309</c:v>
                </c:pt>
                <c:pt idx="3">
                  <c:v>292</c:v>
                </c:pt>
                <c:pt idx="6">
                  <c:v>344</c:v>
                </c:pt>
                <c:pt idx="9">
                  <c:v>328</c:v>
                </c:pt>
                <c:pt idx="12">
                  <c:v>280</c:v>
                </c:pt>
              </c:numCache>
            </c:numRef>
          </c:val>
          <c:extLst>
            <c:ext xmlns:c16="http://schemas.microsoft.com/office/drawing/2014/chart" uri="{C3380CC4-5D6E-409C-BE32-E72D297353CC}">
              <c16:uniqueId val="{00000008-E526-41AA-971D-84B0DFE5E5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163</c:v>
                </c:pt>
                <c:pt idx="9">
                  <c:v>131</c:v>
                </c:pt>
                <c:pt idx="12">
                  <c:v>114</c:v>
                </c:pt>
              </c:numCache>
            </c:numRef>
          </c:val>
          <c:extLst>
            <c:ext xmlns:c16="http://schemas.microsoft.com/office/drawing/2014/chart" uri="{C3380CC4-5D6E-409C-BE32-E72D297353CC}">
              <c16:uniqueId val="{00000009-E526-41AA-971D-84B0DFE5E5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6609</c:v>
                </c:pt>
                <c:pt idx="3">
                  <c:v>6487</c:v>
                </c:pt>
                <c:pt idx="6">
                  <c:v>6593</c:v>
                </c:pt>
                <c:pt idx="9">
                  <c:v>6421</c:v>
                </c:pt>
                <c:pt idx="12">
                  <c:v>6206</c:v>
                </c:pt>
              </c:numCache>
            </c:numRef>
          </c:val>
          <c:extLst>
            <c:ext xmlns:c16="http://schemas.microsoft.com/office/drawing/2014/chart" uri="{C3380CC4-5D6E-409C-BE32-E72D297353CC}">
              <c16:uniqueId val="{0000000A-E526-41AA-971D-84B0DFE5E5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26-41AA-971D-84B0DFE5E5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1009</c:v>
                </c:pt>
                <c:pt idx="1">
                  <c:v>919</c:v>
                </c:pt>
                <c:pt idx="2">
                  <c:v>1093</c:v>
                </c:pt>
              </c:numCache>
            </c:numRef>
          </c:val>
          <c:extLst>
            <c:ext xmlns:c16="http://schemas.microsoft.com/office/drawing/2014/chart" uri="{C3380CC4-5D6E-409C-BE32-E72D297353CC}">
              <c16:uniqueId val="{00000000-8AB4-4FB4-ABDE-8224F0FEBD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105</c:v>
                </c:pt>
                <c:pt idx="1">
                  <c:v>105</c:v>
                </c:pt>
                <c:pt idx="2">
                  <c:v>136</c:v>
                </c:pt>
              </c:numCache>
            </c:numRef>
          </c:val>
          <c:extLst>
            <c:ext xmlns:c16="http://schemas.microsoft.com/office/drawing/2014/chart" uri="{C3380CC4-5D6E-409C-BE32-E72D297353CC}">
              <c16:uniqueId val="{00000001-8AB4-4FB4-ABDE-8224F0FEBD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1907</c:v>
                </c:pt>
                <c:pt idx="1">
                  <c:v>1811</c:v>
                </c:pt>
                <c:pt idx="2">
                  <c:v>1946</c:v>
                </c:pt>
              </c:numCache>
            </c:numRef>
          </c:val>
          <c:extLst>
            <c:ext xmlns:c16="http://schemas.microsoft.com/office/drawing/2014/chart" uri="{C3380CC4-5D6E-409C-BE32-E72D297353CC}">
              <c16:uniqueId val="{00000002-8AB4-4FB4-ABDE-8224F0FEBD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{64537FBE-F801-433A-8D4B-8DE7990CE634}</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741-4EB7-B89C-AFD8B58754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{88865709-4778-4C16-909B-23FB89530A74}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41-4EB7-B89C-AFD8B58754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{72FC765B-0F62-46BA-8633-0B69D4C64168}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41-4EB7-B89C-AFD8B58754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{A4AED480-AF36-46CE-AB14-AA8BB5EAE1B7}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41-4EB7-B89C-AFD8B58754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{44728C7E-714C-4D4A-BB00-2E921990F0DE}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41-4EB7-B89C-AFD8B58754CC}"/>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{A2D35EC1-14A9-42B4-AF21-983A9A27B65E}</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741-4EB7-B89C-AFD8B58754CC}"/>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{6E9C69DE-DBD3-4E97-94AB-FB86895E71D1}</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741-4EB7-B89C-AFD8B58754CC}"/>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{46920355-40BD-432E-8820-F6ED2299E302}</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741-4EB7-B89C-AFD8B58754CC}"/>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{D572E56B-E43E-4F9F-99F4-DF720B6D8A95}</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741-4EB7-B89C-AFD8B58754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formatCode="#,##0.0;&quot;▲ &quot;#,##0.0">
                  <c:v>53.6</c:v>
                </c:pt>
                <c:pt idx="8" formatCode="#,##0.0;&quot;▲ &quot;#,##0.0">
                  <c:v>56.2</c:v>
                </c:pt>
                <c:pt idx="16" formatCode="#,##0.0;&quot;▲ &quot;#,##0.0">
                  <c:v>56.2</c:v>
                </c:pt>
                <c:pt idx="24" formatCode="#,##0.0;&quot;▲ &quot;#,##0.0">
                  <c:v>59.1</c:v>
                </c:pt>
                <c:pt idx="32" formatCode="#,##0.0;&quot;▲ &quot;#,##0.0">
                  <c:v>59.5</c:v>
                </c:pt>
              </c:numCache>
            </c:numRef>
          </c:xVal>
          <c:yVal>
            <c:numRef>
              <c:f>[1]公会計指標分析・財政指標組合せ分析表!$BP$51:$DC$51</c:f>
              <c:numCache>
                <c:formatCode>General</c:formatCode>
                <c:ptCount val="40"/>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[1]公会計指標分析・財政指標組合せ分析表!$AN$51</c15:sqref>
                        </c15:formulaRef>
                      </c:ext>
                    </c:extLst>
                    <c:strCache>
                      <c:ptCount val="1"/>
                      <c:pt idx="0">
                        <c:v>当該団体値</c:v>
                      </c:pt>
                    </c:strCache>
                  </c:strRef>
                </c15:tx>
              </c15:filteredSeriesTitle>
            </c:ext>
            <c:ext xmlns:c16="http://schemas.microsoft.com/office/drawing/2014/chart" uri="{C3380CC4-5D6E-409C-BE32-E72D297353CC}">
              <c16:uniqueId val="{00000009-4741-4EB7-B89C-AFD8B58754CC}"/>
            </c:ext>
          </c:extLst>
        </c:ser>
        <c:ser>
          <c:idx val="1"/>
          <c:order val="1"/>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{9AB3311A-BF66-4629-AC92-FAC5FEB3712C}</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741-4EB7-B89C-AFD8B58754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{A9D4E9B8-88B8-4927-AE00-63FA032B07DE}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41-4EB7-B89C-AFD8B58754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{7F9A0C50-F3DB-4F9A-870E-204CB06875D5}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41-4EB7-B89C-AFD8B58754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{01D37AF0-5688-4CFE-B4B4-EC28095EBCE0}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41-4EB7-B89C-AFD8B58754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{142770D2-E108-4574-AA39-538D46263EC8}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41-4EB7-B89C-AFD8B58754CC}"/>
                </c:ext>
              </c:extLst>
            </c:dLbl>
            <c:dLbl>
              <c:idx val="8"/>
              <c:layout/>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{98CBD13B-AD63-49A4-804E-D09236F230EE}</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741-4EB7-B89C-AFD8B58754CC}"/>
                </c:ext>
              </c:extLst>
            </c:dLbl>
            <c:dLbl>
              <c:idx val="16"/>
              <c:layout/>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{290B5D21-EF7A-473C-BBD3-5EF64484E003}</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741-4EB7-B89C-AFD8B58754CC}"/>
                </c:ext>
              </c:extLst>
            </c:dLbl>
            <c:dLbl>
              <c:idx val="24"/>
              <c:layout/>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{E26AAE51-9805-4E13-A246-CAD675C876F4}</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741-4EB7-B89C-AFD8B58754CC}"/>
                </c:ext>
              </c:extLst>
            </c:dLbl>
            <c:dLbl>
              <c:idx val="32"/>
              <c:layout/>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{51F6FE09-4747-495B-AD4E-2290FD27B0D4}</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741-4EB7-B89C-AFD8B58754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formatCode="#,##0.0;&quot;▲ &quot;#,##0.0">
                  <c:v>58.2</c:v>
                </c:pt>
                <c:pt idx="8" formatCode="#,##0.0;&quot;▲ &quot;#,##0.0">
                  <c:v>60.1</c:v>
                </c:pt>
                <c:pt idx="16" formatCode="#,##0.0;&quot;▲ &quot;#,##0.0">
                  <c:v>61.6</c:v>
                </c:pt>
                <c:pt idx="24" formatCode="#,##0.0;&quot;▲ &quot;#,##0.0">
                  <c:v>64</c:v>
                </c:pt>
                <c:pt idx="32" formatCode="#,##0.0;&quot;▲ &quot;#,##0.0">
                  <c:v>64.900000000000006</c:v>
                </c:pt>
              </c:numCache>
            </c:numRef>
          </c:xVal>
          <c:yVal>
            <c:numRef>
              <c:f>[1]公会計指標分析・財政指標組合せ分析表!$BP$55:$DC$55</c:f>
              <c:numCache>
                <c:formatCode>General</c:formatCode>
                <c:ptCount val="40"/>
                <c:pt idx="0" formatCode="#,##0.0;&quot;▲ &quot;#,##0.0">
                  <c:v>0</c:v>
                </c:pt>
                <c:pt idx="8" formatCode="#,##0.0;&quot;▲ &quot;#,##0.0">
                  <c:v>0</c:v>
                </c:pt>
                <c:pt idx="16" formatCode="#,##0.0;&quot;▲ &quot;#,##0.0">
                  <c:v>0</c:v>
                </c:pt>
                <c:pt idx="24" formatCode="#,##0.0;&quot;▲ &quot;#,##0.0">
                  <c:v>0</c:v>
                </c:pt>
                <c:pt idx="32" formatCode="#,##0.0;&quot;▲ &quot;#,##0.0">
                  <c:v>0</c:v>
                </c:pt>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[1]公会計指標分析・財政指標組合せ分析表!$AN$55</c15:sqref>
                        </c15:formulaRef>
                      </c:ext>
                    </c:extLst>
                    <c:strCache>
                      <c:ptCount val="1"/>
                      <c:pt idx="0">
                        <c:v>類似団体内平均値</c:v>
                      </c:pt>
                    </c:strCache>
                  </c:strRef>
                </c15:tx>
              </c15:filteredSeriesTitle>
            </c:ext>
            <c:ext xmlns:c16="http://schemas.microsoft.com/office/drawing/2014/chart" uri="{C3380CC4-5D6E-409C-BE32-E72D297353CC}">
              <c16:uniqueId val="{00000013-4741-4EB7-B89C-AFD8B58754CC}"/>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{EC338413-DCDF-4758-BBCA-8E45A2F82D48}</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810-41BB-9810-825585A2E2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{7D2C564F-6573-4D1D-B79F-E50BF64B2531}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10-41BB-9810-825585A2E2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{68096CB6-AEDA-4557-A5B3-FEAC9062265A}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10-41BB-9810-825585A2E2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{761EBEB2-9797-41DC-9BD4-96088A4A2EA7}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10-41BB-9810-825585A2E2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{26129A57-6730-4C11-AAFC-CAC880D079A1}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10-41BB-9810-825585A2E262}"/>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{935F3E47-AB57-40C0-A93B-810AEFF10431}</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810-41BB-9810-825585A2E262}"/>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{C772C516-4EAA-4F8D-837C-CC10203634BE}</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810-41BB-9810-825585A2E262}"/>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{7E40445C-53CC-4BE0-A858-6A0B2C5EF862}</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810-41BB-9810-825585A2E262}"/>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{398213C7-39D7-4532-932E-3CCA080C252B}</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810-41BB-9810-825585A2E2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formatCode="#,##0.0;&quot;▲ &quot;#,##0.0">
                  <c:v>3.5</c:v>
                </c:pt>
                <c:pt idx="8" formatCode="#,##0.0;&quot;▲ &quot;#,##0.0">
                  <c:v>4.5</c:v>
                </c:pt>
                <c:pt idx="16" formatCode="#,##0.0;&quot;▲ &quot;#,##0.0">
                  <c:v>5.5</c:v>
                </c:pt>
                <c:pt idx="24" formatCode="#,##0.0;&quot;▲ &quot;#,##0.0">
                  <c:v>6</c:v>
                </c:pt>
                <c:pt idx="32" formatCode="#,##0.0;&quot;▲ &quot;#,##0.0">
                  <c:v>6.4</c:v>
                </c:pt>
              </c:numCache>
            </c:numRef>
          </c:xVal>
          <c:yVal>
            <c:numRef>
              <c:f>[1]公会計指標分析・財政指標組合せ分析表!$BP$73:$DC$73</c:f>
              <c:numCache>
                <c:formatCode>General</c:formatCode>
                <c:ptCount val="40"/>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[1]公会計指標分析・財政指標組合せ分析表!$AN$73</c15:sqref>
                        </c15:formulaRef>
                      </c:ext>
                    </c:extLst>
                    <c:strCache>
                      <c:ptCount val="1"/>
                      <c:pt idx="0">
                        <c:v>当該団体値</c:v>
                      </c:pt>
                    </c:strCache>
                  </c:strRef>
                </c15:tx>
              </c15:filteredSeriesTitle>
            </c:ext>
            <c:ext xmlns:c16="http://schemas.microsoft.com/office/drawing/2014/chart" uri="{C3380CC4-5D6E-409C-BE32-E72D297353CC}">
              <c16:uniqueId val="{00000009-5810-41BB-9810-825585A2E262}"/>
            </c:ext>
          </c:extLst>
        </c:ser>
        <c:ser>
          <c:idx val="1"/>
          <c:order val="1"/>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{4D9195BF-84B0-4799-94CD-090577BA1B2D}</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810-41BB-9810-825585A2E2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{C0B24667-75DB-428F-BE92-7AC85AC3ECF4}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10-41BB-9810-825585A2E2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{55093BF7-7AAA-41E1-BE16-3DD56136EE81}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10-41BB-9810-825585A2E2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{0B20D938-92C9-48E0-993B-8BA944AD22F6}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10-41BB-9810-825585A2E2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{4EE1506D-67DA-4F0D-8DDF-D5D5B3F22235}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10-41BB-9810-825585A2E262}"/>
                </c:ext>
              </c:extLst>
            </c:dLbl>
            <c:dLbl>
              <c:idx val="8"/>
              <c:layout>
                <c:manualLayout>
                  <c:x val="-4.5096530706953818E-2"/>
                  <c:y val="-8.1337372860052048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{7F346C29-AB1B-44FD-9B88-3B2F07E4CC87}</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810-41BB-9810-825585A2E262}"/>
                </c:ext>
              </c:extLst>
            </c:dLbl>
            <c:dLbl>
              <c:idx val="16"/>
              <c:layout>
                <c:manualLayout>
                  <c:x val="-1.8171803637232468E-2"/>
                  <c:y val="-4.3495921315535875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{53D92B25-2E7D-4A47-A79B-2EF433EEA101}</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810-41BB-9810-825585A2E262}"/>
                </c:ext>
              </c:extLst>
            </c:dLbl>
            <c:dLbl>
              <c:idx val="24"/>
              <c:layout>
                <c:manualLayout>
                  <c:x val="-4.4905057365901141E-2"/>
                  <c:y val="-4.3495921315535875E-2"/>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{5DE63A6B-A1D3-4FD3-B4AB-BDCF2EAB3DC7}</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810-41BB-9810-825585A2E262}"/>
                </c:ext>
              </c:extLst>
            </c:dLbl>
            <c:dLbl>
              <c:idx val="32"/>
              <c:layout>
                <c:manualLayout>
                  <c:x val="-1.8235628084250027E-2"/>
                  <c:y val="-8.1337372860052048E-2"/>
                </c:manualLayout>
              </c:layout>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{5C76A65F-9254-4A1F-BA8F-FA027E4FD36A}</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810-41BB-9810-825585A2E2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formatCode="#,##0.0;&quot;▲ &quot;#,##0.0">
                  <c:v>8.5</c:v>
                </c:pt>
                <c:pt idx="8" formatCode="#,##0.0;&quot;▲ &quot;#,##0.0">
                  <c:v>8.6</c:v>
                </c:pt>
                <c:pt idx="16" formatCode="#,##0.0;&quot;▲ &quot;#,##0.0">
                  <c:v>8.6</c:v>
                </c:pt>
                <c:pt idx="24" formatCode="#,##0.0;&quot;▲ &quot;#,##0.0">
                  <c:v>8.9</c:v>
                </c:pt>
                <c:pt idx="32" formatCode="#,##0.0;&quot;▲ &quot;#,##0.0">
                  <c:v>8.9</c:v>
                </c:pt>
              </c:numCache>
            </c:numRef>
          </c:xVal>
          <c:yVal>
            <c:numRef>
              <c:f>[1]公会計指標分析・財政指標組合せ分析表!$BP$77:$DC$77</c:f>
              <c:numCache>
                <c:formatCode>General</c:formatCode>
                <c:ptCount val="40"/>
                <c:pt idx="0" formatCode="#,##0.0;&quot;▲ &quot;#,##0.0">
                  <c:v>0</c:v>
                </c:pt>
                <c:pt idx="8" formatCode="#,##0.0;&quot;▲ &quot;#,##0.0">
                  <c:v>0</c:v>
                </c:pt>
                <c:pt idx="16" formatCode="#,##0.0;&quot;▲ &quot;#,##0.0">
                  <c:v>0</c:v>
                </c:pt>
                <c:pt idx="24" formatCode="#,##0.0;&quot;▲ &quot;#,##0.0">
                  <c:v>0</c:v>
                </c:pt>
                <c:pt idx="32" formatCode="#,##0.0;&quot;▲ &quot;#,##0.0">
                  <c:v>0</c:v>
                </c:pt>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[1]公会計指標分析・財政指標組合せ分析表!$AN$77</c15:sqref>
                        </c15:formulaRef>
                      </c:ext>
                    </c:extLst>
                    <c:strCache>
                      <c:ptCount val="1"/>
                      <c:pt idx="0">
                        <c:v>類似団体内平均値</c:v>
                      </c:pt>
                    </c:strCache>
                  </c:strRef>
                </c15:tx>
              </c15:filteredSeriesTitle>
            </c:ext>
            <c:ext xmlns:c16="http://schemas.microsoft.com/office/drawing/2014/chart" uri="{C3380CC4-5D6E-409C-BE32-E72D297353CC}">
              <c16:uniqueId val="{00000013-5810-41BB-9810-825585A2E262}"/>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令和３年度決算に基づく実質公債費比率は</a:t>
          </a:r>
        </a:p>
        <a:p>
          <a:r>
            <a:rPr kumimoji="1" lang="ja-JP" altLang="en-US" sz="1400">
              <a:latin typeface="ＭＳ ゴシック" pitchFamily="49" charset="-128"/>
              <a:ea typeface="ＭＳ ゴシック" pitchFamily="49" charset="-128"/>
            </a:rPr>
            <a:t>６．４％で、早期健全化基準を大幅に下回っている。これまで、財政の健全運営に努めてきた結果が反映されたものとなっている。少子高齢化・定住・経済対策等に要する経費の増加、更には、景気低迷による町税等の伸び悩み、大型事業の実施による町債残高の増など、今後とも厳しい財政運営となる見込であるが、持続可能な財政運営を行うため、引き続き、財政の健全性を保つ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満期一括償還地方債の方式による借入は実施していない。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おける将来負担比率はマイナスで、早期健全化基準を大幅に下回っている。これまで、財政の健全運営に努めてきた結果が反映されたものとなっている。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令和１０年度まで公共施設の大規模改修が予定されているが、公債費の増により経常収支の圧迫が懸念されており、起債の発行に頼るだけでなく積極的な取崩しを行ってきており、そのため平成３０年度から令和２年度までは基金残高は減少傾向に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以降、役場庁舎の大規模改修を予定しているほか、町内の観光施設の統合および学校施設の統廃合が近い将来予定されているため、令和３年度に町有施設整備管理基金に３００百万円の積立を行ったこと、また令和３年度国補正予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第１号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に基づき交付された臨時財政対策債償還基金費分３７百万円を積み立てたことにより、基金全体の額が増となった。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次年度以降予定されている公共施設の大規模改修時に町有施設整備管理基金の積極的な取崩しを行い、起債残高の抑制を図る。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公共施設の新設・大規模改修に充当。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ふるさと納税寄付者の希望に沿った事業へ充当し活用。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町営住宅の改修の際に活用。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経済的理由により高等学校及び大学等での修学が困難な町民の教育を受ける機会の拡充のため、貸付を行う。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福祉事業、老人福祉センターの建設補助等の際に活用。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については、翌年度以降の公共施設等の大規模改修を見据え３００百万円の積立を行った。基金対応を主として行っており、積立額は控えめにした。また、町有の温泉施設の維持管理・改修事業などで１２６百万円を取崩し、事業を実施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令和３年度はふるさと納税が伸び悩み、昨年度より少ない１０６百万円を新たに積み立てた。また、「りんごとワインの里の産業・観光」６つの使途にあわせ事業を実施し、１４４百万円を取崩した。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町営住宅中郷ハイツの改修に備え、現状の額を維持する。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令和１０年度まで庁舎および学校施設等の大規模改修が予定されているため、積極的な取崩しを行い公債費の抑制を図る。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前年度いただいた寄付額を目安とし次年度に活用する。寄付者の思いを政策に繋げられる形での活用を行う。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平成３０年から町営住宅清水ハイツの改修を実施するため当面は積立を実施せず、現積立額は令和１０年頃に改修が必要な中郷ハイツの改修費用に充当する見込み。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今後も継続して貸付事業を実施し、町民の修学機会の拡充に努める。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大規模改修が必要な福祉施設の改修に備え、現状の額を維持する。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昨年度から１７４百万円の増となった。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令和４年度が公債費の支出のピークとなるため、例年よりも１００百万円程度財政調整基金の残高が多くなるように調整している。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％以上を財政調整基金の目安額としており、適切な範囲の額となるよう今後も務めていく。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％以上を財政調整基金の目安額としており、今後も適切な運用を図る。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昨年度から３１百万円の増となった。これは令和３年度国補正予算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第１号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に基づき交付された臨時財政対策債償還基金費分を積み立てたことによるもの。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臨時財政対策債の償還財源の一部として前倒しして措置されたものであり、減債基金への積み立てを確実に行うとともに、償還財源として計画的に活用することを要請されているため、そのよう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今後も起債残高の抑制のため、繰り上げ償還が可能な借り入れがあれば積極的に実施していき後年度負担の抑制を図っていきたい。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6,305
196.81
6,602,886
5,985,985
463,542
3,578,924
6,205,759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施設類型により、減価償却率の高いもの、低いものと様々だが、山形県の類似団体平均並みの水準となっている。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89" name="楕円 88"/>
        <xdr:cNvSpPr/>
      </xdr:nvSpPr>
      <xdr:spPr>
        <a:xfrm>
          <a:off x="47117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123207</xdr:rowOff>
    </xdr:from>
    <xdr:ext cx="405111" cy="259045"/>
    <xdr:sp macro="" textlink="">
      <xdr:nvSpPr>
        <xdr:cNvPr id="90" name="有形固定資産減価償却率該当値テキスト"/>
        <xdr:cNvSpPr txBox="1"/>
      </xdr:nvSpPr>
      <xdr:spPr>
        <a:xfrm>
          <a:off x="4813300" y="603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91694</xdr:rowOff>
    </xdr:from>
    <xdr:to>
      <xdr:col>19</xdr:col>
      <xdr:colOff>187325</xdr:colOff>
      <xdr:row>32</xdr:row>
      <xdr:rowOff>21844</xdr:rowOff>
    </xdr:to>
    <xdr:sp macro="" textlink="">
      <xdr:nvSpPr>
        <xdr:cNvPr id="91" name="楕円 90"/>
        <xdr:cNvSpPr/>
      </xdr:nvSpPr>
      <xdr:spPr>
        <a:xfrm>
          <a:off x="4000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142494</xdr:rowOff>
    </xdr:from>
    <xdr:to>
      <xdr:col>23</xdr:col>
      <xdr:colOff>85725</xdr:colOff>
      <xdr:row>31</xdr:row>
      <xdr:rowOff>151130</xdr:rowOff>
    </xdr:to>
    <xdr:cxnSp macro="">
      <xdr:nvCxnSpPr>
        <xdr:cNvPr id="92" name="直線コネクタ 91"/>
        <xdr:cNvCxnSpPr/>
      </xdr:nvCxnSpPr>
      <xdr:spPr>
        <a:xfrm>
          <a:off x="4051300" y="6228969"/>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29083</xdr:rowOff>
    </xdr:from>
    <xdr:to>
      <xdr:col>15</xdr:col>
      <xdr:colOff>187325</xdr:colOff>
      <xdr:row>31</xdr:row>
      <xdr:rowOff>130683</xdr:rowOff>
    </xdr:to>
    <xdr:sp macro="" textlink="">
      <xdr:nvSpPr>
        <xdr:cNvPr id="93" name="楕円 92"/>
        <xdr:cNvSpPr/>
      </xdr:nvSpPr>
      <xdr:spPr>
        <a:xfrm>
          <a:off x="3238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79883</xdr:rowOff>
    </xdr:from>
    <xdr:to>
      <xdr:col>19</xdr:col>
      <xdr:colOff>136525</xdr:colOff>
      <xdr:row>31</xdr:row>
      <xdr:rowOff>142494</xdr:rowOff>
    </xdr:to>
    <xdr:cxnSp macro="">
      <xdr:nvCxnSpPr>
        <xdr:cNvPr id="94" name="直線コネクタ 93"/>
        <xdr:cNvCxnSpPr/>
      </xdr:nvCxnSpPr>
      <xdr:spPr>
        <a:xfrm>
          <a:off x="3289300" y="6166358"/>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29083</xdr:rowOff>
    </xdr:from>
    <xdr:to>
      <xdr:col>11</xdr:col>
      <xdr:colOff>187325</xdr:colOff>
      <xdr:row>31</xdr:row>
      <xdr:rowOff>130683</xdr:rowOff>
    </xdr:to>
    <xdr:sp macro="" textlink="">
      <xdr:nvSpPr>
        <xdr:cNvPr id="95" name="楕円 94"/>
        <xdr:cNvSpPr/>
      </xdr:nvSpPr>
      <xdr:spPr>
        <a:xfrm>
          <a:off x="2476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79883</xdr:rowOff>
    </xdr:from>
    <xdr:to>
      <xdr:col>15</xdr:col>
      <xdr:colOff>136525</xdr:colOff>
      <xdr:row>31</xdr:row>
      <xdr:rowOff>79883</xdr:rowOff>
    </xdr:to>
    <xdr:cxnSp macro="">
      <xdr:nvCxnSpPr>
        <xdr:cNvPr id="96" name="直線コネクタ 95"/>
        <xdr:cNvCxnSpPr/>
      </xdr:nvCxnSpPr>
      <xdr:spPr>
        <a:xfrm>
          <a:off x="2527300" y="61663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144399</xdr:rowOff>
    </xdr:from>
    <xdr:to>
      <xdr:col>7</xdr:col>
      <xdr:colOff>187325</xdr:colOff>
      <xdr:row>31</xdr:row>
      <xdr:rowOff>74549</xdr:rowOff>
    </xdr:to>
    <xdr:sp macro="" textlink="">
      <xdr:nvSpPr>
        <xdr:cNvPr id="97" name="楕円 96"/>
        <xdr:cNvSpPr/>
      </xdr:nvSpPr>
      <xdr:spPr>
        <a:xfrm>
          <a:off x="1714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23749</xdr:rowOff>
    </xdr:from>
    <xdr:to>
      <xdr:col>11</xdr:col>
      <xdr:colOff>136525</xdr:colOff>
      <xdr:row>31</xdr:row>
      <xdr:rowOff>79883</xdr:rowOff>
    </xdr:to>
    <xdr:cxnSp macro="">
      <xdr:nvCxnSpPr>
        <xdr:cNvPr id="98" name="直線コネクタ 97"/>
        <xdr:cNvCxnSpPr/>
      </xdr:nvCxnSpPr>
      <xdr:spPr>
        <a:xfrm>
          <a:off x="1765300" y="611022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38371</xdr:rowOff>
    </xdr:from>
    <xdr:ext cx="405111" cy="259045"/>
    <xdr:sp macro="" textlink="">
      <xdr:nvSpPr>
        <xdr:cNvPr id="103" name="n_1mainValue有形固定資産減価償却率"/>
        <xdr:cNvSpPr txBox="1"/>
      </xdr:nvSpPr>
      <xdr:spPr>
        <a:xfrm>
          <a:off x="3836044" y="59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104" name="n_2mainValue有形固定資産減価償却率"/>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147210</xdr:rowOff>
    </xdr:from>
    <xdr:ext cx="405111" cy="259045"/>
    <xdr:sp macro="" textlink="">
      <xdr:nvSpPr>
        <xdr:cNvPr id="105" name="n_3mainValue有形固定資産減価償却率"/>
        <xdr:cNvSpPr txBox="1"/>
      </xdr:nvSpPr>
      <xdr:spPr>
        <a:xfrm>
          <a:off x="2324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91076</xdr:rowOff>
    </xdr:from>
    <xdr:ext cx="405111" cy="259045"/>
    <xdr:sp macro="" textlink="">
      <xdr:nvSpPr>
        <xdr:cNvPr id="106" name="n_4mainValue有形固定資産減価償却率"/>
        <xdr:cNvSpPr txBox="1"/>
      </xdr:nvSpPr>
      <xdr:spPr>
        <a:xfrm>
          <a:off x="1562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統合保育園の整備（</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）、庁舎耐震化（</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）、道の駅整備（</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）等、近年続いた大型公共事業により、公債費が増加傾向に</a:t>
          </a:r>
          <a:r>
            <a:rPr kumimoji="1" lang="ja-JP" altLang="en-US" sz="1100">
              <a:solidFill>
                <a:schemeClr val="dk1"/>
              </a:solidFill>
              <a:effectLst/>
              <a:latin typeface="+mn-lt"/>
              <a:ea typeface="+mn-ea"/>
              <a:cs typeface="+mn-cs"/>
            </a:rPr>
            <a:t>あった</a:t>
          </a:r>
          <a:r>
            <a:rPr kumimoji="1" lang="ja-JP" altLang="ja-JP" sz="1100">
              <a:solidFill>
                <a:schemeClr val="dk1"/>
              </a:solidFill>
              <a:effectLst/>
              <a:latin typeface="+mn-lt"/>
              <a:ea typeface="+mn-ea"/>
              <a:cs typeface="+mn-cs"/>
            </a:rPr>
            <a:t>ため類似団体の平均を上回って</a:t>
          </a:r>
          <a:r>
            <a:rPr kumimoji="1" lang="ja-JP" altLang="en-US" sz="1100">
              <a:solidFill>
                <a:schemeClr val="dk1"/>
              </a:solidFill>
              <a:effectLst/>
              <a:latin typeface="+mn-lt"/>
              <a:ea typeface="+mn-ea"/>
              <a:cs typeface="+mn-cs"/>
            </a:rPr>
            <a:t>いたが、</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は下回っている。</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102226</xdr:rowOff>
    </xdr:from>
    <xdr:to>
      <xdr:col>76</xdr:col>
      <xdr:colOff>73025</xdr:colOff>
      <xdr:row>29</xdr:row>
      <xdr:rowOff>32376</xdr:rowOff>
    </xdr:to>
    <xdr:sp macro="" textlink="">
      <xdr:nvSpPr>
        <xdr:cNvPr id="153" name="楕円 152"/>
        <xdr:cNvSpPr/>
      </xdr:nvSpPr>
      <xdr:spPr>
        <a:xfrm>
          <a:off x="14744700" y="56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125103</xdr:rowOff>
    </xdr:from>
    <xdr:ext cx="469744" cy="259045"/>
    <xdr:sp macro="" textlink="">
      <xdr:nvSpPr>
        <xdr:cNvPr id="154" name="債務償還比率該当値テキスト"/>
        <xdr:cNvSpPr txBox="1"/>
      </xdr:nvSpPr>
      <xdr:spPr>
        <a:xfrm>
          <a:off x="14846300" y="552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12083</xdr:rowOff>
    </xdr:from>
    <xdr:to>
      <xdr:col>72</xdr:col>
      <xdr:colOff>123825</xdr:colOff>
      <xdr:row>30</xdr:row>
      <xdr:rowOff>113683</xdr:rowOff>
    </xdr:to>
    <xdr:sp macro="" textlink="">
      <xdr:nvSpPr>
        <xdr:cNvPr id="155" name="楕円 154"/>
        <xdr:cNvSpPr/>
      </xdr:nvSpPr>
      <xdr:spPr>
        <a:xfrm>
          <a:off x="14033500" y="59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153026</xdr:rowOff>
    </xdr:from>
    <xdr:to>
      <xdr:col>76</xdr:col>
      <xdr:colOff>22225</xdr:colOff>
      <xdr:row>30</xdr:row>
      <xdr:rowOff>62883</xdr:rowOff>
    </xdr:to>
    <xdr:cxnSp macro="">
      <xdr:nvCxnSpPr>
        <xdr:cNvPr id="156" name="直線コネクタ 155"/>
        <xdr:cNvCxnSpPr/>
      </xdr:nvCxnSpPr>
      <xdr:spPr>
        <a:xfrm flipV="1">
          <a:off x="14084300" y="5725151"/>
          <a:ext cx="711200" cy="2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87648</xdr:rowOff>
    </xdr:from>
    <xdr:to>
      <xdr:col>68</xdr:col>
      <xdr:colOff>123825</xdr:colOff>
      <xdr:row>31</xdr:row>
      <xdr:rowOff>17798</xdr:rowOff>
    </xdr:to>
    <xdr:sp macro="" textlink="">
      <xdr:nvSpPr>
        <xdr:cNvPr id="157" name="楕円 156"/>
        <xdr:cNvSpPr/>
      </xdr:nvSpPr>
      <xdr:spPr>
        <a:xfrm>
          <a:off x="13271500" y="60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62883</xdr:rowOff>
    </xdr:from>
    <xdr:to>
      <xdr:col>72</xdr:col>
      <xdr:colOff>73025</xdr:colOff>
      <xdr:row>30</xdr:row>
      <xdr:rowOff>138448</xdr:rowOff>
    </xdr:to>
    <xdr:cxnSp macro="">
      <xdr:nvCxnSpPr>
        <xdr:cNvPr id="158" name="直線コネクタ 157"/>
        <xdr:cNvCxnSpPr/>
      </xdr:nvCxnSpPr>
      <xdr:spPr>
        <a:xfrm flipV="1">
          <a:off x="13322300" y="597790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154078</xdr:rowOff>
    </xdr:from>
    <xdr:to>
      <xdr:col>64</xdr:col>
      <xdr:colOff>123825</xdr:colOff>
      <xdr:row>30</xdr:row>
      <xdr:rowOff>84228</xdr:rowOff>
    </xdr:to>
    <xdr:sp macro="" textlink="">
      <xdr:nvSpPr>
        <xdr:cNvPr id="159" name="楕円 158"/>
        <xdr:cNvSpPr/>
      </xdr:nvSpPr>
      <xdr:spPr>
        <a:xfrm>
          <a:off x="12509500" y="58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33428</xdr:rowOff>
    </xdr:from>
    <xdr:to>
      <xdr:col>68</xdr:col>
      <xdr:colOff>73025</xdr:colOff>
      <xdr:row>30</xdr:row>
      <xdr:rowOff>138448</xdr:rowOff>
    </xdr:to>
    <xdr:cxnSp macro="">
      <xdr:nvCxnSpPr>
        <xdr:cNvPr id="160" name="直線コネクタ 159"/>
        <xdr:cNvCxnSpPr/>
      </xdr:nvCxnSpPr>
      <xdr:spPr>
        <a:xfrm>
          <a:off x="12560300" y="5948453"/>
          <a:ext cx="7620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32594</xdr:rowOff>
    </xdr:from>
    <xdr:to>
      <xdr:col>60</xdr:col>
      <xdr:colOff>123825</xdr:colOff>
      <xdr:row>30</xdr:row>
      <xdr:rowOff>134194</xdr:rowOff>
    </xdr:to>
    <xdr:sp macro="" textlink="">
      <xdr:nvSpPr>
        <xdr:cNvPr id="161" name="楕円 160"/>
        <xdr:cNvSpPr/>
      </xdr:nvSpPr>
      <xdr:spPr>
        <a:xfrm>
          <a:off x="11747500" y="59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33428</xdr:rowOff>
    </xdr:from>
    <xdr:to>
      <xdr:col>64</xdr:col>
      <xdr:colOff>73025</xdr:colOff>
      <xdr:row>30</xdr:row>
      <xdr:rowOff>83394</xdr:rowOff>
    </xdr:to>
    <xdr:cxnSp macro="">
      <xdr:nvCxnSpPr>
        <xdr:cNvPr id="162" name="直線コネクタ 161"/>
        <xdr:cNvCxnSpPr/>
      </xdr:nvCxnSpPr>
      <xdr:spPr>
        <a:xfrm flipV="1">
          <a:off x="11798300" y="5948453"/>
          <a:ext cx="762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63"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64"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65"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66"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104810</xdr:rowOff>
    </xdr:from>
    <xdr:ext cx="469744" cy="259045"/>
    <xdr:sp macro="" textlink="">
      <xdr:nvSpPr>
        <xdr:cNvPr id="167" name="n_1mainValue債務償還比率"/>
        <xdr:cNvSpPr txBox="1"/>
      </xdr:nvSpPr>
      <xdr:spPr>
        <a:xfrm>
          <a:off x="13836727" y="601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8925</xdr:rowOff>
    </xdr:from>
    <xdr:ext cx="469744" cy="259045"/>
    <xdr:sp macro="" textlink="">
      <xdr:nvSpPr>
        <xdr:cNvPr id="168" name="n_2mainValue債務償還比率"/>
        <xdr:cNvSpPr txBox="1"/>
      </xdr:nvSpPr>
      <xdr:spPr>
        <a:xfrm>
          <a:off x="13087427" y="609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75355</xdr:rowOff>
    </xdr:from>
    <xdr:ext cx="469744" cy="259045"/>
    <xdr:sp macro="" textlink="">
      <xdr:nvSpPr>
        <xdr:cNvPr id="169" name="n_3mainValue債務償還比率"/>
        <xdr:cNvSpPr txBox="1"/>
      </xdr:nvSpPr>
      <xdr:spPr>
        <a:xfrm>
          <a:off x="12325427" y="599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125321</xdr:rowOff>
    </xdr:from>
    <xdr:ext cx="469744" cy="259045"/>
    <xdr:sp macro="" textlink="">
      <xdr:nvSpPr>
        <xdr:cNvPr id="170" name="n_4mainValue債務償還比率"/>
        <xdr:cNvSpPr txBox="1"/>
      </xdr:nvSpPr>
      <xdr:spPr>
        <a:xfrm>
          <a:off x="11563427" y="604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6,305
196.81
6,602,886
5,985,985
463,542
3,578,924
6,205,759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4" name="楕円 73"/>
        <xdr:cNvSpPr/>
      </xdr:nvSpPr>
      <xdr:spPr>
        <a:xfrm>
          <a:off x="4584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56441</xdr:rowOff>
    </xdr:from>
    <xdr:ext cx="405111" cy="259045"/>
    <xdr:sp macro="" textlink="">
      <xdr:nvSpPr>
        <xdr:cNvPr id="75" name="【道路】&#10;有形固定資産減価償却率該当値テキスト"/>
        <xdr:cNvSpPr txBox="1"/>
      </xdr:nvSpPr>
      <xdr:spPr>
        <a:xfrm>
          <a:off x="4673600" y="640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84365</xdr:rowOff>
    </xdr:to>
    <xdr:cxnSp macro="">
      <xdr:nvCxnSpPr>
        <xdr:cNvPr id="77" name="直線コネクタ 76"/>
        <xdr:cNvCxnSpPr/>
      </xdr:nvCxnSpPr>
      <xdr:spPr>
        <a:xfrm>
          <a:off x="3797300" y="65717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154396</xdr:rowOff>
    </xdr:from>
    <xdr:to>
      <xdr:col>15</xdr:col>
      <xdr:colOff>101600</xdr:colOff>
      <xdr:row>38</xdr:row>
      <xdr:rowOff>84545</xdr:rowOff>
    </xdr:to>
    <xdr:sp macro="" textlink="">
      <xdr:nvSpPr>
        <xdr:cNvPr id="78" name="楕円 77"/>
        <xdr:cNvSpPr/>
      </xdr:nvSpPr>
      <xdr:spPr>
        <a:xfrm>
          <a:off x="2857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33746</xdr:rowOff>
    </xdr:from>
    <xdr:to>
      <xdr:col>19</xdr:col>
      <xdr:colOff>177800</xdr:colOff>
      <xdr:row>38</xdr:row>
      <xdr:rowOff>56606</xdr:rowOff>
    </xdr:to>
    <xdr:cxnSp macro="">
      <xdr:nvCxnSpPr>
        <xdr:cNvPr id="79" name="直線コネクタ 78"/>
        <xdr:cNvCxnSpPr/>
      </xdr:nvCxnSpPr>
      <xdr:spPr>
        <a:xfrm>
          <a:off x="2908300" y="65488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131536</xdr:rowOff>
    </xdr:from>
    <xdr:to>
      <xdr:col>10</xdr:col>
      <xdr:colOff>165100</xdr:colOff>
      <xdr:row>38</xdr:row>
      <xdr:rowOff>61686</xdr:rowOff>
    </xdr:to>
    <xdr:sp macro="" textlink="">
      <xdr:nvSpPr>
        <xdr:cNvPr id="80" name="楕円 79"/>
        <xdr:cNvSpPr/>
      </xdr:nvSpPr>
      <xdr:spPr>
        <a:xfrm>
          <a:off x="196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xdr:rowOff>
    </xdr:from>
    <xdr:to>
      <xdr:col>15</xdr:col>
      <xdr:colOff>50800</xdr:colOff>
      <xdr:row>38</xdr:row>
      <xdr:rowOff>33746</xdr:rowOff>
    </xdr:to>
    <xdr:cxnSp macro="">
      <xdr:nvCxnSpPr>
        <xdr:cNvPr id="81" name="直線コネクタ 80"/>
        <xdr:cNvCxnSpPr/>
      </xdr:nvCxnSpPr>
      <xdr:spPr>
        <a:xfrm>
          <a:off x="2019300" y="65259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107043</xdr:rowOff>
    </xdr:from>
    <xdr:to>
      <xdr:col>6</xdr:col>
      <xdr:colOff>38100</xdr:colOff>
      <xdr:row>38</xdr:row>
      <xdr:rowOff>37193</xdr:rowOff>
    </xdr:to>
    <xdr:sp macro="" textlink="">
      <xdr:nvSpPr>
        <xdr:cNvPr id="82" name="楕円 81"/>
        <xdr:cNvSpPr/>
      </xdr:nvSpPr>
      <xdr:spPr>
        <a:xfrm>
          <a:off x="1079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157843</xdr:rowOff>
    </xdr:from>
    <xdr:to>
      <xdr:col>10</xdr:col>
      <xdr:colOff>114300</xdr:colOff>
      <xdr:row>38</xdr:row>
      <xdr:rowOff>10885</xdr:rowOff>
    </xdr:to>
    <xdr:cxnSp macro="">
      <xdr:nvCxnSpPr>
        <xdr:cNvPr id="83" name="直線コネクタ 82"/>
        <xdr:cNvCxnSpPr/>
      </xdr:nvCxnSpPr>
      <xdr:spPr>
        <a:xfrm>
          <a:off x="1130300" y="65014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123933</xdr:rowOff>
    </xdr:from>
    <xdr:ext cx="405111" cy="259045"/>
    <xdr:sp macro="" textlink="">
      <xdr:nvSpPr>
        <xdr:cNvPr id="88" name="n_1mainValue【道路】&#10;有形固定資産減価償却率"/>
        <xdr:cNvSpPr txBox="1"/>
      </xdr:nvSpPr>
      <xdr:spPr>
        <a:xfrm>
          <a:off x="35820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101073</xdr:rowOff>
    </xdr:from>
    <xdr:ext cx="405111" cy="259045"/>
    <xdr:sp macro="" textlink="">
      <xdr:nvSpPr>
        <xdr:cNvPr id="89" name="n_2mainValue【道路】&#10;有形固定資産減価償却率"/>
        <xdr:cNvSpPr txBox="1"/>
      </xdr:nvSpPr>
      <xdr:spPr>
        <a:xfrm>
          <a:off x="2705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78213</xdr:rowOff>
    </xdr:from>
    <xdr:ext cx="405111" cy="259045"/>
    <xdr:sp macro="" textlink="">
      <xdr:nvSpPr>
        <xdr:cNvPr id="90" name="n_3mainValue【道路】&#10;有形固定資産減価償却率"/>
        <xdr:cNvSpPr txBox="1"/>
      </xdr:nvSpPr>
      <xdr:spPr>
        <a:xfrm>
          <a:off x="1816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53720</xdr:rowOff>
    </xdr:from>
    <xdr:ext cx="405111" cy="259045"/>
    <xdr:sp macro="" textlink="">
      <xdr:nvSpPr>
        <xdr:cNvPr id="91" name="n_4mainValue【道路】&#10;有形固定資産減価償却率"/>
        <xdr:cNvSpPr txBox="1"/>
      </xdr:nvSpPr>
      <xdr:spPr>
        <a:xfrm>
          <a:off x="927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108881</xdr:rowOff>
    </xdr:from>
    <xdr:to>
      <xdr:col>55</xdr:col>
      <xdr:colOff>50800</xdr:colOff>
      <xdr:row>42</xdr:row>
      <xdr:rowOff>39031</xdr:rowOff>
    </xdr:to>
    <xdr:sp macro="" textlink="">
      <xdr:nvSpPr>
        <xdr:cNvPr id="131" name="楕円 130"/>
        <xdr:cNvSpPr/>
      </xdr:nvSpPr>
      <xdr:spPr>
        <a:xfrm>
          <a:off x="10426700" y="713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108702</xdr:rowOff>
    </xdr:from>
    <xdr:to>
      <xdr:col>50</xdr:col>
      <xdr:colOff>165100</xdr:colOff>
      <xdr:row>42</xdr:row>
      <xdr:rowOff>38852</xdr:rowOff>
    </xdr:to>
    <xdr:sp macro="" textlink="">
      <xdr:nvSpPr>
        <xdr:cNvPr id="133" name="楕円 132"/>
        <xdr:cNvSpPr/>
      </xdr:nvSpPr>
      <xdr:spPr>
        <a:xfrm>
          <a:off x="9588500" y="713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159502</xdr:rowOff>
    </xdr:from>
    <xdr:to>
      <xdr:col>55</xdr:col>
      <xdr:colOff>0</xdr:colOff>
      <xdr:row>41</xdr:row>
      <xdr:rowOff>159681</xdr:rowOff>
    </xdr:to>
    <xdr:cxnSp macro="">
      <xdr:nvCxnSpPr>
        <xdr:cNvPr id="134" name="直線コネクタ 133"/>
        <xdr:cNvCxnSpPr/>
      </xdr:nvCxnSpPr>
      <xdr:spPr>
        <a:xfrm>
          <a:off x="9639300" y="7188952"/>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111844</xdr:rowOff>
    </xdr:from>
    <xdr:to>
      <xdr:col>46</xdr:col>
      <xdr:colOff>38100</xdr:colOff>
      <xdr:row>42</xdr:row>
      <xdr:rowOff>41994</xdr:rowOff>
    </xdr:to>
    <xdr:sp macro="" textlink="">
      <xdr:nvSpPr>
        <xdr:cNvPr id="135" name="楕円 134"/>
        <xdr:cNvSpPr/>
      </xdr:nvSpPr>
      <xdr:spPr>
        <a:xfrm>
          <a:off x="8699500" y="71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159502</xdr:rowOff>
    </xdr:from>
    <xdr:to>
      <xdr:col>50</xdr:col>
      <xdr:colOff>114300</xdr:colOff>
      <xdr:row>41</xdr:row>
      <xdr:rowOff>162644</xdr:rowOff>
    </xdr:to>
    <xdr:cxnSp macro="">
      <xdr:nvCxnSpPr>
        <xdr:cNvPr id="136" name="直線コネクタ 135"/>
        <xdr:cNvCxnSpPr/>
      </xdr:nvCxnSpPr>
      <xdr:spPr>
        <a:xfrm flipV="1">
          <a:off x="8750300" y="7188952"/>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114469</xdr:rowOff>
    </xdr:from>
    <xdr:to>
      <xdr:col>41</xdr:col>
      <xdr:colOff>101600</xdr:colOff>
      <xdr:row>42</xdr:row>
      <xdr:rowOff>44619</xdr:rowOff>
    </xdr:to>
    <xdr:sp macro="" textlink="">
      <xdr:nvSpPr>
        <xdr:cNvPr id="137" name="楕円 136"/>
        <xdr:cNvSpPr/>
      </xdr:nvSpPr>
      <xdr:spPr>
        <a:xfrm>
          <a:off x="7810500" y="71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162644</xdr:rowOff>
    </xdr:from>
    <xdr:to>
      <xdr:col>45</xdr:col>
      <xdr:colOff>177800</xdr:colOff>
      <xdr:row>41</xdr:row>
      <xdr:rowOff>165269</xdr:rowOff>
    </xdr:to>
    <xdr:cxnSp macro="">
      <xdr:nvCxnSpPr>
        <xdr:cNvPr id="138" name="直線コネクタ 137"/>
        <xdr:cNvCxnSpPr/>
      </xdr:nvCxnSpPr>
      <xdr:spPr>
        <a:xfrm flipV="1">
          <a:off x="7861300" y="7192094"/>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115800</xdr:rowOff>
    </xdr:from>
    <xdr:to>
      <xdr:col>36</xdr:col>
      <xdr:colOff>165100</xdr:colOff>
      <xdr:row>42</xdr:row>
      <xdr:rowOff>45950</xdr:rowOff>
    </xdr:to>
    <xdr:sp macro="" textlink="">
      <xdr:nvSpPr>
        <xdr:cNvPr id="139" name="楕円 138"/>
        <xdr:cNvSpPr/>
      </xdr:nvSpPr>
      <xdr:spPr>
        <a:xfrm>
          <a:off x="6921500" y="71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165269</xdr:rowOff>
    </xdr:from>
    <xdr:to>
      <xdr:col>41</xdr:col>
      <xdr:colOff>50800</xdr:colOff>
      <xdr:row>41</xdr:row>
      <xdr:rowOff>166600</xdr:rowOff>
    </xdr:to>
    <xdr:cxnSp macro="">
      <xdr:nvCxnSpPr>
        <xdr:cNvPr id="140" name="直線コネクタ 139"/>
        <xdr:cNvCxnSpPr/>
      </xdr:nvCxnSpPr>
      <xdr:spPr>
        <a:xfrm flipV="1">
          <a:off x="6972300" y="7194719"/>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29979</xdr:rowOff>
    </xdr:from>
    <xdr:ext cx="534377" cy="259045"/>
    <xdr:sp macro="" textlink="">
      <xdr:nvSpPr>
        <xdr:cNvPr id="145" name="n_1mainValue【道路】&#10;一人当たり延長"/>
        <xdr:cNvSpPr txBox="1"/>
      </xdr:nvSpPr>
      <xdr:spPr>
        <a:xfrm>
          <a:off x="9359411" y="723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33121</xdr:rowOff>
    </xdr:from>
    <xdr:ext cx="534377" cy="259045"/>
    <xdr:sp macro="" textlink="">
      <xdr:nvSpPr>
        <xdr:cNvPr id="146" name="n_2mainValue【道路】&#10;一人当たり延長"/>
        <xdr:cNvSpPr txBox="1"/>
      </xdr:nvSpPr>
      <xdr:spPr>
        <a:xfrm>
          <a:off x="8483111" y="72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35746</xdr:rowOff>
    </xdr:from>
    <xdr:ext cx="534377" cy="259045"/>
    <xdr:sp macro="" textlink="">
      <xdr:nvSpPr>
        <xdr:cNvPr id="147" name="n_3mainValue【道路】&#10;一人当たり延長"/>
        <xdr:cNvSpPr txBox="1"/>
      </xdr:nvSpPr>
      <xdr:spPr>
        <a:xfrm>
          <a:off x="7594111" y="72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37077</xdr:rowOff>
    </xdr:from>
    <xdr:ext cx="534377" cy="259045"/>
    <xdr:sp macro="" textlink="">
      <xdr:nvSpPr>
        <xdr:cNvPr id="148" name="n_4mainValue【道路】&#10;一人当たり延長"/>
        <xdr:cNvSpPr txBox="1"/>
      </xdr:nvSpPr>
      <xdr:spPr>
        <a:xfrm>
          <a:off x="6705111" y="72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90" name="楕円 189"/>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91" name="【橋りょう・トンネ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92" name="楕円 191"/>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102870</xdr:rowOff>
    </xdr:to>
    <xdr:cxnSp macro="">
      <xdr:nvCxnSpPr>
        <xdr:cNvPr id="193" name="直線コネクタ 192"/>
        <xdr:cNvCxnSpPr/>
      </xdr:nvCxnSpPr>
      <xdr:spPr>
        <a:xfrm>
          <a:off x="3797300" y="105400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94" name="楕円 193"/>
        <xdr:cNvSpPr/>
      </xdr:nvSpPr>
      <xdr:spPr>
        <a:xfrm>
          <a:off x="2857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70213</xdr:rowOff>
    </xdr:from>
    <xdr:to>
      <xdr:col>19</xdr:col>
      <xdr:colOff>177800</xdr:colOff>
      <xdr:row>61</xdr:row>
      <xdr:rowOff>81643</xdr:rowOff>
    </xdr:to>
    <xdr:cxnSp macro="">
      <xdr:nvCxnSpPr>
        <xdr:cNvPr id="195" name="直線コネクタ 194"/>
        <xdr:cNvCxnSpPr/>
      </xdr:nvCxnSpPr>
      <xdr:spPr>
        <a:xfrm>
          <a:off x="2908300" y="105286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6" name="楕円 195"/>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70213</xdr:rowOff>
    </xdr:to>
    <xdr:cxnSp macro="">
      <xdr:nvCxnSpPr>
        <xdr:cNvPr id="197" name="直線コネクタ 196"/>
        <xdr:cNvCxnSpPr/>
      </xdr:nvCxnSpPr>
      <xdr:spPr>
        <a:xfrm>
          <a:off x="2019300" y="104943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140244</xdr:rowOff>
    </xdr:from>
    <xdr:to>
      <xdr:col>6</xdr:col>
      <xdr:colOff>38100</xdr:colOff>
      <xdr:row>61</xdr:row>
      <xdr:rowOff>70394</xdr:rowOff>
    </xdr:to>
    <xdr:sp macro="" textlink="">
      <xdr:nvSpPr>
        <xdr:cNvPr id="198" name="楕円 197"/>
        <xdr:cNvSpPr/>
      </xdr:nvSpPr>
      <xdr:spPr>
        <a:xfrm>
          <a:off x="1079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35923</xdr:rowOff>
    </xdr:to>
    <xdr:cxnSp macro="">
      <xdr:nvCxnSpPr>
        <xdr:cNvPr id="199" name="直線コネクタ 198"/>
        <xdr:cNvCxnSpPr/>
      </xdr:nvCxnSpPr>
      <xdr:spPr>
        <a:xfrm>
          <a:off x="1130300" y="1047804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204" name="n_1mainValue【橋りょう・トンネル】&#10;有形固定資産減価償却率"/>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205" name="n_2mainValue【橋りょう・トンネル】&#10;有形固定資産減価償却率"/>
        <xdr:cNvSpPr txBox="1"/>
      </xdr:nvSpPr>
      <xdr:spPr>
        <a:xfrm>
          <a:off x="2705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6" name="n_3mainValue【橋りょう・トンネル】&#10;有形固定資産減価償却率"/>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61521</xdr:rowOff>
    </xdr:from>
    <xdr:ext cx="405111" cy="259045"/>
    <xdr:sp macro="" textlink="">
      <xdr:nvSpPr>
        <xdr:cNvPr id="207" name="n_4mainValue【橋りょう・トンネル】&#10;有形固定資産減価償却率"/>
        <xdr:cNvSpPr txBox="1"/>
      </xdr:nvSpPr>
      <xdr:spPr>
        <a:xfrm>
          <a:off x="927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165072</xdr:rowOff>
    </xdr:from>
    <xdr:to>
      <xdr:col>55</xdr:col>
      <xdr:colOff>50800</xdr:colOff>
      <xdr:row>62</xdr:row>
      <xdr:rowOff>95222</xdr:rowOff>
    </xdr:to>
    <xdr:sp macro="" textlink="">
      <xdr:nvSpPr>
        <xdr:cNvPr id="245" name="楕円 244"/>
        <xdr:cNvSpPr/>
      </xdr:nvSpPr>
      <xdr:spPr>
        <a:xfrm>
          <a:off x="10426700" y="106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143499</xdr:rowOff>
    </xdr:from>
    <xdr:ext cx="599010" cy="259045"/>
    <xdr:sp macro="" textlink="">
      <xdr:nvSpPr>
        <xdr:cNvPr id="246" name="【橋りょう・トンネル】&#10;一人当たり有形固定資産（償却資産）額該当値テキスト"/>
        <xdr:cNvSpPr txBox="1"/>
      </xdr:nvSpPr>
      <xdr:spPr>
        <a:xfrm>
          <a:off x="10515600" y="1060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3618</xdr:rowOff>
    </xdr:from>
    <xdr:to>
      <xdr:col>50</xdr:col>
      <xdr:colOff>165100</xdr:colOff>
      <xdr:row>62</xdr:row>
      <xdr:rowOff>105218</xdr:rowOff>
    </xdr:to>
    <xdr:sp macro="" textlink="">
      <xdr:nvSpPr>
        <xdr:cNvPr id="247" name="楕円 246"/>
        <xdr:cNvSpPr/>
      </xdr:nvSpPr>
      <xdr:spPr>
        <a:xfrm>
          <a:off x="9588500" y="106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44422</xdr:rowOff>
    </xdr:from>
    <xdr:to>
      <xdr:col>55</xdr:col>
      <xdr:colOff>0</xdr:colOff>
      <xdr:row>62</xdr:row>
      <xdr:rowOff>54418</xdr:rowOff>
    </xdr:to>
    <xdr:cxnSp macro="">
      <xdr:nvCxnSpPr>
        <xdr:cNvPr id="248" name="直線コネクタ 247"/>
        <xdr:cNvCxnSpPr/>
      </xdr:nvCxnSpPr>
      <xdr:spPr>
        <a:xfrm flipV="1">
          <a:off x="9639300" y="10674322"/>
          <a:ext cx="8382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28813</xdr:rowOff>
    </xdr:from>
    <xdr:to>
      <xdr:col>46</xdr:col>
      <xdr:colOff>38100</xdr:colOff>
      <xdr:row>62</xdr:row>
      <xdr:rowOff>130413</xdr:rowOff>
    </xdr:to>
    <xdr:sp macro="" textlink="">
      <xdr:nvSpPr>
        <xdr:cNvPr id="249" name="楕円 248"/>
        <xdr:cNvSpPr/>
      </xdr:nvSpPr>
      <xdr:spPr>
        <a:xfrm>
          <a:off x="8699500" y="106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54418</xdr:rowOff>
    </xdr:from>
    <xdr:to>
      <xdr:col>50</xdr:col>
      <xdr:colOff>114300</xdr:colOff>
      <xdr:row>62</xdr:row>
      <xdr:rowOff>79613</xdr:rowOff>
    </xdr:to>
    <xdr:cxnSp macro="">
      <xdr:nvCxnSpPr>
        <xdr:cNvPr id="250" name="直線コネクタ 249"/>
        <xdr:cNvCxnSpPr/>
      </xdr:nvCxnSpPr>
      <xdr:spPr>
        <a:xfrm flipV="1">
          <a:off x="8750300" y="10684318"/>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17918</xdr:rowOff>
    </xdr:from>
    <xdr:to>
      <xdr:col>41</xdr:col>
      <xdr:colOff>101600</xdr:colOff>
      <xdr:row>62</xdr:row>
      <xdr:rowOff>119518</xdr:rowOff>
    </xdr:to>
    <xdr:sp macro="" textlink="">
      <xdr:nvSpPr>
        <xdr:cNvPr id="251" name="楕円 250"/>
        <xdr:cNvSpPr/>
      </xdr:nvSpPr>
      <xdr:spPr>
        <a:xfrm>
          <a:off x="7810500" y="106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68718</xdr:rowOff>
    </xdr:from>
    <xdr:to>
      <xdr:col>45</xdr:col>
      <xdr:colOff>177800</xdr:colOff>
      <xdr:row>62</xdr:row>
      <xdr:rowOff>79613</xdr:rowOff>
    </xdr:to>
    <xdr:cxnSp macro="">
      <xdr:nvCxnSpPr>
        <xdr:cNvPr id="252" name="直線コネクタ 251"/>
        <xdr:cNvCxnSpPr/>
      </xdr:nvCxnSpPr>
      <xdr:spPr>
        <a:xfrm>
          <a:off x="7861300" y="10698618"/>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28687</xdr:rowOff>
    </xdr:from>
    <xdr:to>
      <xdr:col>36</xdr:col>
      <xdr:colOff>165100</xdr:colOff>
      <xdr:row>62</xdr:row>
      <xdr:rowOff>130287</xdr:rowOff>
    </xdr:to>
    <xdr:sp macro="" textlink="">
      <xdr:nvSpPr>
        <xdr:cNvPr id="253" name="楕円 252"/>
        <xdr:cNvSpPr/>
      </xdr:nvSpPr>
      <xdr:spPr>
        <a:xfrm>
          <a:off x="6921500" y="106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68718</xdr:rowOff>
    </xdr:from>
    <xdr:to>
      <xdr:col>41</xdr:col>
      <xdr:colOff>50800</xdr:colOff>
      <xdr:row>62</xdr:row>
      <xdr:rowOff>79487</xdr:rowOff>
    </xdr:to>
    <xdr:cxnSp macro="">
      <xdr:nvCxnSpPr>
        <xdr:cNvPr id="254" name="直線コネクタ 253"/>
        <xdr:cNvCxnSpPr/>
      </xdr:nvCxnSpPr>
      <xdr:spPr>
        <a:xfrm flipV="1">
          <a:off x="6972300" y="10698618"/>
          <a:ext cx="889000" cy="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96345</xdr:rowOff>
    </xdr:from>
    <xdr:ext cx="599010" cy="259045"/>
    <xdr:sp macro="" textlink="">
      <xdr:nvSpPr>
        <xdr:cNvPr id="259" name="n_1mainValue【橋りょう・トンネル】&#10;一人当たり有形固定資産（償却資産）額"/>
        <xdr:cNvSpPr txBox="1"/>
      </xdr:nvSpPr>
      <xdr:spPr>
        <a:xfrm>
          <a:off x="9327095" y="1072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121540</xdr:rowOff>
    </xdr:from>
    <xdr:ext cx="599010" cy="259045"/>
    <xdr:sp macro="" textlink="">
      <xdr:nvSpPr>
        <xdr:cNvPr id="260" name="n_2mainValue【橋りょう・トンネル】&#10;一人当たり有形固定資産（償却資産）額"/>
        <xdr:cNvSpPr txBox="1"/>
      </xdr:nvSpPr>
      <xdr:spPr>
        <a:xfrm>
          <a:off x="8450795" y="107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110645</xdr:rowOff>
    </xdr:from>
    <xdr:ext cx="599010" cy="259045"/>
    <xdr:sp macro="" textlink="">
      <xdr:nvSpPr>
        <xdr:cNvPr id="261" name="n_3mainValue【橋りょう・トンネル】&#10;一人当たり有形固定資産（償却資産）額"/>
        <xdr:cNvSpPr txBox="1"/>
      </xdr:nvSpPr>
      <xdr:spPr>
        <a:xfrm>
          <a:off x="7561795" y="107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121414</xdr:rowOff>
    </xdr:from>
    <xdr:ext cx="599010" cy="259045"/>
    <xdr:sp macro="" textlink="">
      <xdr:nvSpPr>
        <xdr:cNvPr id="262" name="n_4mainValue【橋りょう・トンネル】&#10;一人当たり有形固定資産（償却資産）額"/>
        <xdr:cNvSpPr txBox="1"/>
      </xdr:nvSpPr>
      <xdr:spPr>
        <a:xfrm>
          <a:off x="6672795" y="1075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303" name="楕円 302"/>
        <xdr:cNvSpPr/>
      </xdr:nvSpPr>
      <xdr:spPr>
        <a:xfrm>
          <a:off x="45847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19702</xdr:rowOff>
    </xdr:from>
    <xdr:ext cx="405111" cy="259045"/>
    <xdr:sp macro="" textlink="">
      <xdr:nvSpPr>
        <xdr:cNvPr id="304" name="【公営住宅】&#10;有形固定資産減価償却率該当値テキスト"/>
        <xdr:cNvSpPr txBox="1"/>
      </xdr:nvSpPr>
      <xdr:spPr>
        <a:xfrm>
          <a:off x="4673600"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305" name="楕円 304"/>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82</xdr:row>
      <xdr:rowOff>47625</xdr:rowOff>
    </xdr:to>
    <xdr:cxnSp macro="">
      <xdr:nvCxnSpPr>
        <xdr:cNvPr id="306" name="直線コネクタ 305"/>
        <xdr:cNvCxnSpPr/>
      </xdr:nvCxnSpPr>
      <xdr:spPr>
        <a:xfrm>
          <a:off x="3797300" y="140379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31114</xdr:rowOff>
    </xdr:from>
    <xdr:to>
      <xdr:col>15</xdr:col>
      <xdr:colOff>101600</xdr:colOff>
      <xdr:row>81</xdr:row>
      <xdr:rowOff>132714</xdr:rowOff>
    </xdr:to>
    <xdr:sp macro="" textlink="">
      <xdr:nvSpPr>
        <xdr:cNvPr id="307" name="楕円 306"/>
        <xdr:cNvSpPr/>
      </xdr:nvSpPr>
      <xdr:spPr>
        <a:xfrm>
          <a:off x="2857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81914</xdr:rowOff>
    </xdr:from>
    <xdr:to>
      <xdr:col>19</xdr:col>
      <xdr:colOff>177800</xdr:colOff>
      <xdr:row>81</xdr:row>
      <xdr:rowOff>150495</xdr:rowOff>
    </xdr:to>
    <xdr:cxnSp macro="">
      <xdr:nvCxnSpPr>
        <xdr:cNvPr id="308" name="直線コネクタ 307"/>
        <xdr:cNvCxnSpPr/>
      </xdr:nvCxnSpPr>
      <xdr:spPr>
        <a:xfrm>
          <a:off x="2908300" y="139693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133986</xdr:rowOff>
    </xdr:from>
    <xdr:to>
      <xdr:col>10</xdr:col>
      <xdr:colOff>165100</xdr:colOff>
      <xdr:row>81</xdr:row>
      <xdr:rowOff>64136</xdr:rowOff>
    </xdr:to>
    <xdr:sp macro="" textlink="">
      <xdr:nvSpPr>
        <xdr:cNvPr id="309" name="楕円 308"/>
        <xdr:cNvSpPr/>
      </xdr:nvSpPr>
      <xdr:spPr>
        <a:xfrm>
          <a:off x="1968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13336</xdr:rowOff>
    </xdr:from>
    <xdr:to>
      <xdr:col>15</xdr:col>
      <xdr:colOff>50800</xdr:colOff>
      <xdr:row>81</xdr:row>
      <xdr:rowOff>81914</xdr:rowOff>
    </xdr:to>
    <xdr:cxnSp macro="">
      <xdr:nvCxnSpPr>
        <xdr:cNvPr id="310" name="直線コネクタ 309"/>
        <xdr:cNvCxnSpPr/>
      </xdr:nvCxnSpPr>
      <xdr:spPr>
        <a:xfrm>
          <a:off x="2019300" y="139007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69214</xdr:rowOff>
    </xdr:from>
    <xdr:to>
      <xdr:col>6</xdr:col>
      <xdr:colOff>38100</xdr:colOff>
      <xdr:row>80</xdr:row>
      <xdr:rowOff>170814</xdr:rowOff>
    </xdr:to>
    <xdr:sp macro="" textlink="">
      <xdr:nvSpPr>
        <xdr:cNvPr id="311" name="楕円 310"/>
        <xdr:cNvSpPr/>
      </xdr:nvSpPr>
      <xdr:spPr>
        <a:xfrm>
          <a:off x="1079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120014</xdr:rowOff>
    </xdr:from>
    <xdr:to>
      <xdr:col>10</xdr:col>
      <xdr:colOff>114300</xdr:colOff>
      <xdr:row>81</xdr:row>
      <xdr:rowOff>13336</xdr:rowOff>
    </xdr:to>
    <xdr:cxnSp macro="">
      <xdr:nvCxnSpPr>
        <xdr:cNvPr id="312" name="直線コネクタ 311"/>
        <xdr:cNvCxnSpPr/>
      </xdr:nvCxnSpPr>
      <xdr:spPr>
        <a:xfrm>
          <a:off x="1130300" y="1383601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46372</xdr:rowOff>
    </xdr:from>
    <xdr:ext cx="405111" cy="259045"/>
    <xdr:sp macro="" textlink="">
      <xdr:nvSpPr>
        <xdr:cNvPr id="317" name="n_1main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8" name="n_2mainValue【公営住宅】&#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19" name="n_3mainValue【公営住宅】&#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15891</xdr:rowOff>
    </xdr:from>
    <xdr:ext cx="405111" cy="259045"/>
    <xdr:sp macro="" textlink="">
      <xdr:nvSpPr>
        <xdr:cNvPr id="320" name="n_4mainValue【公営住宅】&#10;有形固定資産減価償却率"/>
        <xdr:cNvSpPr txBox="1"/>
      </xdr:nvSpPr>
      <xdr:spPr>
        <a:xfrm>
          <a:off x="927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151054</xdr:rowOff>
    </xdr:from>
    <xdr:to>
      <xdr:col>55</xdr:col>
      <xdr:colOff>50800</xdr:colOff>
      <xdr:row>86</xdr:row>
      <xdr:rowOff>81204</xdr:rowOff>
    </xdr:to>
    <xdr:sp macro="" textlink="">
      <xdr:nvSpPr>
        <xdr:cNvPr id="360" name="楕円 359"/>
        <xdr:cNvSpPr/>
      </xdr:nvSpPr>
      <xdr:spPr>
        <a:xfrm>
          <a:off x="10426700" y="147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65981</xdr:rowOff>
    </xdr:from>
    <xdr:ext cx="469744" cy="259045"/>
    <xdr:sp macro="" textlink="">
      <xdr:nvSpPr>
        <xdr:cNvPr id="361" name="【公営住宅】&#10;一人当たり面積該当値テキスト"/>
        <xdr:cNvSpPr txBox="1"/>
      </xdr:nvSpPr>
      <xdr:spPr>
        <a:xfrm>
          <a:off x="10515600" y="1463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153569</xdr:rowOff>
    </xdr:from>
    <xdr:to>
      <xdr:col>50</xdr:col>
      <xdr:colOff>165100</xdr:colOff>
      <xdr:row>86</xdr:row>
      <xdr:rowOff>83719</xdr:rowOff>
    </xdr:to>
    <xdr:sp macro="" textlink="">
      <xdr:nvSpPr>
        <xdr:cNvPr id="362" name="楕円 361"/>
        <xdr:cNvSpPr/>
      </xdr:nvSpPr>
      <xdr:spPr>
        <a:xfrm>
          <a:off x="9588500" y="147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30404</xdr:rowOff>
    </xdr:from>
    <xdr:to>
      <xdr:col>55</xdr:col>
      <xdr:colOff>0</xdr:colOff>
      <xdr:row>86</xdr:row>
      <xdr:rowOff>32919</xdr:rowOff>
    </xdr:to>
    <xdr:cxnSp macro="">
      <xdr:nvCxnSpPr>
        <xdr:cNvPr id="363" name="直線コネクタ 362"/>
        <xdr:cNvCxnSpPr/>
      </xdr:nvCxnSpPr>
      <xdr:spPr>
        <a:xfrm flipV="1">
          <a:off x="9639300" y="1477510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155473</xdr:rowOff>
    </xdr:from>
    <xdr:to>
      <xdr:col>46</xdr:col>
      <xdr:colOff>38100</xdr:colOff>
      <xdr:row>86</xdr:row>
      <xdr:rowOff>85623</xdr:rowOff>
    </xdr:to>
    <xdr:sp macro="" textlink="">
      <xdr:nvSpPr>
        <xdr:cNvPr id="364" name="楕円 363"/>
        <xdr:cNvSpPr/>
      </xdr:nvSpPr>
      <xdr:spPr>
        <a:xfrm>
          <a:off x="8699500" y="147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32919</xdr:rowOff>
    </xdr:from>
    <xdr:to>
      <xdr:col>50</xdr:col>
      <xdr:colOff>114300</xdr:colOff>
      <xdr:row>86</xdr:row>
      <xdr:rowOff>34823</xdr:rowOff>
    </xdr:to>
    <xdr:cxnSp macro="">
      <xdr:nvCxnSpPr>
        <xdr:cNvPr id="365" name="直線コネクタ 364"/>
        <xdr:cNvCxnSpPr/>
      </xdr:nvCxnSpPr>
      <xdr:spPr>
        <a:xfrm flipV="1">
          <a:off x="8750300" y="1477761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157226</xdr:rowOff>
    </xdr:from>
    <xdr:to>
      <xdr:col>41</xdr:col>
      <xdr:colOff>101600</xdr:colOff>
      <xdr:row>86</xdr:row>
      <xdr:rowOff>87376</xdr:rowOff>
    </xdr:to>
    <xdr:sp macro="" textlink="">
      <xdr:nvSpPr>
        <xdr:cNvPr id="366" name="楕円 365"/>
        <xdr:cNvSpPr/>
      </xdr:nvSpPr>
      <xdr:spPr>
        <a:xfrm>
          <a:off x="7810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34823</xdr:rowOff>
    </xdr:from>
    <xdr:to>
      <xdr:col>45</xdr:col>
      <xdr:colOff>177800</xdr:colOff>
      <xdr:row>86</xdr:row>
      <xdr:rowOff>36576</xdr:rowOff>
    </xdr:to>
    <xdr:cxnSp macro="">
      <xdr:nvCxnSpPr>
        <xdr:cNvPr id="367" name="直線コネクタ 366"/>
        <xdr:cNvCxnSpPr/>
      </xdr:nvCxnSpPr>
      <xdr:spPr>
        <a:xfrm flipV="1">
          <a:off x="7861300" y="1477952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159589</xdr:rowOff>
    </xdr:from>
    <xdr:to>
      <xdr:col>36</xdr:col>
      <xdr:colOff>165100</xdr:colOff>
      <xdr:row>86</xdr:row>
      <xdr:rowOff>89739</xdr:rowOff>
    </xdr:to>
    <xdr:sp macro="" textlink="">
      <xdr:nvSpPr>
        <xdr:cNvPr id="368" name="楕円 367"/>
        <xdr:cNvSpPr/>
      </xdr:nvSpPr>
      <xdr:spPr>
        <a:xfrm>
          <a:off x="6921500" y="147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36576</xdr:rowOff>
    </xdr:from>
    <xdr:to>
      <xdr:col>41</xdr:col>
      <xdr:colOff>50800</xdr:colOff>
      <xdr:row>86</xdr:row>
      <xdr:rowOff>38939</xdr:rowOff>
    </xdr:to>
    <xdr:cxnSp macro="">
      <xdr:nvCxnSpPr>
        <xdr:cNvPr id="369" name="直線コネクタ 368"/>
        <xdr:cNvCxnSpPr/>
      </xdr:nvCxnSpPr>
      <xdr:spPr>
        <a:xfrm flipV="1">
          <a:off x="6972300" y="1478127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74846</xdr:rowOff>
    </xdr:from>
    <xdr:ext cx="469744" cy="259045"/>
    <xdr:sp macro="" textlink="">
      <xdr:nvSpPr>
        <xdr:cNvPr id="374" name="n_1mainValue【公営住宅】&#10;一人当たり面積"/>
        <xdr:cNvSpPr txBox="1"/>
      </xdr:nvSpPr>
      <xdr:spPr>
        <a:xfrm>
          <a:off x="9391727" y="148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76750</xdr:rowOff>
    </xdr:from>
    <xdr:ext cx="469744" cy="259045"/>
    <xdr:sp macro="" textlink="">
      <xdr:nvSpPr>
        <xdr:cNvPr id="375" name="n_2mainValue【公営住宅】&#10;一人当たり面積"/>
        <xdr:cNvSpPr txBox="1"/>
      </xdr:nvSpPr>
      <xdr:spPr>
        <a:xfrm>
          <a:off x="8515427" y="148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78503</xdr:rowOff>
    </xdr:from>
    <xdr:ext cx="469744" cy="259045"/>
    <xdr:sp macro="" textlink="">
      <xdr:nvSpPr>
        <xdr:cNvPr id="376" name="n_3mainValue【公営住宅】&#10;一人当たり面積"/>
        <xdr:cNvSpPr txBox="1"/>
      </xdr:nvSpPr>
      <xdr:spPr>
        <a:xfrm>
          <a:off x="76264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80866</xdr:rowOff>
    </xdr:from>
    <xdr:ext cx="469744" cy="259045"/>
    <xdr:sp macro="" textlink="">
      <xdr:nvSpPr>
        <xdr:cNvPr id="377" name="n_4mainValue【公営住宅】&#10;一人当たり面積"/>
        <xdr:cNvSpPr txBox="1"/>
      </xdr:nvSpPr>
      <xdr:spPr>
        <a:xfrm>
          <a:off x="6737427" y="1482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24" name="【認定こども園・幼稚園・保育所】&#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90714</xdr:rowOff>
    </xdr:from>
    <xdr:to>
      <xdr:col>85</xdr:col>
      <xdr:colOff>177800</xdr:colOff>
      <xdr:row>37</xdr:row>
      <xdr:rowOff>20864</xdr:rowOff>
    </xdr:to>
    <xdr:sp macro="" textlink="">
      <xdr:nvSpPr>
        <xdr:cNvPr id="435" name="楕円 434"/>
        <xdr:cNvSpPr/>
      </xdr:nvSpPr>
      <xdr:spPr>
        <a:xfrm>
          <a:off x="16268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113591</xdr:rowOff>
    </xdr:from>
    <xdr:ext cx="405111" cy="259045"/>
    <xdr:sp macro="" textlink="">
      <xdr:nvSpPr>
        <xdr:cNvPr id="436" name="【認定こども園・幼稚園・保育所】&#10;有形固定資産減価償却率該当値テキスト"/>
        <xdr:cNvSpPr txBox="1"/>
      </xdr:nvSpPr>
      <xdr:spPr>
        <a:xfrm>
          <a:off x="16357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437" name="楕円 436"/>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36</xdr:row>
      <xdr:rowOff>141514</xdr:rowOff>
    </xdr:to>
    <xdr:cxnSp macro="">
      <xdr:nvCxnSpPr>
        <xdr:cNvPr id="438" name="直線コネクタ 437"/>
        <xdr:cNvCxnSpPr/>
      </xdr:nvCxnSpPr>
      <xdr:spPr>
        <a:xfrm>
          <a:off x="15481300" y="6173289"/>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84183</xdr:rowOff>
    </xdr:from>
    <xdr:to>
      <xdr:col>76</xdr:col>
      <xdr:colOff>165100</xdr:colOff>
      <xdr:row>36</xdr:row>
      <xdr:rowOff>14333</xdr:rowOff>
    </xdr:to>
    <xdr:sp macro="" textlink="">
      <xdr:nvSpPr>
        <xdr:cNvPr id="439" name="楕円 438"/>
        <xdr:cNvSpPr/>
      </xdr:nvSpPr>
      <xdr:spPr>
        <a:xfrm>
          <a:off x="14541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134983</xdr:rowOff>
    </xdr:from>
    <xdr:to>
      <xdr:col>81</xdr:col>
      <xdr:colOff>50800</xdr:colOff>
      <xdr:row>36</xdr:row>
      <xdr:rowOff>1089</xdr:rowOff>
    </xdr:to>
    <xdr:cxnSp macro="">
      <xdr:nvCxnSpPr>
        <xdr:cNvPr id="440" name="直線コネクタ 439"/>
        <xdr:cNvCxnSpPr/>
      </xdr:nvCxnSpPr>
      <xdr:spPr>
        <a:xfrm>
          <a:off x="14592300" y="613573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125004</xdr:rowOff>
    </xdr:from>
    <xdr:to>
      <xdr:col>72</xdr:col>
      <xdr:colOff>38100</xdr:colOff>
      <xdr:row>36</xdr:row>
      <xdr:rowOff>55154</xdr:rowOff>
    </xdr:to>
    <xdr:sp macro="" textlink="">
      <xdr:nvSpPr>
        <xdr:cNvPr id="441" name="楕円 440"/>
        <xdr:cNvSpPr/>
      </xdr:nvSpPr>
      <xdr:spPr>
        <a:xfrm>
          <a:off x="13652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134983</xdr:rowOff>
    </xdr:from>
    <xdr:to>
      <xdr:col>76</xdr:col>
      <xdr:colOff>114300</xdr:colOff>
      <xdr:row>36</xdr:row>
      <xdr:rowOff>4354</xdr:rowOff>
    </xdr:to>
    <xdr:cxnSp macro="">
      <xdr:nvCxnSpPr>
        <xdr:cNvPr id="442" name="直線コネクタ 441"/>
        <xdr:cNvCxnSpPr/>
      </xdr:nvCxnSpPr>
      <xdr:spPr>
        <a:xfrm flipV="1">
          <a:off x="13703300" y="61357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66222</xdr:rowOff>
    </xdr:from>
    <xdr:to>
      <xdr:col>67</xdr:col>
      <xdr:colOff>101600</xdr:colOff>
      <xdr:row>35</xdr:row>
      <xdr:rowOff>167822</xdr:rowOff>
    </xdr:to>
    <xdr:sp macro="" textlink="">
      <xdr:nvSpPr>
        <xdr:cNvPr id="443" name="楕円 442"/>
        <xdr:cNvSpPr/>
      </xdr:nvSpPr>
      <xdr:spPr>
        <a:xfrm>
          <a:off x="12763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117022</xdr:rowOff>
    </xdr:from>
    <xdr:to>
      <xdr:col>71</xdr:col>
      <xdr:colOff>177800</xdr:colOff>
      <xdr:row>36</xdr:row>
      <xdr:rowOff>4354</xdr:rowOff>
    </xdr:to>
    <xdr:cxnSp macro="">
      <xdr:nvCxnSpPr>
        <xdr:cNvPr id="444" name="直線コネクタ 443"/>
        <xdr:cNvCxnSpPr/>
      </xdr:nvCxnSpPr>
      <xdr:spPr>
        <a:xfrm>
          <a:off x="12814300" y="61177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445" name="n_1aveValue【認定こども園・幼稚園・保育所】&#10;有形固定資産減価償却率"/>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46"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7"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48" name="n_4aveValue【認定こども園・幼稚園・保育所】&#10;有形固定資産減価償却率"/>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449" name="n_1mainValue【認定こども園・幼稚園・保育所】&#10;有形固定資産減価償却率"/>
        <xdr:cNvSpPr txBox="1"/>
      </xdr:nvSpPr>
      <xdr:spPr>
        <a:xfrm>
          <a:off x="15266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30860</xdr:rowOff>
    </xdr:from>
    <xdr:ext cx="405111" cy="259045"/>
    <xdr:sp macro="" textlink="">
      <xdr:nvSpPr>
        <xdr:cNvPr id="450" name="n_2mainValue【認定こども園・幼稚園・保育所】&#10;有形固定資産減価償却率"/>
        <xdr:cNvSpPr txBox="1"/>
      </xdr:nvSpPr>
      <xdr:spPr>
        <a:xfrm>
          <a:off x="14389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71681</xdr:rowOff>
    </xdr:from>
    <xdr:ext cx="405111" cy="259045"/>
    <xdr:sp macro="" textlink="">
      <xdr:nvSpPr>
        <xdr:cNvPr id="451" name="n_3mainValue【認定こども園・幼稚園・保育所】&#10;有形固定資産減価償却率"/>
        <xdr:cNvSpPr txBox="1"/>
      </xdr:nvSpPr>
      <xdr:spPr>
        <a:xfrm>
          <a:off x="13500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12899</xdr:rowOff>
    </xdr:from>
    <xdr:ext cx="405111" cy="259045"/>
    <xdr:sp macro="" textlink="">
      <xdr:nvSpPr>
        <xdr:cNvPr id="452" name="n_4mainValue【認定こども園・幼稚園・保育所】&#10;有形固定資産減価償却率"/>
        <xdr:cNvSpPr txBox="1"/>
      </xdr:nvSpPr>
      <xdr:spPr>
        <a:xfrm>
          <a:off x="12611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125526</xdr:rowOff>
    </xdr:from>
    <xdr:to>
      <xdr:col>116</xdr:col>
      <xdr:colOff>114300</xdr:colOff>
      <xdr:row>40</xdr:row>
      <xdr:rowOff>55676</xdr:rowOff>
    </xdr:to>
    <xdr:sp macro="" textlink="">
      <xdr:nvSpPr>
        <xdr:cNvPr id="490" name="楕円 489"/>
        <xdr:cNvSpPr/>
      </xdr:nvSpPr>
      <xdr:spPr>
        <a:xfrm>
          <a:off x="221107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103953</xdr:rowOff>
    </xdr:from>
    <xdr:ext cx="469744" cy="259045"/>
    <xdr:sp macro="" textlink="">
      <xdr:nvSpPr>
        <xdr:cNvPr id="491" name="【認定こども園・幼稚園・保育所】&#10;一人当たり面積該当値テキスト"/>
        <xdr:cNvSpPr txBox="1"/>
      </xdr:nvSpPr>
      <xdr:spPr>
        <a:xfrm>
          <a:off x="22199600" y="679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133756</xdr:rowOff>
    </xdr:from>
    <xdr:to>
      <xdr:col>112</xdr:col>
      <xdr:colOff>38100</xdr:colOff>
      <xdr:row>40</xdr:row>
      <xdr:rowOff>63906</xdr:rowOff>
    </xdr:to>
    <xdr:sp macro="" textlink="">
      <xdr:nvSpPr>
        <xdr:cNvPr id="492" name="楕円 491"/>
        <xdr:cNvSpPr/>
      </xdr:nvSpPr>
      <xdr:spPr>
        <a:xfrm>
          <a:off x="21272500" y="68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xdr:rowOff>
    </xdr:from>
    <xdr:to>
      <xdr:col>116</xdr:col>
      <xdr:colOff>63500</xdr:colOff>
      <xdr:row>40</xdr:row>
      <xdr:rowOff>13106</xdr:rowOff>
    </xdr:to>
    <xdr:cxnSp macro="">
      <xdr:nvCxnSpPr>
        <xdr:cNvPr id="493" name="直線コネクタ 492"/>
        <xdr:cNvCxnSpPr/>
      </xdr:nvCxnSpPr>
      <xdr:spPr>
        <a:xfrm flipV="1">
          <a:off x="21323300" y="6862876"/>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141071</xdr:rowOff>
    </xdr:from>
    <xdr:to>
      <xdr:col>107</xdr:col>
      <xdr:colOff>101600</xdr:colOff>
      <xdr:row>40</xdr:row>
      <xdr:rowOff>71221</xdr:rowOff>
    </xdr:to>
    <xdr:sp macro="" textlink="">
      <xdr:nvSpPr>
        <xdr:cNvPr id="494" name="楕円 493"/>
        <xdr:cNvSpPr/>
      </xdr:nvSpPr>
      <xdr:spPr>
        <a:xfrm>
          <a:off x="20383500" y="6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xdr:rowOff>
    </xdr:from>
    <xdr:to>
      <xdr:col>111</xdr:col>
      <xdr:colOff>177800</xdr:colOff>
      <xdr:row>40</xdr:row>
      <xdr:rowOff>20421</xdr:rowOff>
    </xdr:to>
    <xdr:cxnSp macro="">
      <xdr:nvCxnSpPr>
        <xdr:cNvPr id="495" name="直線コネクタ 494"/>
        <xdr:cNvCxnSpPr/>
      </xdr:nvCxnSpPr>
      <xdr:spPr>
        <a:xfrm flipV="1">
          <a:off x="20434300" y="687110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147472</xdr:rowOff>
    </xdr:from>
    <xdr:to>
      <xdr:col>102</xdr:col>
      <xdr:colOff>165100</xdr:colOff>
      <xdr:row>40</xdr:row>
      <xdr:rowOff>77622</xdr:rowOff>
    </xdr:to>
    <xdr:sp macro="" textlink="">
      <xdr:nvSpPr>
        <xdr:cNvPr id="496" name="楕円 495"/>
        <xdr:cNvSpPr/>
      </xdr:nvSpPr>
      <xdr:spPr>
        <a:xfrm>
          <a:off x="19494500" y="68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20421</xdr:rowOff>
    </xdr:from>
    <xdr:to>
      <xdr:col>107</xdr:col>
      <xdr:colOff>50800</xdr:colOff>
      <xdr:row>40</xdr:row>
      <xdr:rowOff>26822</xdr:rowOff>
    </xdr:to>
    <xdr:cxnSp macro="">
      <xdr:nvCxnSpPr>
        <xdr:cNvPr id="497" name="直線コネクタ 496"/>
        <xdr:cNvCxnSpPr/>
      </xdr:nvCxnSpPr>
      <xdr:spPr>
        <a:xfrm flipV="1">
          <a:off x="19545300" y="687842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155702</xdr:rowOff>
    </xdr:from>
    <xdr:to>
      <xdr:col>98</xdr:col>
      <xdr:colOff>38100</xdr:colOff>
      <xdr:row>40</xdr:row>
      <xdr:rowOff>85852</xdr:rowOff>
    </xdr:to>
    <xdr:sp macro="" textlink="">
      <xdr:nvSpPr>
        <xdr:cNvPr id="498" name="楕円 497"/>
        <xdr:cNvSpPr/>
      </xdr:nvSpPr>
      <xdr:spPr>
        <a:xfrm>
          <a:off x="18605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26822</xdr:rowOff>
    </xdr:from>
    <xdr:to>
      <xdr:col>102</xdr:col>
      <xdr:colOff>114300</xdr:colOff>
      <xdr:row>40</xdr:row>
      <xdr:rowOff>35052</xdr:rowOff>
    </xdr:to>
    <xdr:cxnSp macro="">
      <xdr:nvCxnSpPr>
        <xdr:cNvPr id="499" name="直線コネクタ 498"/>
        <xdr:cNvCxnSpPr/>
      </xdr:nvCxnSpPr>
      <xdr:spPr>
        <a:xfrm flipV="1">
          <a:off x="18656300" y="68848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3" name="n_4aveValue【認定こども園・幼稚園・保育所】&#10;一人当たり面積"/>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55033</xdr:rowOff>
    </xdr:from>
    <xdr:ext cx="469744" cy="259045"/>
    <xdr:sp macro="" textlink="">
      <xdr:nvSpPr>
        <xdr:cNvPr id="504" name="n_1mainValue【認定こども園・幼稚園・保育所】&#10;一人当たり面積"/>
        <xdr:cNvSpPr txBox="1"/>
      </xdr:nvSpPr>
      <xdr:spPr>
        <a:xfrm>
          <a:off x="21075727" y="691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62348</xdr:rowOff>
    </xdr:from>
    <xdr:ext cx="469744" cy="259045"/>
    <xdr:sp macro="" textlink="">
      <xdr:nvSpPr>
        <xdr:cNvPr id="505" name="n_2mainValue【認定こども園・幼稚園・保育所】&#10;一人当たり面積"/>
        <xdr:cNvSpPr txBox="1"/>
      </xdr:nvSpPr>
      <xdr:spPr>
        <a:xfrm>
          <a:off x="20199427" y="69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68749</xdr:rowOff>
    </xdr:from>
    <xdr:ext cx="469744" cy="259045"/>
    <xdr:sp macro="" textlink="">
      <xdr:nvSpPr>
        <xdr:cNvPr id="506" name="n_3mainValue【認定こども園・幼稚園・保育所】&#10;一人当たり面積"/>
        <xdr:cNvSpPr txBox="1"/>
      </xdr:nvSpPr>
      <xdr:spPr>
        <a:xfrm>
          <a:off x="19310427" y="692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76979</xdr:rowOff>
    </xdr:from>
    <xdr:ext cx="469744" cy="259045"/>
    <xdr:sp macro="" textlink="">
      <xdr:nvSpPr>
        <xdr:cNvPr id="507" name="n_4mainValue【認定こども園・幼稚園・保育所】&#10;一人当たり面積"/>
        <xdr:cNvSpPr txBox="1"/>
      </xdr:nvSpPr>
      <xdr:spPr>
        <a:xfrm>
          <a:off x="18421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37" name="【学校施設】&#10;有形固定資産減価償却率平均値テキスト"/>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48" name="楕円 547"/>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166387</xdr:rowOff>
    </xdr:from>
    <xdr:ext cx="405111" cy="259045"/>
    <xdr:sp macro="" textlink="">
      <xdr:nvSpPr>
        <xdr:cNvPr id="549" name="【学校施設】&#10;有形固定資産減価償却率該当値テキスト"/>
        <xdr:cNvSpPr txBox="1"/>
      </xdr:nvSpPr>
      <xdr:spPr>
        <a:xfrm>
          <a:off x="16357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130175</xdr:rowOff>
    </xdr:from>
    <xdr:to>
      <xdr:col>81</xdr:col>
      <xdr:colOff>101600</xdr:colOff>
      <xdr:row>60</xdr:row>
      <xdr:rowOff>60325</xdr:rowOff>
    </xdr:to>
    <xdr:sp macro="" textlink="">
      <xdr:nvSpPr>
        <xdr:cNvPr id="550" name="楕円 549"/>
        <xdr:cNvSpPr/>
      </xdr:nvSpPr>
      <xdr:spPr>
        <a:xfrm>
          <a:off x="15430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xdr:rowOff>
    </xdr:from>
    <xdr:to>
      <xdr:col>85</xdr:col>
      <xdr:colOff>127000</xdr:colOff>
      <xdr:row>60</xdr:row>
      <xdr:rowOff>22860</xdr:rowOff>
    </xdr:to>
    <xdr:cxnSp macro="">
      <xdr:nvCxnSpPr>
        <xdr:cNvPr id="551" name="直線コネクタ 550"/>
        <xdr:cNvCxnSpPr/>
      </xdr:nvCxnSpPr>
      <xdr:spPr>
        <a:xfrm>
          <a:off x="15481300" y="102965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52" name="楕円 551"/>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9525</xdr:rowOff>
    </xdr:to>
    <xdr:cxnSp macro="">
      <xdr:nvCxnSpPr>
        <xdr:cNvPr id="553" name="直線コネクタ 552"/>
        <xdr:cNvCxnSpPr/>
      </xdr:nvCxnSpPr>
      <xdr:spPr>
        <a:xfrm>
          <a:off x="14592300" y="102812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54" name="楕円 553"/>
        <xdr:cNvSpPr/>
      </xdr:nvSpPr>
      <xdr:spPr>
        <a:xfrm>
          <a:off x="13652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59</xdr:row>
      <xdr:rowOff>165735</xdr:rowOff>
    </xdr:to>
    <xdr:cxnSp macro="">
      <xdr:nvCxnSpPr>
        <xdr:cNvPr id="555" name="直線コネクタ 554"/>
        <xdr:cNvCxnSpPr/>
      </xdr:nvCxnSpPr>
      <xdr:spPr>
        <a:xfrm>
          <a:off x="13703300" y="1028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76835</xdr:rowOff>
    </xdr:from>
    <xdr:to>
      <xdr:col>67</xdr:col>
      <xdr:colOff>101600</xdr:colOff>
      <xdr:row>60</xdr:row>
      <xdr:rowOff>6985</xdr:rowOff>
    </xdr:to>
    <xdr:sp macro="" textlink="">
      <xdr:nvSpPr>
        <xdr:cNvPr id="556" name="楕円 555"/>
        <xdr:cNvSpPr/>
      </xdr:nvSpPr>
      <xdr:spPr>
        <a:xfrm>
          <a:off x="12763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127635</xdr:rowOff>
    </xdr:from>
    <xdr:to>
      <xdr:col>71</xdr:col>
      <xdr:colOff>177800</xdr:colOff>
      <xdr:row>59</xdr:row>
      <xdr:rowOff>165735</xdr:rowOff>
    </xdr:to>
    <xdr:cxnSp macro="">
      <xdr:nvCxnSpPr>
        <xdr:cNvPr id="557" name="直線コネクタ 556"/>
        <xdr:cNvCxnSpPr/>
      </xdr:nvCxnSpPr>
      <xdr:spPr>
        <a:xfrm>
          <a:off x="12814300" y="10243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58" name="n_1ave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9"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61" name="n_4aveValue【学校施設】&#10;有形固定資産減価償却率"/>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76852</xdr:rowOff>
    </xdr:from>
    <xdr:ext cx="405111" cy="259045"/>
    <xdr:sp macro="" textlink="">
      <xdr:nvSpPr>
        <xdr:cNvPr id="562" name="n_1main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563" name="n_2main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4" name="n_3main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5" name="n_4main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127660</xdr:rowOff>
    </xdr:from>
    <xdr:to>
      <xdr:col>116</xdr:col>
      <xdr:colOff>114300</xdr:colOff>
      <xdr:row>63</xdr:row>
      <xdr:rowOff>57810</xdr:rowOff>
    </xdr:to>
    <xdr:sp macro="" textlink="">
      <xdr:nvSpPr>
        <xdr:cNvPr id="605" name="楕円 604"/>
        <xdr:cNvSpPr/>
      </xdr:nvSpPr>
      <xdr:spPr>
        <a:xfrm>
          <a:off x="22110700" y="107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90237</xdr:rowOff>
    </xdr:from>
    <xdr:ext cx="469744" cy="259045"/>
    <xdr:sp macro="" textlink="">
      <xdr:nvSpPr>
        <xdr:cNvPr id="606" name="【学校施設】&#10;一人当たり面積該当値テキスト"/>
        <xdr:cNvSpPr txBox="1"/>
      </xdr:nvSpPr>
      <xdr:spPr>
        <a:xfrm>
          <a:off x="22199600" y="107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134824</xdr:rowOff>
    </xdr:from>
    <xdr:to>
      <xdr:col>112</xdr:col>
      <xdr:colOff>38100</xdr:colOff>
      <xdr:row>63</xdr:row>
      <xdr:rowOff>64974</xdr:rowOff>
    </xdr:to>
    <xdr:sp macro="" textlink="">
      <xdr:nvSpPr>
        <xdr:cNvPr id="607" name="楕円 606"/>
        <xdr:cNvSpPr/>
      </xdr:nvSpPr>
      <xdr:spPr>
        <a:xfrm>
          <a:off x="21272500" y="10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7010</xdr:rowOff>
    </xdr:from>
    <xdr:to>
      <xdr:col>116</xdr:col>
      <xdr:colOff>63500</xdr:colOff>
      <xdr:row>63</xdr:row>
      <xdr:rowOff>14174</xdr:rowOff>
    </xdr:to>
    <xdr:cxnSp macro="">
      <xdr:nvCxnSpPr>
        <xdr:cNvPr id="608" name="直線コネクタ 607"/>
        <xdr:cNvCxnSpPr/>
      </xdr:nvCxnSpPr>
      <xdr:spPr>
        <a:xfrm flipV="1">
          <a:off x="21323300" y="10808360"/>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140309</xdr:rowOff>
    </xdr:from>
    <xdr:to>
      <xdr:col>107</xdr:col>
      <xdr:colOff>101600</xdr:colOff>
      <xdr:row>63</xdr:row>
      <xdr:rowOff>70459</xdr:rowOff>
    </xdr:to>
    <xdr:sp macro="" textlink="">
      <xdr:nvSpPr>
        <xdr:cNvPr id="609" name="楕円 608"/>
        <xdr:cNvSpPr/>
      </xdr:nvSpPr>
      <xdr:spPr>
        <a:xfrm>
          <a:off x="203835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14174</xdr:rowOff>
    </xdr:from>
    <xdr:to>
      <xdr:col>111</xdr:col>
      <xdr:colOff>177800</xdr:colOff>
      <xdr:row>63</xdr:row>
      <xdr:rowOff>19659</xdr:rowOff>
    </xdr:to>
    <xdr:cxnSp macro="">
      <xdr:nvCxnSpPr>
        <xdr:cNvPr id="610" name="直線コネクタ 609"/>
        <xdr:cNvCxnSpPr/>
      </xdr:nvCxnSpPr>
      <xdr:spPr>
        <a:xfrm flipV="1">
          <a:off x="20434300" y="10815524"/>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145186</xdr:rowOff>
    </xdr:from>
    <xdr:to>
      <xdr:col>102</xdr:col>
      <xdr:colOff>165100</xdr:colOff>
      <xdr:row>63</xdr:row>
      <xdr:rowOff>75336</xdr:rowOff>
    </xdr:to>
    <xdr:sp macro="" textlink="">
      <xdr:nvSpPr>
        <xdr:cNvPr id="611" name="楕円 610"/>
        <xdr:cNvSpPr/>
      </xdr:nvSpPr>
      <xdr:spPr>
        <a:xfrm>
          <a:off x="19494500" y="107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19659</xdr:rowOff>
    </xdr:from>
    <xdr:to>
      <xdr:col>107</xdr:col>
      <xdr:colOff>50800</xdr:colOff>
      <xdr:row>63</xdr:row>
      <xdr:rowOff>24536</xdr:rowOff>
    </xdr:to>
    <xdr:cxnSp macro="">
      <xdr:nvCxnSpPr>
        <xdr:cNvPr id="612" name="直線コネクタ 611"/>
        <xdr:cNvCxnSpPr/>
      </xdr:nvCxnSpPr>
      <xdr:spPr>
        <a:xfrm flipV="1">
          <a:off x="19545300" y="10821009"/>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152121</xdr:rowOff>
    </xdr:from>
    <xdr:to>
      <xdr:col>98</xdr:col>
      <xdr:colOff>38100</xdr:colOff>
      <xdr:row>63</xdr:row>
      <xdr:rowOff>82271</xdr:rowOff>
    </xdr:to>
    <xdr:sp macro="" textlink="">
      <xdr:nvSpPr>
        <xdr:cNvPr id="613" name="楕円 612"/>
        <xdr:cNvSpPr/>
      </xdr:nvSpPr>
      <xdr:spPr>
        <a:xfrm>
          <a:off x="18605500" y="1078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24536</xdr:rowOff>
    </xdr:from>
    <xdr:to>
      <xdr:col>102</xdr:col>
      <xdr:colOff>114300</xdr:colOff>
      <xdr:row>63</xdr:row>
      <xdr:rowOff>31471</xdr:rowOff>
    </xdr:to>
    <xdr:cxnSp macro="">
      <xdr:nvCxnSpPr>
        <xdr:cNvPr id="614" name="直線コネクタ 613"/>
        <xdr:cNvCxnSpPr/>
      </xdr:nvCxnSpPr>
      <xdr:spPr>
        <a:xfrm flipV="1">
          <a:off x="18656300" y="10825886"/>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5"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56101</xdr:rowOff>
    </xdr:from>
    <xdr:ext cx="469744" cy="259045"/>
    <xdr:sp macro="" textlink="">
      <xdr:nvSpPr>
        <xdr:cNvPr id="619" name="n_1mainValue【学校施設】&#10;一人当たり面積"/>
        <xdr:cNvSpPr txBox="1"/>
      </xdr:nvSpPr>
      <xdr:spPr>
        <a:xfrm>
          <a:off x="21075727" y="1085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61586</xdr:rowOff>
    </xdr:from>
    <xdr:ext cx="469744" cy="259045"/>
    <xdr:sp macro="" textlink="">
      <xdr:nvSpPr>
        <xdr:cNvPr id="620" name="n_2mainValue【学校施設】&#10;一人当たり面積"/>
        <xdr:cNvSpPr txBox="1"/>
      </xdr:nvSpPr>
      <xdr:spPr>
        <a:xfrm>
          <a:off x="20199427" y="108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66463</xdr:rowOff>
    </xdr:from>
    <xdr:ext cx="469744" cy="259045"/>
    <xdr:sp macro="" textlink="">
      <xdr:nvSpPr>
        <xdr:cNvPr id="621" name="n_3mainValue【学校施設】&#10;一人当たり面積"/>
        <xdr:cNvSpPr txBox="1"/>
      </xdr:nvSpPr>
      <xdr:spPr>
        <a:xfrm>
          <a:off x="19310427" y="108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73398</xdr:rowOff>
    </xdr:from>
    <xdr:ext cx="469744" cy="259045"/>
    <xdr:sp macro="" textlink="">
      <xdr:nvSpPr>
        <xdr:cNvPr id="622" name="n_4mainValue【学校施設】&#10;一人当たり面積"/>
        <xdr:cNvSpPr txBox="1"/>
      </xdr:nvSpPr>
      <xdr:spPr>
        <a:xfrm>
          <a:off x="18421427" y="1087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4" name="直線コネクタ 663"/>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7"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8" name="直線コネクタ 667"/>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669" name="【公民館】&#10;有形固定資産減価償却率平均値テキスト"/>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0" name="フローチャート: 判断 669"/>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1" name="フローチャート: 判断 670"/>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2" name="フローチャート: 判断 671"/>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3" name="フローチャート: 判断 672"/>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4" name="フローチャート: 判断 673"/>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680" name="楕円 679"/>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160945</xdr:rowOff>
    </xdr:from>
    <xdr:ext cx="405111" cy="259045"/>
    <xdr:sp macro="" textlink="">
      <xdr:nvSpPr>
        <xdr:cNvPr id="681" name="【公民館】&#10;有形固定資産減価償却率該当値テキスト"/>
        <xdr:cNvSpPr txBox="1"/>
      </xdr:nvSpPr>
      <xdr:spPr>
        <a:xfrm>
          <a:off x="16357600" y="1782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682" name="楕円 681"/>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105</xdr:row>
      <xdr:rowOff>17418</xdr:rowOff>
    </xdr:to>
    <xdr:cxnSp macro="">
      <xdr:nvCxnSpPr>
        <xdr:cNvPr id="683" name="直線コネクタ 682"/>
        <xdr:cNvCxnSpPr/>
      </xdr:nvCxnSpPr>
      <xdr:spPr>
        <a:xfrm>
          <a:off x="15481300" y="17939657"/>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30299</xdr:rowOff>
    </xdr:from>
    <xdr:to>
      <xdr:col>76</xdr:col>
      <xdr:colOff>165100</xdr:colOff>
      <xdr:row>104</xdr:row>
      <xdr:rowOff>131899</xdr:rowOff>
    </xdr:to>
    <xdr:sp macro="" textlink="">
      <xdr:nvSpPr>
        <xdr:cNvPr id="684" name="楕円 683"/>
        <xdr:cNvSpPr/>
      </xdr:nvSpPr>
      <xdr:spPr>
        <a:xfrm>
          <a:off x="14541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81099</xdr:rowOff>
    </xdr:from>
    <xdr:to>
      <xdr:col>81</xdr:col>
      <xdr:colOff>50800</xdr:colOff>
      <xdr:row>104</xdr:row>
      <xdr:rowOff>108857</xdr:rowOff>
    </xdr:to>
    <xdr:cxnSp macro="">
      <xdr:nvCxnSpPr>
        <xdr:cNvPr id="685" name="直線コネクタ 684"/>
        <xdr:cNvCxnSpPr/>
      </xdr:nvCxnSpPr>
      <xdr:spPr>
        <a:xfrm>
          <a:off x="14592300" y="1791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86" name="楕円 685"/>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81099</xdr:rowOff>
    </xdr:to>
    <xdr:cxnSp macro="">
      <xdr:nvCxnSpPr>
        <xdr:cNvPr id="687" name="直線コネクタ 686"/>
        <xdr:cNvCxnSpPr/>
      </xdr:nvCxnSpPr>
      <xdr:spPr>
        <a:xfrm>
          <a:off x="13703300" y="1784985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7438</xdr:rowOff>
    </xdr:from>
    <xdr:to>
      <xdr:col>67</xdr:col>
      <xdr:colOff>101600</xdr:colOff>
      <xdr:row>104</xdr:row>
      <xdr:rowOff>109038</xdr:rowOff>
    </xdr:to>
    <xdr:sp macro="" textlink="">
      <xdr:nvSpPr>
        <xdr:cNvPr id="688" name="楕円 687"/>
        <xdr:cNvSpPr/>
      </xdr:nvSpPr>
      <xdr:spPr>
        <a:xfrm>
          <a:off x="12763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58238</xdr:rowOff>
    </xdr:to>
    <xdr:cxnSp macro="">
      <xdr:nvCxnSpPr>
        <xdr:cNvPr id="689" name="直線コネクタ 688"/>
        <xdr:cNvCxnSpPr/>
      </xdr:nvCxnSpPr>
      <xdr:spPr>
        <a:xfrm flipV="1">
          <a:off x="12814300" y="178498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690" name="n_1aveValue【公民館】&#10;有形固定資産減価償却率"/>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691" name="n_2ave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692" name="n_3aveValue【公民館】&#10;有形固定資産減価償却率"/>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693" name="n_4aveValue【公民館】&#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4734</xdr:rowOff>
    </xdr:from>
    <xdr:ext cx="405111" cy="259045"/>
    <xdr:sp macro="" textlink="">
      <xdr:nvSpPr>
        <xdr:cNvPr id="694" name="n_1mainValue【公民館】&#10;有形固定資産減価償却率"/>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148426</xdr:rowOff>
    </xdr:from>
    <xdr:ext cx="405111" cy="259045"/>
    <xdr:sp macro="" textlink="">
      <xdr:nvSpPr>
        <xdr:cNvPr id="695" name="n_2mainValue【公民館】&#10;有形固定資産減価償却率"/>
        <xdr:cNvSpPr txBox="1"/>
      </xdr:nvSpPr>
      <xdr:spPr>
        <a:xfrm>
          <a:off x="14389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696" name="n_3mainValue【公民館】&#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125565</xdr:rowOff>
    </xdr:from>
    <xdr:ext cx="405111" cy="259045"/>
    <xdr:sp macro="" textlink="">
      <xdr:nvSpPr>
        <xdr:cNvPr id="697" name="n_4mainValue【公民館】&#10;有形固定資産減価償却率"/>
        <xdr:cNvSpPr txBox="1"/>
      </xdr:nvSpPr>
      <xdr:spPr>
        <a:xfrm>
          <a:off x="12611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1" name="直線コネクタ 720"/>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2"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3" name="直線コネクタ 722"/>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4"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5" name="直線コネクタ 724"/>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26" name="【公民館】&#10;一人当たり面積平均値テキスト"/>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7" name="フローチャート: 判断 726"/>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8" name="フローチャート: 判断 727"/>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9" name="フローチャート: 判断 728"/>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0" name="フローチャート: 判断 729"/>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1" name="フローチャート: 判断 730"/>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74930</xdr:rowOff>
    </xdr:from>
    <xdr:to>
      <xdr:col>116</xdr:col>
      <xdr:colOff>114300</xdr:colOff>
      <xdr:row>102</xdr:row>
      <xdr:rowOff>5080</xdr:rowOff>
    </xdr:to>
    <xdr:sp macro="" textlink="">
      <xdr:nvSpPr>
        <xdr:cNvPr id="737" name="楕円 736"/>
        <xdr:cNvSpPr/>
      </xdr:nvSpPr>
      <xdr:spPr>
        <a:xfrm>
          <a:off x="221107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97807</xdr:rowOff>
    </xdr:from>
    <xdr:ext cx="469744" cy="259045"/>
    <xdr:sp macro="" textlink="">
      <xdr:nvSpPr>
        <xdr:cNvPr id="738" name="【公民館】&#10;一人当たり面積該当値テキスト"/>
        <xdr:cNvSpPr txBox="1"/>
      </xdr:nvSpPr>
      <xdr:spPr>
        <a:xfrm>
          <a:off x="22199600"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33020</xdr:rowOff>
    </xdr:from>
    <xdr:to>
      <xdr:col>112</xdr:col>
      <xdr:colOff>38100</xdr:colOff>
      <xdr:row>105</xdr:row>
      <xdr:rowOff>134620</xdr:rowOff>
    </xdr:to>
    <xdr:sp macro="" textlink="">
      <xdr:nvSpPr>
        <xdr:cNvPr id="739" name="楕円 738"/>
        <xdr:cNvSpPr/>
      </xdr:nvSpPr>
      <xdr:spPr>
        <a:xfrm>
          <a:off x="2127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125730</xdr:rowOff>
    </xdr:from>
    <xdr:to>
      <xdr:col>116</xdr:col>
      <xdr:colOff>63500</xdr:colOff>
      <xdr:row>105</xdr:row>
      <xdr:rowOff>83820</xdr:rowOff>
    </xdr:to>
    <xdr:cxnSp macro="">
      <xdr:nvCxnSpPr>
        <xdr:cNvPr id="740" name="直線コネクタ 739"/>
        <xdr:cNvCxnSpPr/>
      </xdr:nvCxnSpPr>
      <xdr:spPr>
        <a:xfrm flipV="1">
          <a:off x="21323300" y="17442180"/>
          <a:ext cx="8382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46737</xdr:rowOff>
    </xdr:from>
    <xdr:to>
      <xdr:col>107</xdr:col>
      <xdr:colOff>101600</xdr:colOff>
      <xdr:row>105</xdr:row>
      <xdr:rowOff>148337</xdr:rowOff>
    </xdr:to>
    <xdr:sp macro="" textlink="">
      <xdr:nvSpPr>
        <xdr:cNvPr id="741" name="楕円 740"/>
        <xdr:cNvSpPr/>
      </xdr:nvSpPr>
      <xdr:spPr>
        <a:xfrm>
          <a:off x="20383500" y="180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83820</xdr:rowOff>
    </xdr:from>
    <xdr:to>
      <xdr:col>111</xdr:col>
      <xdr:colOff>177800</xdr:colOff>
      <xdr:row>105</xdr:row>
      <xdr:rowOff>97537</xdr:rowOff>
    </xdr:to>
    <xdr:cxnSp macro="">
      <xdr:nvCxnSpPr>
        <xdr:cNvPr id="742" name="直線コネクタ 741"/>
        <xdr:cNvCxnSpPr/>
      </xdr:nvCxnSpPr>
      <xdr:spPr>
        <a:xfrm flipV="1">
          <a:off x="20434300" y="1808607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65787</xdr:rowOff>
    </xdr:from>
    <xdr:to>
      <xdr:col>102</xdr:col>
      <xdr:colOff>165100</xdr:colOff>
      <xdr:row>105</xdr:row>
      <xdr:rowOff>167387</xdr:rowOff>
    </xdr:to>
    <xdr:sp macro="" textlink="">
      <xdr:nvSpPr>
        <xdr:cNvPr id="743" name="楕円 742"/>
        <xdr:cNvSpPr/>
      </xdr:nvSpPr>
      <xdr:spPr>
        <a:xfrm>
          <a:off x="19494500" y="1806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97537</xdr:rowOff>
    </xdr:from>
    <xdr:to>
      <xdr:col>107</xdr:col>
      <xdr:colOff>50800</xdr:colOff>
      <xdr:row>105</xdr:row>
      <xdr:rowOff>116587</xdr:rowOff>
    </xdr:to>
    <xdr:cxnSp macro="">
      <xdr:nvCxnSpPr>
        <xdr:cNvPr id="744" name="直線コネクタ 743"/>
        <xdr:cNvCxnSpPr/>
      </xdr:nvCxnSpPr>
      <xdr:spPr>
        <a:xfrm flipV="1">
          <a:off x="19545300" y="1809978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45" name="楕円 744"/>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116587</xdr:rowOff>
    </xdr:from>
    <xdr:to>
      <xdr:col>102</xdr:col>
      <xdr:colOff>114300</xdr:colOff>
      <xdr:row>105</xdr:row>
      <xdr:rowOff>133350</xdr:rowOff>
    </xdr:to>
    <xdr:cxnSp macro="">
      <xdr:nvCxnSpPr>
        <xdr:cNvPr id="746" name="直線コネクタ 745"/>
        <xdr:cNvCxnSpPr/>
      </xdr:nvCxnSpPr>
      <xdr:spPr>
        <a:xfrm flipV="1">
          <a:off x="18656300" y="1811883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47" name="n_1aveValue【公民館】&#10;一人当たり面積"/>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748" name="n_2aveValue【公民館】&#10;一人当たり面積"/>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749"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750" name="n_4aveValue【公民館】&#10;一人当たり面積"/>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151147</xdr:rowOff>
    </xdr:from>
    <xdr:ext cx="469744" cy="259045"/>
    <xdr:sp macro="" textlink="">
      <xdr:nvSpPr>
        <xdr:cNvPr id="751" name="n_1mainValue【公民館】&#10;一人当たり面積"/>
        <xdr:cNvSpPr txBox="1"/>
      </xdr:nvSpPr>
      <xdr:spPr>
        <a:xfrm>
          <a:off x="210757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164864</xdr:rowOff>
    </xdr:from>
    <xdr:ext cx="469744" cy="259045"/>
    <xdr:sp macro="" textlink="">
      <xdr:nvSpPr>
        <xdr:cNvPr id="752" name="n_2mainValue【公民館】&#10;一人当たり面積"/>
        <xdr:cNvSpPr txBox="1"/>
      </xdr:nvSpPr>
      <xdr:spPr>
        <a:xfrm>
          <a:off x="20199427" y="1782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12464</xdr:rowOff>
    </xdr:from>
    <xdr:ext cx="469744" cy="259045"/>
    <xdr:sp macro="" textlink="">
      <xdr:nvSpPr>
        <xdr:cNvPr id="753" name="n_3mainValue【公民館】&#10;一人当たり面積"/>
        <xdr:cNvSpPr txBox="1"/>
      </xdr:nvSpPr>
      <xdr:spPr>
        <a:xfrm>
          <a:off x="19310427" y="1784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54" name="n_4main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ほとんどの類型において、有形固定資産減価償却率が類似団体内平均値よりも低い。</a:t>
          </a:r>
          <a:endParaRPr lang="ja-JP" altLang="ja-JP" sz="1400">
            <a:effectLst/>
          </a:endParaRPr>
        </a:p>
        <a:p>
          <a:r>
            <a:rPr kumimoji="1" lang="ja-JP" altLang="ja-JP" sz="1100">
              <a:solidFill>
                <a:schemeClr val="dk1"/>
              </a:solidFill>
              <a:effectLst/>
              <a:latin typeface="+mn-lt"/>
              <a:ea typeface="+mn-ea"/>
              <a:cs typeface="+mn-cs"/>
            </a:rPr>
            <a:t>特に低いのは保育園と公営住宅で、保育園は従来の３園を統合したあさひ保育園の整備（</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）によるもの。公営住宅については、定住環境の整備・促進のため平成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年度以降相次いで実施した町営住宅の整備によるもの。</a:t>
          </a:r>
          <a:endParaRPr lang="ja-JP" altLang="ja-JP" sz="1400">
            <a:effectLst/>
          </a:endParaRPr>
        </a:p>
        <a:p>
          <a:r>
            <a:rPr kumimoji="1" lang="ja-JP" altLang="ja-JP" sz="1100">
              <a:solidFill>
                <a:schemeClr val="dk1"/>
              </a:solidFill>
              <a:effectLst/>
              <a:latin typeface="+mn-lt"/>
              <a:ea typeface="+mn-ea"/>
              <a:cs typeface="+mn-cs"/>
            </a:rPr>
            <a:t>橋梁・トンネルにつては、類似団体内平均値よりも高い。橋梁の多くが昭和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年代に建設されており、耐用年数である</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年ないし</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年を経過しつつあるためである。</a:t>
          </a:r>
          <a:endParaRPr lang="ja-JP" altLang="ja-JP" sz="1400">
            <a:effectLst/>
          </a:endParaRPr>
        </a:p>
        <a:p>
          <a:r>
            <a:rPr kumimoji="1" lang="ja-JP" altLang="ja-JP" sz="1100">
              <a:solidFill>
                <a:schemeClr val="dk1"/>
              </a:solidFill>
              <a:effectLst/>
              <a:latin typeface="+mn-lt"/>
              <a:ea typeface="+mn-ea"/>
              <a:cs typeface="+mn-cs"/>
            </a:rPr>
            <a:t>橋梁については、橋梁長寿命化計画を策定し、順次必要な改修を実施している。使用できない橋梁についてはない状況にあるが、今後も適切な修繕及び長寿命化に努めていく。</a:t>
          </a:r>
          <a:endParaRPr lang="ja-JP" altLang="ja-JP" sz="1400">
            <a:effectLst/>
          </a:endParaRPr>
        </a:p>
        <a:p>
          <a:r>
            <a:rPr kumimoji="1" lang="ja-JP" altLang="ja-JP" sz="1100">
              <a:solidFill>
                <a:schemeClr val="dk1"/>
              </a:solidFill>
              <a:effectLst/>
              <a:latin typeface="+mn-lt"/>
              <a:ea typeface="+mn-ea"/>
              <a:cs typeface="+mn-cs"/>
            </a:rPr>
            <a:t>開発センターを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へ計上を修正したため、有形固定資産減価償却率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上がっている。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6,305
196.81
6,602,886
5,985,985
463,542
3,578,924
6,205,759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158949</xdr:rowOff>
    </xdr:from>
    <xdr:ext cx="405111" cy="259045"/>
    <xdr:sp macro="" textlink="">
      <xdr:nvSpPr>
        <xdr:cNvPr id="63" name="【図書館】&#10;有形固定資産減価償却率平均値テキスト"/>
        <xdr:cNvSpPr txBox="1"/>
      </xdr:nvSpPr>
      <xdr:spPr>
        <a:xfrm>
          <a:off x="4673600" y="667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4" name="楕円 73"/>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5"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38</xdr:row>
      <xdr:rowOff>64770</xdr:rowOff>
    </xdr:to>
    <xdr:cxnSp macro="">
      <xdr:nvCxnSpPr>
        <xdr:cNvPr id="77" name="直線コネクタ 76"/>
        <xdr:cNvCxnSpPr/>
      </xdr:nvCxnSpPr>
      <xdr:spPr>
        <a:xfrm flipV="1">
          <a:off x="3797300" y="6248400"/>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38</xdr:row>
      <xdr:rowOff>64770</xdr:rowOff>
    </xdr:to>
    <xdr:cxnSp macro="">
      <xdr:nvCxnSpPr>
        <xdr:cNvPr id="79" name="直線コネクタ 78"/>
        <xdr:cNvCxnSpPr/>
      </xdr:nvCxnSpPr>
      <xdr:spPr>
        <a:xfrm>
          <a:off x="2908300" y="624840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76200</xdr:rowOff>
    </xdr:to>
    <xdr:cxnSp macro="">
      <xdr:nvCxnSpPr>
        <xdr:cNvPr id="81" name="直線コネクタ 80"/>
        <xdr:cNvCxnSpPr/>
      </xdr:nvCxnSpPr>
      <xdr:spPr>
        <a:xfrm>
          <a:off x="2019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76200</xdr:rowOff>
    </xdr:to>
    <xdr:cxnSp macro="">
      <xdr:nvCxnSpPr>
        <xdr:cNvPr id="83" name="直線コネクタ 82"/>
        <xdr:cNvCxnSpPr/>
      </xdr:nvCxnSpPr>
      <xdr:spPr>
        <a:xfrm>
          <a:off x="1130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4" name="n_1aveValue【図書館】&#10;有形固定資産減価償却率"/>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5" name="n_2aveValue【図書館】&#10;有形固定資産減価償却率"/>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6" name="n_3aveValue【図書館】&#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8" name="n_1main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9"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160274</xdr:rowOff>
    </xdr:from>
    <xdr:to>
      <xdr:col>55</xdr:col>
      <xdr:colOff>50800</xdr:colOff>
      <xdr:row>40</xdr:row>
      <xdr:rowOff>90424</xdr:rowOff>
    </xdr:to>
    <xdr:sp macro="" textlink="">
      <xdr:nvSpPr>
        <xdr:cNvPr id="129" name="楕円 128"/>
        <xdr:cNvSpPr/>
      </xdr:nvSpPr>
      <xdr:spPr>
        <a:xfrm>
          <a:off x="10426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138701</xdr:rowOff>
    </xdr:from>
    <xdr:ext cx="469744" cy="259045"/>
    <xdr:sp macro="" textlink="">
      <xdr:nvSpPr>
        <xdr:cNvPr id="130" name="【図書館】&#10;一人当たり面積該当値テキスト"/>
        <xdr:cNvSpPr txBox="1"/>
      </xdr:nvSpPr>
      <xdr:spPr>
        <a:xfrm>
          <a:off x="10515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169418</xdr:rowOff>
    </xdr:from>
    <xdr:to>
      <xdr:col>50</xdr:col>
      <xdr:colOff>165100</xdr:colOff>
      <xdr:row>40</xdr:row>
      <xdr:rowOff>99568</xdr:rowOff>
    </xdr:to>
    <xdr:sp macro="" textlink="">
      <xdr:nvSpPr>
        <xdr:cNvPr id="131" name="楕円 130"/>
        <xdr:cNvSpPr/>
      </xdr:nvSpPr>
      <xdr:spPr>
        <a:xfrm>
          <a:off x="9588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39624</xdr:rowOff>
    </xdr:from>
    <xdr:to>
      <xdr:col>55</xdr:col>
      <xdr:colOff>0</xdr:colOff>
      <xdr:row>40</xdr:row>
      <xdr:rowOff>48768</xdr:rowOff>
    </xdr:to>
    <xdr:cxnSp macro="">
      <xdr:nvCxnSpPr>
        <xdr:cNvPr id="132" name="直線コネクタ 131"/>
        <xdr:cNvCxnSpPr/>
      </xdr:nvCxnSpPr>
      <xdr:spPr>
        <a:xfrm flipV="1">
          <a:off x="9639300" y="6897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3" name="楕円 132"/>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48768</xdr:rowOff>
    </xdr:from>
    <xdr:to>
      <xdr:col>50</xdr:col>
      <xdr:colOff>114300</xdr:colOff>
      <xdr:row>40</xdr:row>
      <xdr:rowOff>53340</xdr:rowOff>
    </xdr:to>
    <xdr:cxnSp macro="">
      <xdr:nvCxnSpPr>
        <xdr:cNvPr id="134" name="直線コネクタ 133"/>
        <xdr:cNvCxnSpPr/>
      </xdr:nvCxnSpPr>
      <xdr:spPr>
        <a:xfrm flipV="1">
          <a:off x="8750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xdr:rowOff>
    </xdr:from>
    <xdr:to>
      <xdr:col>41</xdr:col>
      <xdr:colOff>101600</xdr:colOff>
      <xdr:row>40</xdr:row>
      <xdr:rowOff>108712</xdr:rowOff>
    </xdr:to>
    <xdr:sp macro="" textlink="">
      <xdr:nvSpPr>
        <xdr:cNvPr id="135" name="楕円 134"/>
        <xdr:cNvSpPr/>
      </xdr:nvSpPr>
      <xdr:spPr>
        <a:xfrm>
          <a:off x="781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57912</xdr:rowOff>
    </xdr:to>
    <xdr:cxnSp macro="">
      <xdr:nvCxnSpPr>
        <xdr:cNvPr id="136" name="直線コネクタ 135"/>
        <xdr:cNvCxnSpPr/>
      </xdr:nvCxnSpPr>
      <xdr:spPr>
        <a:xfrm flipV="1">
          <a:off x="7861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xdr:rowOff>
    </xdr:from>
    <xdr:to>
      <xdr:col>36</xdr:col>
      <xdr:colOff>165100</xdr:colOff>
      <xdr:row>40</xdr:row>
      <xdr:rowOff>117856</xdr:rowOff>
    </xdr:to>
    <xdr:sp macro="" textlink="">
      <xdr:nvSpPr>
        <xdr:cNvPr id="137" name="楕円 136"/>
        <xdr:cNvSpPr/>
      </xdr:nvSpPr>
      <xdr:spPr>
        <a:xfrm>
          <a:off x="6921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57912</xdr:rowOff>
    </xdr:from>
    <xdr:to>
      <xdr:col>41</xdr:col>
      <xdr:colOff>50800</xdr:colOff>
      <xdr:row>40</xdr:row>
      <xdr:rowOff>67056</xdr:rowOff>
    </xdr:to>
    <xdr:cxnSp macro="">
      <xdr:nvCxnSpPr>
        <xdr:cNvPr id="138" name="直線コネクタ 137"/>
        <xdr:cNvCxnSpPr/>
      </xdr:nvCxnSpPr>
      <xdr:spPr>
        <a:xfrm flipV="1">
          <a:off x="6972300" y="6915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90695</xdr:rowOff>
    </xdr:from>
    <xdr:ext cx="469744" cy="259045"/>
    <xdr:sp macro="" textlink="">
      <xdr:nvSpPr>
        <xdr:cNvPr id="143" name="n_1mainValue【図書館】&#10;一人当たり面積"/>
        <xdr:cNvSpPr txBox="1"/>
      </xdr:nvSpPr>
      <xdr:spPr>
        <a:xfrm>
          <a:off x="9391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4" name="n_2main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99839</xdr:rowOff>
    </xdr:from>
    <xdr:ext cx="469744" cy="259045"/>
    <xdr:sp macro="" textlink="">
      <xdr:nvSpPr>
        <xdr:cNvPr id="145" name="n_3mainValue【図書館】&#10;一人当たり面積"/>
        <xdr:cNvSpPr txBox="1"/>
      </xdr:nvSpPr>
      <xdr:spPr>
        <a:xfrm>
          <a:off x="7626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108983</xdr:rowOff>
    </xdr:from>
    <xdr:ext cx="469744" cy="259045"/>
    <xdr:sp macro="" textlink="">
      <xdr:nvSpPr>
        <xdr:cNvPr id="146" name="n_4mainValue【図書館】&#10;一人当たり面積"/>
        <xdr:cNvSpPr txBox="1"/>
      </xdr:nvSpPr>
      <xdr:spPr>
        <a:xfrm>
          <a:off x="6737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8" name="楕円 187"/>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89" name="【体育館・プール】&#10;有形固定資産減価償却率該当値テキスト"/>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133713</xdr:rowOff>
    </xdr:from>
    <xdr:to>
      <xdr:col>20</xdr:col>
      <xdr:colOff>38100</xdr:colOff>
      <xdr:row>63</xdr:row>
      <xdr:rowOff>63863</xdr:rowOff>
    </xdr:to>
    <xdr:sp macro="" textlink="">
      <xdr:nvSpPr>
        <xdr:cNvPr id="190" name="楕円 189"/>
        <xdr:cNvSpPr/>
      </xdr:nvSpPr>
      <xdr:spPr>
        <a:xfrm>
          <a:off x="3746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13063</xdr:rowOff>
    </xdr:from>
    <xdr:to>
      <xdr:col>24</xdr:col>
      <xdr:colOff>63500</xdr:colOff>
      <xdr:row>63</xdr:row>
      <xdr:rowOff>34290</xdr:rowOff>
    </xdr:to>
    <xdr:cxnSp macro="">
      <xdr:nvCxnSpPr>
        <xdr:cNvPr id="191" name="直線コネクタ 190"/>
        <xdr:cNvCxnSpPr/>
      </xdr:nvCxnSpPr>
      <xdr:spPr>
        <a:xfrm>
          <a:off x="3797300" y="1081441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123916</xdr:rowOff>
    </xdr:from>
    <xdr:to>
      <xdr:col>15</xdr:col>
      <xdr:colOff>101600</xdr:colOff>
      <xdr:row>63</xdr:row>
      <xdr:rowOff>54066</xdr:rowOff>
    </xdr:to>
    <xdr:sp macro="" textlink="">
      <xdr:nvSpPr>
        <xdr:cNvPr id="192" name="楕円 191"/>
        <xdr:cNvSpPr/>
      </xdr:nvSpPr>
      <xdr:spPr>
        <a:xfrm>
          <a:off x="2857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3266</xdr:rowOff>
    </xdr:from>
    <xdr:to>
      <xdr:col>19</xdr:col>
      <xdr:colOff>177800</xdr:colOff>
      <xdr:row>63</xdr:row>
      <xdr:rowOff>13063</xdr:rowOff>
    </xdr:to>
    <xdr:cxnSp macro="">
      <xdr:nvCxnSpPr>
        <xdr:cNvPr id="193" name="直線コネクタ 192"/>
        <xdr:cNvCxnSpPr/>
      </xdr:nvCxnSpPr>
      <xdr:spPr>
        <a:xfrm>
          <a:off x="2908300" y="108046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163104</xdr:rowOff>
    </xdr:from>
    <xdr:to>
      <xdr:col>10</xdr:col>
      <xdr:colOff>165100</xdr:colOff>
      <xdr:row>63</xdr:row>
      <xdr:rowOff>93254</xdr:rowOff>
    </xdr:to>
    <xdr:sp macro="" textlink="">
      <xdr:nvSpPr>
        <xdr:cNvPr id="194" name="楕円 193"/>
        <xdr:cNvSpPr/>
      </xdr:nvSpPr>
      <xdr:spPr>
        <a:xfrm>
          <a:off x="1968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3266</xdr:rowOff>
    </xdr:from>
    <xdr:to>
      <xdr:col>15</xdr:col>
      <xdr:colOff>50800</xdr:colOff>
      <xdr:row>63</xdr:row>
      <xdr:rowOff>42454</xdr:rowOff>
    </xdr:to>
    <xdr:cxnSp macro="">
      <xdr:nvCxnSpPr>
        <xdr:cNvPr id="195" name="直線コネクタ 194"/>
        <xdr:cNvCxnSpPr/>
      </xdr:nvCxnSpPr>
      <xdr:spPr>
        <a:xfrm flipV="1">
          <a:off x="2019300" y="1080461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140244</xdr:rowOff>
    </xdr:from>
    <xdr:to>
      <xdr:col>6</xdr:col>
      <xdr:colOff>38100</xdr:colOff>
      <xdr:row>63</xdr:row>
      <xdr:rowOff>70394</xdr:rowOff>
    </xdr:to>
    <xdr:sp macro="" textlink="">
      <xdr:nvSpPr>
        <xdr:cNvPr id="196" name="楕円 195"/>
        <xdr:cNvSpPr/>
      </xdr:nvSpPr>
      <xdr:spPr>
        <a:xfrm>
          <a:off x="1079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19594</xdr:rowOff>
    </xdr:from>
    <xdr:to>
      <xdr:col>10</xdr:col>
      <xdr:colOff>114300</xdr:colOff>
      <xdr:row>63</xdr:row>
      <xdr:rowOff>42454</xdr:rowOff>
    </xdr:to>
    <xdr:cxnSp macro="">
      <xdr:nvCxnSpPr>
        <xdr:cNvPr id="197" name="直線コネクタ 196"/>
        <xdr:cNvCxnSpPr/>
      </xdr:nvCxnSpPr>
      <xdr:spPr>
        <a:xfrm>
          <a:off x="1130300" y="10820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54990</xdr:rowOff>
    </xdr:from>
    <xdr:ext cx="405111" cy="259045"/>
    <xdr:sp macro="" textlink="">
      <xdr:nvSpPr>
        <xdr:cNvPr id="202" name="n_1mainValue【体育館・プール】&#10;有形固定資産減価償却率"/>
        <xdr:cNvSpPr txBox="1"/>
      </xdr:nvSpPr>
      <xdr:spPr>
        <a:xfrm>
          <a:off x="35820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45193</xdr:rowOff>
    </xdr:from>
    <xdr:ext cx="405111" cy="259045"/>
    <xdr:sp macro="" textlink="">
      <xdr:nvSpPr>
        <xdr:cNvPr id="203" name="n_2mainValue【体育館・プール】&#10;有形固定資産減価償却率"/>
        <xdr:cNvSpPr txBox="1"/>
      </xdr:nvSpPr>
      <xdr:spPr>
        <a:xfrm>
          <a:off x="2705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84381</xdr:rowOff>
    </xdr:from>
    <xdr:ext cx="405111" cy="259045"/>
    <xdr:sp macro="" textlink="">
      <xdr:nvSpPr>
        <xdr:cNvPr id="204" name="n_3mainValue【体育館・プール】&#10;有形固定資産減価償却率"/>
        <xdr:cNvSpPr txBox="1"/>
      </xdr:nvSpPr>
      <xdr:spPr>
        <a:xfrm>
          <a:off x="18167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61521</xdr:rowOff>
    </xdr:from>
    <xdr:ext cx="405111" cy="259045"/>
    <xdr:sp macro="" textlink="">
      <xdr:nvSpPr>
        <xdr:cNvPr id="205" name="n_4mainValue【体育館・プール】&#10;有形固定資産減価償却率"/>
        <xdr:cNvSpPr txBox="1"/>
      </xdr:nvSpPr>
      <xdr:spPr>
        <a:xfrm>
          <a:off x="9277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60071</xdr:rowOff>
    </xdr:from>
    <xdr:to>
      <xdr:col>55</xdr:col>
      <xdr:colOff>50800</xdr:colOff>
      <xdr:row>60</xdr:row>
      <xdr:rowOff>161671</xdr:rowOff>
    </xdr:to>
    <xdr:sp macro="" textlink="">
      <xdr:nvSpPr>
        <xdr:cNvPr id="241" name="楕円 240"/>
        <xdr:cNvSpPr/>
      </xdr:nvSpPr>
      <xdr:spPr>
        <a:xfrm>
          <a:off x="10426700" y="103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82948</xdr:rowOff>
    </xdr:from>
    <xdr:ext cx="469744" cy="259045"/>
    <xdr:sp macro="" textlink="">
      <xdr:nvSpPr>
        <xdr:cNvPr id="242" name="【体育館・プール】&#10;一人当たり面積該当値テキスト"/>
        <xdr:cNvSpPr txBox="1"/>
      </xdr:nvSpPr>
      <xdr:spPr>
        <a:xfrm>
          <a:off x="10515600" y="101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75502</xdr:rowOff>
    </xdr:from>
    <xdr:to>
      <xdr:col>50</xdr:col>
      <xdr:colOff>165100</xdr:colOff>
      <xdr:row>61</xdr:row>
      <xdr:rowOff>5652</xdr:rowOff>
    </xdr:to>
    <xdr:sp macro="" textlink="">
      <xdr:nvSpPr>
        <xdr:cNvPr id="243" name="楕円 242"/>
        <xdr:cNvSpPr/>
      </xdr:nvSpPr>
      <xdr:spPr>
        <a:xfrm>
          <a:off x="9588500" y="103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110871</xdr:rowOff>
    </xdr:from>
    <xdr:to>
      <xdr:col>55</xdr:col>
      <xdr:colOff>0</xdr:colOff>
      <xdr:row>60</xdr:row>
      <xdr:rowOff>126302</xdr:rowOff>
    </xdr:to>
    <xdr:cxnSp macro="">
      <xdr:nvCxnSpPr>
        <xdr:cNvPr id="244" name="直線コネクタ 243"/>
        <xdr:cNvCxnSpPr/>
      </xdr:nvCxnSpPr>
      <xdr:spPr>
        <a:xfrm flipV="1">
          <a:off x="9639300" y="10397871"/>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85789</xdr:rowOff>
    </xdr:from>
    <xdr:to>
      <xdr:col>46</xdr:col>
      <xdr:colOff>38100</xdr:colOff>
      <xdr:row>61</xdr:row>
      <xdr:rowOff>15939</xdr:rowOff>
    </xdr:to>
    <xdr:sp macro="" textlink="">
      <xdr:nvSpPr>
        <xdr:cNvPr id="245" name="楕円 244"/>
        <xdr:cNvSpPr/>
      </xdr:nvSpPr>
      <xdr:spPr>
        <a:xfrm>
          <a:off x="8699500" y="103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126302</xdr:rowOff>
    </xdr:from>
    <xdr:to>
      <xdr:col>50</xdr:col>
      <xdr:colOff>114300</xdr:colOff>
      <xdr:row>60</xdr:row>
      <xdr:rowOff>136589</xdr:rowOff>
    </xdr:to>
    <xdr:cxnSp macro="">
      <xdr:nvCxnSpPr>
        <xdr:cNvPr id="246" name="直線コネクタ 245"/>
        <xdr:cNvCxnSpPr/>
      </xdr:nvCxnSpPr>
      <xdr:spPr>
        <a:xfrm flipV="1">
          <a:off x="8750300" y="1041330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95504</xdr:rowOff>
    </xdr:from>
    <xdr:to>
      <xdr:col>41</xdr:col>
      <xdr:colOff>101600</xdr:colOff>
      <xdr:row>61</xdr:row>
      <xdr:rowOff>25654</xdr:rowOff>
    </xdr:to>
    <xdr:sp macro="" textlink="">
      <xdr:nvSpPr>
        <xdr:cNvPr id="247" name="楕円 246"/>
        <xdr:cNvSpPr/>
      </xdr:nvSpPr>
      <xdr:spPr>
        <a:xfrm>
          <a:off x="7810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136589</xdr:rowOff>
    </xdr:from>
    <xdr:to>
      <xdr:col>45</xdr:col>
      <xdr:colOff>177800</xdr:colOff>
      <xdr:row>60</xdr:row>
      <xdr:rowOff>146304</xdr:rowOff>
    </xdr:to>
    <xdr:cxnSp macro="">
      <xdr:nvCxnSpPr>
        <xdr:cNvPr id="248" name="直線コネクタ 247"/>
        <xdr:cNvCxnSpPr/>
      </xdr:nvCxnSpPr>
      <xdr:spPr>
        <a:xfrm flipV="1">
          <a:off x="7861300" y="1042358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108648</xdr:rowOff>
    </xdr:from>
    <xdr:to>
      <xdr:col>36</xdr:col>
      <xdr:colOff>165100</xdr:colOff>
      <xdr:row>61</xdr:row>
      <xdr:rowOff>38798</xdr:rowOff>
    </xdr:to>
    <xdr:sp macro="" textlink="">
      <xdr:nvSpPr>
        <xdr:cNvPr id="249" name="楕円 248"/>
        <xdr:cNvSpPr/>
      </xdr:nvSpPr>
      <xdr:spPr>
        <a:xfrm>
          <a:off x="6921500" y="10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146304</xdr:rowOff>
    </xdr:from>
    <xdr:to>
      <xdr:col>41</xdr:col>
      <xdr:colOff>50800</xdr:colOff>
      <xdr:row>60</xdr:row>
      <xdr:rowOff>159448</xdr:rowOff>
    </xdr:to>
    <xdr:cxnSp macro="">
      <xdr:nvCxnSpPr>
        <xdr:cNvPr id="250" name="直線コネクタ 249"/>
        <xdr:cNvCxnSpPr/>
      </xdr:nvCxnSpPr>
      <xdr:spPr>
        <a:xfrm flipV="1">
          <a:off x="6972300" y="10433304"/>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52" name="n_2aveValue【体育館・プール】&#10;一人当たり面積"/>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254" name="n_4aveValue【体育館・プール】&#10;一人当たり面積"/>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22179</xdr:rowOff>
    </xdr:from>
    <xdr:ext cx="469744" cy="259045"/>
    <xdr:sp macro="" textlink="">
      <xdr:nvSpPr>
        <xdr:cNvPr id="255" name="n_1mainValue【体育館・プール】&#10;一人当たり面積"/>
        <xdr:cNvSpPr txBox="1"/>
      </xdr:nvSpPr>
      <xdr:spPr>
        <a:xfrm>
          <a:off x="9391727" y="1013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7066</xdr:rowOff>
    </xdr:from>
    <xdr:ext cx="469744" cy="259045"/>
    <xdr:sp macro="" textlink="">
      <xdr:nvSpPr>
        <xdr:cNvPr id="256" name="n_2mainValue【体育館・プール】&#10;一人当たり面積"/>
        <xdr:cNvSpPr txBox="1"/>
      </xdr:nvSpPr>
      <xdr:spPr>
        <a:xfrm>
          <a:off x="8515427" y="1046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42181</xdr:rowOff>
    </xdr:from>
    <xdr:ext cx="469744" cy="259045"/>
    <xdr:sp macro="" textlink="">
      <xdr:nvSpPr>
        <xdr:cNvPr id="257" name="n_3mainValue【体育館・プール】&#10;一人当たり面積"/>
        <xdr:cNvSpPr txBox="1"/>
      </xdr:nvSpPr>
      <xdr:spPr>
        <a:xfrm>
          <a:off x="76264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55325</xdr:rowOff>
    </xdr:from>
    <xdr:ext cx="469744" cy="259045"/>
    <xdr:sp macro="" textlink="">
      <xdr:nvSpPr>
        <xdr:cNvPr id="258" name="n_4mainValue【体育館・プール】&#10;一人当たり面積"/>
        <xdr:cNvSpPr txBox="1"/>
      </xdr:nvSpPr>
      <xdr:spPr>
        <a:xfrm>
          <a:off x="6737427" y="101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6" name="直線コネクタ 315"/>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7"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8" name="直線コネクタ 317"/>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9"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20" name="直線コネクタ 319"/>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321"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2" name="フローチャート: 判断 321"/>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3" name="フローチャート: 判断 322"/>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4" name="フローチャート: 判断 323"/>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5" name="フローチャート: 判断 324"/>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6" name="フローチャート: 判断 325"/>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332" name="楕円 331"/>
        <xdr:cNvSpPr/>
      </xdr:nvSpPr>
      <xdr:spPr>
        <a:xfrm>
          <a:off x="16268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333" name="【一般廃棄物処理施設】&#10;有形固定資産減価償却率該当値テキスト"/>
        <xdr:cNvSpPr txBox="1"/>
      </xdr:nvSpPr>
      <xdr:spPr>
        <a:xfrm>
          <a:off x="16357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334" name="楕円 333"/>
        <xdr:cNvSpPr/>
      </xdr:nvSpPr>
      <xdr:spPr>
        <a:xfrm>
          <a:off x="15430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112123</xdr:rowOff>
    </xdr:from>
    <xdr:to>
      <xdr:col>85</xdr:col>
      <xdr:colOff>127000</xdr:colOff>
      <xdr:row>40</xdr:row>
      <xdr:rowOff>1088</xdr:rowOff>
    </xdr:to>
    <xdr:cxnSp macro="">
      <xdr:nvCxnSpPr>
        <xdr:cNvPr id="335" name="直線コネクタ 334"/>
        <xdr:cNvCxnSpPr/>
      </xdr:nvCxnSpPr>
      <xdr:spPr>
        <a:xfrm flipV="1">
          <a:off x="15481300" y="6798673"/>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95613</xdr:rowOff>
    </xdr:from>
    <xdr:to>
      <xdr:col>76</xdr:col>
      <xdr:colOff>165100</xdr:colOff>
      <xdr:row>40</xdr:row>
      <xdr:rowOff>25763</xdr:rowOff>
    </xdr:to>
    <xdr:sp macro="" textlink="">
      <xdr:nvSpPr>
        <xdr:cNvPr id="336" name="楕円 335"/>
        <xdr:cNvSpPr/>
      </xdr:nvSpPr>
      <xdr:spPr>
        <a:xfrm>
          <a:off x="14541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146413</xdr:rowOff>
    </xdr:from>
    <xdr:to>
      <xdr:col>81</xdr:col>
      <xdr:colOff>50800</xdr:colOff>
      <xdr:row>40</xdr:row>
      <xdr:rowOff>1088</xdr:rowOff>
    </xdr:to>
    <xdr:cxnSp macro="">
      <xdr:nvCxnSpPr>
        <xdr:cNvPr id="337" name="直線コネクタ 336"/>
        <xdr:cNvCxnSpPr/>
      </xdr:nvCxnSpPr>
      <xdr:spPr>
        <a:xfrm>
          <a:off x="14592300" y="6832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67854</xdr:rowOff>
    </xdr:from>
    <xdr:to>
      <xdr:col>72</xdr:col>
      <xdr:colOff>38100</xdr:colOff>
      <xdr:row>39</xdr:row>
      <xdr:rowOff>169454</xdr:rowOff>
    </xdr:to>
    <xdr:sp macro="" textlink="">
      <xdr:nvSpPr>
        <xdr:cNvPr id="338" name="楕円 337"/>
        <xdr:cNvSpPr/>
      </xdr:nvSpPr>
      <xdr:spPr>
        <a:xfrm>
          <a:off x="13652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118654</xdr:rowOff>
    </xdr:from>
    <xdr:to>
      <xdr:col>76</xdr:col>
      <xdr:colOff>114300</xdr:colOff>
      <xdr:row>39</xdr:row>
      <xdr:rowOff>146413</xdr:rowOff>
    </xdr:to>
    <xdr:cxnSp macro="">
      <xdr:nvCxnSpPr>
        <xdr:cNvPr id="339" name="直線コネクタ 338"/>
        <xdr:cNvCxnSpPr/>
      </xdr:nvCxnSpPr>
      <xdr:spPr>
        <a:xfrm>
          <a:off x="13703300" y="68052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61323</xdr:rowOff>
    </xdr:from>
    <xdr:to>
      <xdr:col>67</xdr:col>
      <xdr:colOff>101600</xdr:colOff>
      <xdr:row>39</xdr:row>
      <xdr:rowOff>162923</xdr:rowOff>
    </xdr:to>
    <xdr:sp macro="" textlink="">
      <xdr:nvSpPr>
        <xdr:cNvPr id="340" name="楕円 339"/>
        <xdr:cNvSpPr/>
      </xdr:nvSpPr>
      <xdr:spPr>
        <a:xfrm>
          <a:off x="12763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112123</xdr:rowOff>
    </xdr:from>
    <xdr:to>
      <xdr:col>71</xdr:col>
      <xdr:colOff>177800</xdr:colOff>
      <xdr:row>39</xdr:row>
      <xdr:rowOff>118654</xdr:rowOff>
    </xdr:to>
    <xdr:cxnSp macro="">
      <xdr:nvCxnSpPr>
        <xdr:cNvPr id="341" name="直線コネクタ 340"/>
        <xdr:cNvCxnSpPr/>
      </xdr:nvCxnSpPr>
      <xdr:spPr>
        <a:xfrm>
          <a:off x="12814300" y="67986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342" name="n_1aveValue【一般廃棄物処理施設】&#10;有形固定資産減価償却率"/>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343" name="n_2aveValue【一般廃棄物処理施設】&#10;有形固定資産減価償却率"/>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44" name="n_3ave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345"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346" name="n_1mainValue【一般廃棄物処理施設】&#10;有形固定資産減価償却率"/>
        <xdr:cNvSpPr txBox="1"/>
      </xdr:nvSpPr>
      <xdr:spPr>
        <a:xfrm>
          <a:off x="15266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16890</xdr:rowOff>
    </xdr:from>
    <xdr:ext cx="405111" cy="259045"/>
    <xdr:sp macro="" textlink="">
      <xdr:nvSpPr>
        <xdr:cNvPr id="347" name="n_2mainValue【一般廃棄物処理施設】&#10;有形固定資産減価償却率"/>
        <xdr:cNvSpPr txBox="1"/>
      </xdr:nvSpPr>
      <xdr:spPr>
        <a:xfrm>
          <a:off x="14389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160581</xdr:rowOff>
    </xdr:from>
    <xdr:ext cx="405111" cy="259045"/>
    <xdr:sp macro="" textlink="">
      <xdr:nvSpPr>
        <xdr:cNvPr id="348" name="n_3mainValue【一般廃棄物処理施設】&#10;有形固定資産減価償却率"/>
        <xdr:cNvSpPr txBox="1"/>
      </xdr:nvSpPr>
      <xdr:spPr>
        <a:xfrm>
          <a:off x="13500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154050</xdr:rowOff>
    </xdr:from>
    <xdr:ext cx="405111" cy="259045"/>
    <xdr:sp macro="" textlink="">
      <xdr:nvSpPr>
        <xdr:cNvPr id="349" name="n_4mainValue【一般廃棄物処理施設】&#10;有形固定資産減価償却率"/>
        <xdr:cNvSpPr txBox="1"/>
      </xdr:nvSpPr>
      <xdr:spPr>
        <a:xfrm>
          <a:off x="12611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3" name="直線コネクタ 372"/>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4"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5" name="直線コネクタ 374"/>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6"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7" name="直線コネクタ 376"/>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378" name="【一般廃棄物処理施設】&#10;一人当たり有形固定資産（償却資産）額平均値テキスト"/>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9" name="フローチャート: 判断 378"/>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80" name="フローチャート: 判断 379"/>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1" name="フローチャート: 判断 380"/>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2" name="フローチャート: 判断 381"/>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3" name="フローチャート: 判断 382"/>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2313</xdr:rowOff>
    </xdr:from>
    <xdr:to>
      <xdr:col>116</xdr:col>
      <xdr:colOff>114300</xdr:colOff>
      <xdr:row>41</xdr:row>
      <xdr:rowOff>103913</xdr:rowOff>
    </xdr:to>
    <xdr:sp macro="" textlink="">
      <xdr:nvSpPr>
        <xdr:cNvPr id="389" name="楕円 388"/>
        <xdr:cNvSpPr/>
      </xdr:nvSpPr>
      <xdr:spPr>
        <a:xfrm>
          <a:off x="22110700" y="70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152190</xdr:rowOff>
    </xdr:from>
    <xdr:ext cx="534377" cy="259045"/>
    <xdr:sp macro="" textlink="">
      <xdr:nvSpPr>
        <xdr:cNvPr id="390" name="【一般廃棄物処理施設】&#10;一人当たり有形固定資産（償却資産）額該当値テキスト"/>
        <xdr:cNvSpPr txBox="1"/>
      </xdr:nvSpPr>
      <xdr:spPr>
        <a:xfrm>
          <a:off x="22199600" y="70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4544</xdr:rowOff>
    </xdr:from>
    <xdr:to>
      <xdr:col>112</xdr:col>
      <xdr:colOff>38100</xdr:colOff>
      <xdr:row>41</xdr:row>
      <xdr:rowOff>106144</xdr:rowOff>
    </xdr:to>
    <xdr:sp macro="" textlink="">
      <xdr:nvSpPr>
        <xdr:cNvPr id="391" name="楕円 390"/>
        <xdr:cNvSpPr/>
      </xdr:nvSpPr>
      <xdr:spPr>
        <a:xfrm>
          <a:off x="21272500" y="70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53113</xdr:rowOff>
    </xdr:from>
    <xdr:to>
      <xdr:col>116</xdr:col>
      <xdr:colOff>63500</xdr:colOff>
      <xdr:row>41</xdr:row>
      <xdr:rowOff>55344</xdr:rowOff>
    </xdr:to>
    <xdr:cxnSp macro="">
      <xdr:nvCxnSpPr>
        <xdr:cNvPr id="392" name="直線コネクタ 391"/>
        <xdr:cNvCxnSpPr/>
      </xdr:nvCxnSpPr>
      <xdr:spPr>
        <a:xfrm flipV="1">
          <a:off x="21323300" y="7082563"/>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5108</xdr:rowOff>
    </xdr:from>
    <xdr:to>
      <xdr:col>107</xdr:col>
      <xdr:colOff>101600</xdr:colOff>
      <xdr:row>41</xdr:row>
      <xdr:rowOff>106708</xdr:rowOff>
    </xdr:to>
    <xdr:sp macro="" textlink="">
      <xdr:nvSpPr>
        <xdr:cNvPr id="393" name="楕円 392"/>
        <xdr:cNvSpPr/>
      </xdr:nvSpPr>
      <xdr:spPr>
        <a:xfrm>
          <a:off x="20383500" y="70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55344</xdr:rowOff>
    </xdr:from>
    <xdr:to>
      <xdr:col>111</xdr:col>
      <xdr:colOff>177800</xdr:colOff>
      <xdr:row>41</xdr:row>
      <xdr:rowOff>55908</xdr:rowOff>
    </xdr:to>
    <xdr:cxnSp macro="">
      <xdr:nvCxnSpPr>
        <xdr:cNvPr id="394" name="直線コネクタ 393"/>
        <xdr:cNvCxnSpPr/>
      </xdr:nvCxnSpPr>
      <xdr:spPr>
        <a:xfrm flipV="1">
          <a:off x="20434300" y="708479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10189</xdr:rowOff>
    </xdr:from>
    <xdr:to>
      <xdr:col>102</xdr:col>
      <xdr:colOff>165100</xdr:colOff>
      <xdr:row>41</xdr:row>
      <xdr:rowOff>111789</xdr:rowOff>
    </xdr:to>
    <xdr:sp macro="" textlink="">
      <xdr:nvSpPr>
        <xdr:cNvPr id="395" name="楕円 394"/>
        <xdr:cNvSpPr/>
      </xdr:nvSpPr>
      <xdr:spPr>
        <a:xfrm>
          <a:off x="19494500" y="70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55908</xdr:rowOff>
    </xdr:from>
    <xdr:to>
      <xdr:col>107</xdr:col>
      <xdr:colOff>50800</xdr:colOff>
      <xdr:row>41</xdr:row>
      <xdr:rowOff>60989</xdr:rowOff>
    </xdr:to>
    <xdr:cxnSp macro="">
      <xdr:nvCxnSpPr>
        <xdr:cNvPr id="396" name="直線コネクタ 395"/>
        <xdr:cNvCxnSpPr/>
      </xdr:nvCxnSpPr>
      <xdr:spPr>
        <a:xfrm flipV="1">
          <a:off x="19545300" y="7085358"/>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18260</xdr:rowOff>
    </xdr:from>
    <xdr:to>
      <xdr:col>98</xdr:col>
      <xdr:colOff>38100</xdr:colOff>
      <xdr:row>41</xdr:row>
      <xdr:rowOff>119860</xdr:rowOff>
    </xdr:to>
    <xdr:sp macro="" textlink="">
      <xdr:nvSpPr>
        <xdr:cNvPr id="397" name="楕円 396"/>
        <xdr:cNvSpPr/>
      </xdr:nvSpPr>
      <xdr:spPr>
        <a:xfrm>
          <a:off x="18605500" y="70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60989</xdr:rowOff>
    </xdr:from>
    <xdr:to>
      <xdr:col>102</xdr:col>
      <xdr:colOff>114300</xdr:colOff>
      <xdr:row>41</xdr:row>
      <xdr:rowOff>69060</xdr:rowOff>
    </xdr:to>
    <xdr:cxnSp macro="">
      <xdr:nvCxnSpPr>
        <xdr:cNvPr id="398" name="直線コネクタ 397"/>
        <xdr:cNvCxnSpPr/>
      </xdr:nvCxnSpPr>
      <xdr:spPr>
        <a:xfrm flipV="1">
          <a:off x="18656300" y="7090439"/>
          <a:ext cx="8890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399" name="n_1aveValue【一般廃棄物処理施設】&#10;一人当たり有形固定資産（償却資産）額"/>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400" name="n_2aveValue【一般廃棄物処理施設】&#10;一人当たり有形固定資産（償却資産）額"/>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01" name="n_3aveValue【一般廃棄物処理施設】&#10;一人当たり有形固定資産（償却資産）額"/>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02" name="n_4aveValue【一般廃棄物処理施設】&#10;一人当たり有形固定資産（償却資産）額"/>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97271</xdr:rowOff>
    </xdr:from>
    <xdr:ext cx="534377" cy="259045"/>
    <xdr:sp macro="" textlink="">
      <xdr:nvSpPr>
        <xdr:cNvPr id="403" name="n_1mainValue【一般廃棄物処理施設】&#10;一人当たり有形固定資産（償却資産）額"/>
        <xdr:cNvSpPr txBox="1"/>
      </xdr:nvSpPr>
      <xdr:spPr>
        <a:xfrm>
          <a:off x="21043411" y="71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97835</xdr:rowOff>
    </xdr:from>
    <xdr:ext cx="534377" cy="259045"/>
    <xdr:sp macro="" textlink="">
      <xdr:nvSpPr>
        <xdr:cNvPr id="404" name="n_2mainValue【一般廃棄物処理施設】&#10;一人当たり有形固定資産（償却資産）額"/>
        <xdr:cNvSpPr txBox="1"/>
      </xdr:nvSpPr>
      <xdr:spPr>
        <a:xfrm>
          <a:off x="20167111" y="71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102916</xdr:rowOff>
    </xdr:from>
    <xdr:ext cx="534377" cy="259045"/>
    <xdr:sp macro="" textlink="">
      <xdr:nvSpPr>
        <xdr:cNvPr id="405" name="n_3mainValue【一般廃棄物処理施設】&#10;一人当たり有形固定資産（償却資産）額"/>
        <xdr:cNvSpPr txBox="1"/>
      </xdr:nvSpPr>
      <xdr:spPr>
        <a:xfrm>
          <a:off x="19278111" y="71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110987</xdr:rowOff>
    </xdr:from>
    <xdr:ext cx="534377" cy="259045"/>
    <xdr:sp macro="" textlink="">
      <xdr:nvSpPr>
        <xdr:cNvPr id="406" name="n_4mainValue【一般廃棄物処理施設】&#10;一人当たり有形固定資産（償却資産）額"/>
        <xdr:cNvSpPr txBox="1"/>
      </xdr:nvSpPr>
      <xdr:spPr>
        <a:xfrm>
          <a:off x="18389111" y="714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8" name="直線コネクタ 447"/>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0" name="直線コネクタ 4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51"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52" name="直線コネクタ 451"/>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453"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4" name="フローチャート: 判断 453"/>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5" name="フローチャート: 判断 454"/>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6" name="フローチャート: 判断 455"/>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7" name="フローチャート: 判断 456"/>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8" name="フローチャート: 判断 457"/>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47716</xdr:rowOff>
    </xdr:from>
    <xdr:to>
      <xdr:col>85</xdr:col>
      <xdr:colOff>177800</xdr:colOff>
      <xdr:row>84</xdr:row>
      <xdr:rowOff>149316</xdr:rowOff>
    </xdr:to>
    <xdr:sp macro="" textlink="">
      <xdr:nvSpPr>
        <xdr:cNvPr id="464" name="楕円 463"/>
        <xdr:cNvSpPr/>
      </xdr:nvSpPr>
      <xdr:spPr>
        <a:xfrm>
          <a:off x="162687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26143</xdr:rowOff>
    </xdr:from>
    <xdr:ext cx="405111" cy="259045"/>
    <xdr:sp macro="" textlink="">
      <xdr:nvSpPr>
        <xdr:cNvPr id="465" name="【消防施設】&#10;有形固定資産減価償却率該当値テキスト"/>
        <xdr:cNvSpPr txBox="1"/>
      </xdr:nvSpPr>
      <xdr:spPr>
        <a:xfrm>
          <a:off x="16357600"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67311</xdr:rowOff>
    </xdr:from>
    <xdr:to>
      <xdr:col>81</xdr:col>
      <xdr:colOff>101600</xdr:colOff>
      <xdr:row>84</xdr:row>
      <xdr:rowOff>168911</xdr:rowOff>
    </xdr:to>
    <xdr:sp macro="" textlink="">
      <xdr:nvSpPr>
        <xdr:cNvPr id="466" name="楕円 465"/>
        <xdr:cNvSpPr/>
      </xdr:nvSpPr>
      <xdr:spPr>
        <a:xfrm>
          <a:off x="15430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98516</xdr:rowOff>
    </xdr:from>
    <xdr:to>
      <xdr:col>85</xdr:col>
      <xdr:colOff>127000</xdr:colOff>
      <xdr:row>84</xdr:row>
      <xdr:rowOff>118111</xdr:rowOff>
    </xdr:to>
    <xdr:cxnSp macro="">
      <xdr:nvCxnSpPr>
        <xdr:cNvPr id="467" name="直線コネクタ 466"/>
        <xdr:cNvCxnSpPr/>
      </xdr:nvCxnSpPr>
      <xdr:spPr>
        <a:xfrm flipV="1">
          <a:off x="15481300" y="1450031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59145</xdr:rowOff>
    </xdr:from>
    <xdr:to>
      <xdr:col>76</xdr:col>
      <xdr:colOff>165100</xdr:colOff>
      <xdr:row>84</xdr:row>
      <xdr:rowOff>160745</xdr:rowOff>
    </xdr:to>
    <xdr:sp macro="" textlink="">
      <xdr:nvSpPr>
        <xdr:cNvPr id="468" name="楕円 467"/>
        <xdr:cNvSpPr/>
      </xdr:nvSpPr>
      <xdr:spPr>
        <a:xfrm>
          <a:off x="14541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109945</xdr:rowOff>
    </xdr:from>
    <xdr:to>
      <xdr:col>81</xdr:col>
      <xdr:colOff>50800</xdr:colOff>
      <xdr:row>84</xdr:row>
      <xdr:rowOff>118111</xdr:rowOff>
    </xdr:to>
    <xdr:cxnSp macro="">
      <xdr:nvCxnSpPr>
        <xdr:cNvPr id="469" name="直線コネクタ 468"/>
        <xdr:cNvCxnSpPr/>
      </xdr:nvCxnSpPr>
      <xdr:spPr>
        <a:xfrm>
          <a:off x="14592300" y="1451174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46082</xdr:rowOff>
    </xdr:from>
    <xdr:to>
      <xdr:col>72</xdr:col>
      <xdr:colOff>38100</xdr:colOff>
      <xdr:row>84</xdr:row>
      <xdr:rowOff>147682</xdr:rowOff>
    </xdr:to>
    <xdr:sp macro="" textlink="">
      <xdr:nvSpPr>
        <xdr:cNvPr id="470" name="楕円 469"/>
        <xdr:cNvSpPr/>
      </xdr:nvSpPr>
      <xdr:spPr>
        <a:xfrm>
          <a:off x="13652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96882</xdr:rowOff>
    </xdr:from>
    <xdr:to>
      <xdr:col>76</xdr:col>
      <xdr:colOff>114300</xdr:colOff>
      <xdr:row>84</xdr:row>
      <xdr:rowOff>109945</xdr:rowOff>
    </xdr:to>
    <xdr:cxnSp macro="">
      <xdr:nvCxnSpPr>
        <xdr:cNvPr id="471" name="直線コネクタ 470"/>
        <xdr:cNvCxnSpPr/>
      </xdr:nvCxnSpPr>
      <xdr:spPr>
        <a:xfrm>
          <a:off x="13703300" y="144986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3629</xdr:rowOff>
    </xdr:from>
    <xdr:to>
      <xdr:col>67</xdr:col>
      <xdr:colOff>101600</xdr:colOff>
      <xdr:row>84</xdr:row>
      <xdr:rowOff>105229</xdr:rowOff>
    </xdr:to>
    <xdr:sp macro="" textlink="">
      <xdr:nvSpPr>
        <xdr:cNvPr id="472" name="楕円 471"/>
        <xdr:cNvSpPr/>
      </xdr:nvSpPr>
      <xdr:spPr>
        <a:xfrm>
          <a:off x="1276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54429</xdr:rowOff>
    </xdr:from>
    <xdr:to>
      <xdr:col>71</xdr:col>
      <xdr:colOff>177800</xdr:colOff>
      <xdr:row>84</xdr:row>
      <xdr:rowOff>96882</xdr:rowOff>
    </xdr:to>
    <xdr:cxnSp macro="">
      <xdr:nvCxnSpPr>
        <xdr:cNvPr id="473" name="直線コネクタ 472"/>
        <xdr:cNvCxnSpPr/>
      </xdr:nvCxnSpPr>
      <xdr:spPr>
        <a:xfrm>
          <a:off x="12814300" y="1445622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474"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475" name="n_2aveValue【消防施設】&#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476"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477"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160038</xdr:rowOff>
    </xdr:from>
    <xdr:ext cx="405111" cy="259045"/>
    <xdr:sp macro="" textlink="">
      <xdr:nvSpPr>
        <xdr:cNvPr id="478" name="n_1mainValue【消防施設】&#10;有形固定資産減価償却率"/>
        <xdr:cNvSpPr txBox="1"/>
      </xdr:nvSpPr>
      <xdr:spPr>
        <a:xfrm>
          <a:off x="15266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151872</xdr:rowOff>
    </xdr:from>
    <xdr:ext cx="405111" cy="259045"/>
    <xdr:sp macro="" textlink="">
      <xdr:nvSpPr>
        <xdr:cNvPr id="479" name="n_2mainValue【消防施設】&#10;有形固定資産減価償却率"/>
        <xdr:cNvSpPr txBox="1"/>
      </xdr:nvSpPr>
      <xdr:spPr>
        <a:xfrm>
          <a:off x="14389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138809</xdr:rowOff>
    </xdr:from>
    <xdr:ext cx="405111" cy="259045"/>
    <xdr:sp macro="" textlink="">
      <xdr:nvSpPr>
        <xdr:cNvPr id="480" name="n_3mainValue【消防施設】&#10;有形固定資産減価償却率"/>
        <xdr:cNvSpPr txBox="1"/>
      </xdr:nvSpPr>
      <xdr:spPr>
        <a:xfrm>
          <a:off x="13500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96356</xdr:rowOff>
    </xdr:from>
    <xdr:ext cx="405111" cy="259045"/>
    <xdr:sp macro="" textlink="">
      <xdr:nvSpPr>
        <xdr:cNvPr id="481" name="n_4mainValue【消防施設】&#10;有形固定資産減価償却率"/>
        <xdr:cNvSpPr txBox="1"/>
      </xdr:nvSpPr>
      <xdr:spPr>
        <a:xfrm>
          <a:off x="12611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2" name="直線コネクタ 4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3" name="テキスト ボックス 4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4" name="直線コネクタ 4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5" name="テキスト ボックス 4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6" name="直線コネクタ 4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7" name="テキスト ボックス 4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8" name="直線コネクタ 4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9" name="テキスト ボックス 4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0" name="直線コネクタ 4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1" name="テキスト ボックス 5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2" name="直線コネクタ 5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3" name="テキスト ボックス 5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7" name="直線コネクタ 506"/>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8"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9" name="直線コネクタ 508"/>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10"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11" name="直線コネクタ 510"/>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12"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13" name="フローチャート: 判断 512"/>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4" name="フローチャート: 判断 513"/>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15" name="フローチャート: 判断 514"/>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6" name="フローチャート: 判断 515"/>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7" name="フローチャート: 判断 516"/>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134801</xdr:rowOff>
    </xdr:from>
    <xdr:to>
      <xdr:col>116</xdr:col>
      <xdr:colOff>114300</xdr:colOff>
      <xdr:row>86</xdr:row>
      <xdr:rowOff>64951</xdr:rowOff>
    </xdr:to>
    <xdr:sp macro="" textlink="">
      <xdr:nvSpPr>
        <xdr:cNvPr id="523" name="楕円 522"/>
        <xdr:cNvSpPr/>
      </xdr:nvSpPr>
      <xdr:spPr>
        <a:xfrm>
          <a:off x="221107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113228</xdr:rowOff>
    </xdr:from>
    <xdr:ext cx="469744" cy="259045"/>
    <xdr:sp macro="" textlink="">
      <xdr:nvSpPr>
        <xdr:cNvPr id="524" name="【消防施設】&#10;一人当たり面積該当値テキスト"/>
        <xdr:cNvSpPr txBox="1"/>
      </xdr:nvSpPr>
      <xdr:spPr>
        <a:xfrm>
          <a:off x="22199600" y="1468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141332</xdr:rowOff>
    </xdr:from>
    <xdr:to>
      <xdr:col>112</xdr:col>
      <xdr:colOff>38100</xdr:colOff>
      <xdr:row>86</xdr:row>
      <xdr:rowOff>71482</xdr:rowOff>
    </xdr:to>
    <xdr:sp macro="" textlink="">
      <xdr:nvSpPr>
        <xdr:cNvPr id="525" name="楕円 524"/>
        <xdr:cNvSpPr/>
      </xdr:nvSpPr>
      <xdr:spPr>
        <a:xfrm>
          <a:off x="21272500" y="147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14151</xdr:rowOff>
    </xdr:from>
    <xdr:to>
      <xdr:col>116</xdr:col>
      <xdr:colOff>63500</xdr:colOff>
      <xdr:row>86</xdr:row>
      <xdr:rowOff>20682</xdr:rowOff>
    </xdr:to>
    <xdr:cxnSp macro="">
      <xdr:nvCxnSpPr>
        <xdr:cNvPr id="526" name="直線コネクタ 525"/>
        <xdr:cNvCxnSpPr/>
      </xdr:nvCxnSpPr>
      <xdr:spPr>
        <a:xfrm flipV="1">
          <a:off x="21323300" y="147588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147864</xdr:rowOff>
    </xdr:from>
    <xdr:to>
      <xdr:col>107</xdr:col>
      <xdr:colOff>101600</xdr:colOff>
      <xdr:row>86</xdr:row>
      <xdr:rowOff>78014</xdr:rowOff>
    </xdr:to>
    <xdr:sp macro="" textlink="">
      <xdr:nvSpPr>
        <xdr:cNvPr id="527" name="楕円 526"/>
        <xdr:cNvSpPr/>
      </xdr:nvSpPr>
      <xdr:spPr>
        <a:xfrm>
          <a:off x="20383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20682</xdr:rowOff>
    </xdr:from>
    <xdr:to>
      <xdr:col>111</xdr:col>
      <xdr:colOff>177800</xdr:colOff>
      <xdr:row>86</xdr:row>
      <xdr:rowOff>27214</xdr:rowOff>
    </xdr:to>
    <xdr:cxnSp macro="">
      <xdr:nvCxnSpPr>
        <xdr:cNvPr id="528" name="直線コネクタ 527"/>
        <xdr:cNvCxnSpPr/>
      </xdr:nvCxnSpPr>
      <xdr:spPr>
        <a:xfrm flipV="1">
          <a:off x="20434300" y="147653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33020</xdr:rowOff>
    </xdr:from>
    <xdr:to>
      <xdr:col>102</xdr:col>
      <xdr:colOff>165100</xdr:colOff>
      <xdr:row>86</xdr:row>
      <xdr:rowOff>134620</xdr:rowOff>
    </xdr:to>
    <xdr:sp macro="" textlink="">
      <xdr:nvSpPr>
        <xdr:cNvPr id="529" name="楕円 528"/>
        <xdr:cNvSpPr/>
      </xdr:nvSpPr>
      <xdr:spPr>
        <a:xfrm>
          <a:off x="19494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27214</xdr:rowOff>
    </xdr:from>
    <xdr:to>
      <xdr:col>107</xdr:col>
      <xdr:colOff>50800</xdr:colOff>
      <xdr:row>86</xdr:row>
      <xdr:rowOff>83820</xdr:rowOff>
    </xdr:to>
    <xdr:cxnSp macro="">
      <xdr:nvCxnSpPr>
        <xdr:cNvPr id="530" name="直線コネクタ 529"/>
        <xdr:cNvCxnSpPr/>
      </xdr:nvCxnSpPr>
      <xdr:spPr>
        <a:xfrm flipV="1">
          <a:off x="19545300" y="14771914"/>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29755</xdr:rowOff>
    </xdr:from>
    <xdr:to>
      <xdr:col>98</xdr:col>
      <xdr:colOff>38100</xdr:colOff>
      <xdr:row>86</xdr:row>
      <xdr:rowOff>131355</xdr:rowOff>
    </xdr:to>
    <xdr:sp macro="" textlink="">
      <xdr:nvSpPr>
        <xdr:cNvPr id="531" name="楕円 530"/>
        <xdr:cNvSpPr/>
      </xdr:nvSpPr>
      <xdr:spPr>
        <a:xfrm>
          <a:off x="18605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80555</xdr:rowOff>
    </xdr:from>
    <xdr:to>
      <xdr:col>102</xdr:col>
      <xdr:colOff>114300</xdr:colOff>
      <xdr:row>86</xdr:row>
      <xdr:rowOff>83820</xdr:rowOff>
    </xdr:to>
    <xdr:cxnSp macro="">
      <xdr:nvCxnSpPr>
        <xdr:cNvPr id="532" name="直線コネクタ 531"/>
        <xdr:cNvCxnSpPr/>
      </xdr:nvCxnSpPr>
      <xdr:spPr>
        <a:xfrm>
          <a:off x="18656300" y="148252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33"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34"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35"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36"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62609</xdr:rowOff>
    </xdr:from>
    <xdr:ext cx="469744" cy="259045"/>
    <xdr:sp macro="" textlink="">
      <xdr:nvSpPr>
        <xdr:cNvPr id="537" name="n_1mainValue【消防施設】&#10;一人当たり面積"/>
        <xdr:cNvSpPr txBox="1"/>
      </xdr:nvSpPr>
      <xdr:spPr>
        <a:xfrm>
          <a:off x="21075727" y="148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69141</xdr:rowOff>
    </xdr:from>
    <xdr:ext cx="469744" cy="259045"/>
    <xdr:sp macro="" textlink="">
      <xdr:nvSpPr>
        <xdr:cNvPr id="538" name="n_2mainValue【消防施設】&#10;一人当たり面積"/>
        <xdr:cNvSpPr txBox="1"/>
      </xdr:nvSpPr>
      <xdr:spPr>
        <a:xfrm>
          <a:off x="20199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125747</xdr:rowOff>
    </xdr:from>
    <xdr:ext cx="469744" cy="259045"/>
    <xdr:sp macro="" textlink="">
      <xdr:nvSpPr>
        <xdr:cNvPr id="539" name="n_3mainValue【消防施設】&#10;一人当たり面積"/>
        <xdr:cNvSpPr txBox="1"/>
      </xdr:nvSpPr>
      <xdr:spPr>
        <a:xfrm>
          <a:off x="19310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122482</xdr:rowOff>
    </xdr:from>
    <xdr:ext cx="469744" cy="259045"/>
    <xdr:sp macro="" textlink="">
      <xdr:nvSpPr>
        <xdr:cNvPr id="540" name="n_4mainValue【消防施設】&#10;一人当たり面積"/>
        <xdr:cNvSpPr txBox="1"/>
      </xdr:nvSpPr>
      <xdr:spPr>
        <a:xfrm>
          <a:off x="18421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6" name="直線コネクタ 565"/>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9"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70" name="直線コネクタ 569"/>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71"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2" name="フローチャート: 判断 571"/>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3" name="フローチャート: 判断 57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4" name="フローチャート: 判断 573"/>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5" name="フローチャート: 判断 574"/>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6" name="フローチャート: 判断 575"/>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582" name="楕円 581"/>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583" name="【庁舎】&#10;有形固定資産減価償却率該当値テキスト"/>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584" name="楕円 583"/>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121920</xdr:rowOff>
    </xdr:to>
    <xdr:cxnSp macro="">
      <xdr:nvCxnSpPr>
        <xdr:cNvPr id="585" name="直線コネクタ 584"/>
        <xdr:cNvCxnSpPr/>
      </xdr:nvCxnSpPr>
      <xdr:spPr>
        <a:xfrm flipV="1">
          <a:off x="15481300" y="17838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586" name="楕円 585"/>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113756</xdr:rowOff>
    </xdr:from>
    <xdr:to>
      <xdr:col>81</xdr:col>
      <xdr:colOff>50800</xdr:colOff>
      <xdr:row>104</xdr:row>
      <xdr:rowOff>121920</xdr:rowOff>
    </xdr:to>
    <xdr:cxnSp macro="">
      <xdr:nvCxnSpPr>
        <xdr:cNvPr id="587" name="直線コネクタ 586"/>
        <xdr:cNvCxnSpPr/>
      </xdr:nvCxnSpPr>
      <xdr:spPr>
        <a:xfrm>
          <a:off x="14592300" y="17601656"/>
          <a:ext cx="8890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23768</xdr:rowOff>
    </xdr:from>
    <xdr:to>
      <xdr:col>72</xdr:col>
      <xdr:colOff>38100</xdr:colOff>
      <xdr:row>102</xdr:row>
      <xdr:rowOff>125368</xdr:rowOff>
    </xdr:to>
    <xdr:sp macro="" textlink="">
      <xdr:nvSpPr>
        <xdr:cNvPr id="588" name="楕円 587"/>
        <xdr:cNvSpPr/>
      </xdr:nvSpPr>
      <xdr:spPr>
        <a:xfrm>
          <a:off x="13652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74568</xdr:rowOff>
    </xdr:from>
    <xdr:to>
      <xdr:col>76</xdr:col>
      <xdr:colOff>114300</xdr:colOff>
      <xdr:row>102</xdr:row>
      <xdr:rowOff>113756</xdr:rowOff>
    </xdr:to>
    <xdr:cxnSp macro="">
      <xdr:nvCxnSpPr>
        <xdr:cNvPr id="589" name="直線コネクタ 588"/>
        <xdr:cNvCxnSpPr/>
      </xdr:nvCxnSpPr>
      <xdr:spPr>
        <a:xfrm>
          <a:off x="13703300" y="175624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85816</xdr:rowOff>
    </xdr:from>
    <xdr:to>
      <xdr:col>67</xdr:col>
      <xdr:colOff>101600</xdr:colOff>
      <xdr:row>104</xdr:row>
      <xdr:rowOff>15966</xdr:rowOff>
    </xdr:to>
    <xdr:sp macro="" textlink="">
      <xdr:nvSpPr>
        <xdr:cNvPr id="590" name="楕円 589"/>
        <xdr:cNvSpPr/>
      </xdr:nvSpPr>
      <xdr:spPr>
        <a:xfrm>
          <a:off x="12763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74568</xdr:rowOff>
    </xdr:from>
    <xdr:to>
      <xdr:col>71</xdr:col>
      <xdr:colOff>177800</xdr:colOff>
      <xdr:row>103</xdr:row>
      <xdr:rowOff>136616</xdr:rowOff>
    </xdr:to>
    <xdr:cxnSp macro="">
      <xdr:nvCxnSpPr>
        <xdr:cNvPr id="591" name="直線コネクタ 590"/>
        <xdr:cNvCxnSpPr/>
      </xdr:nvCxnSpPr>
      <xdr:spPr>
        <a:xfrm flipV="1">
          <a:off x="12814300" y="17562468"/>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592"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593"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594"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595" name="n_4ave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17797</xdr:rowOff>
    </xdr:from>
    <xdr:ext cx="405111" cy="259045"/>
    <xdr:sp macro="" textlink="">
      <xdr:nvSpPr>
        <xdr:cNvPr id="596" name="n_1main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597" name="n_2mainValue【庁舎】&#10;有形固定資産減価償却率"/>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141895</xdr:rowOff>
    </xdr:from>
    <xdr:ext cx="405111" cy="259045"/>
    <xdr:sp macro="" textlink="">
      <xdr:nvSpPr>
        <xdr:cNvPr id="598" name="n_3mainValue【庁舎】&#10;有形固定資産減価償却率"/>
        <xdr:cNvSpPr txBox="1"/>
      </xdr:nvSpPr>
      <xdr:spPr>
        <a:xfrm>
          <a:off x="13500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32493</xdr:rowOff>
    </xdr:from>
    <xdr:ext cx="405111" cy="259045"/>
    <xdr:sp macro="" textlink="">
      <xdr:nvSpPr>
        <xdr:cNvPr id="599" name="n_4mainValue【庁舎】&#10;有形固定資産減価償却率"/>
        <xdr:cNvSpPr txBox="1"/>
      </xdr:nvSpPr>
      <xdr:spPr>
        <a:xfrm>
          <a:off x="12611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0" name="直線コネクタ 6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1" name="テキスト ボックス 6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2" name="直線コネクタ 6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3" name="テキスト ボックス 6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4" name="直線コネクタ 6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5" name="テキスト ボックス 6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6" name="直線コネクタ 6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7" name="テキスト ボックス 6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21" name="直線コネクタ 620"/>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22"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23" name="直線コネクタ 622"/>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4"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5" name="直線コネクタ 624"/>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6"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7" name="フローチャート: 判断 626"/>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8" name="フローチャート: 判断 627"/>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9" name="フローチャート: 判断 628"/>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30" name="フローチャート: 判断 629"/>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31" name="フローチャート: 判断 630"/>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24943</xdr:rowOff>
    </xdr:from>
    <xdr:to>
      <xdr:col>116</xdr:col>
      <xdr:colOff>114300</xdr:colOff>
      <xdr:row>107</xdr:row>
      <xdr:rowOff>126543</xdr:rowOff>
    </xdr:to>
    <xdr:sp macro="" textlink="">
      <xdr:nvSpPr>
        <xdr:cNvPr id="637" name="楕円 636"/>
        <xdr:cNvSpPr/>
      </xdr:nvSpPr>
      <xdr:spPr>
        <a:xfrm>
          <a:off x="22110700" y="183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111320</xdr:rowOff>
    </xdr:from>
    <xdr:ext cx="469744" cy="259045"/>
    <xdr:sp macro="" textlink="">
      <xdr:nvSpPr>
        <xdr:cNvPr id="638" name="【庁舎】&#10;一人当たり面積該当値テキスト"/>
        <xdr:cNvSpPr txBox="1"/>
      </xdr:nvSpPr>
      <xdr:spPr>
        <a:xfrm>
          <a:off x="22199600" y="1828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29972</xdr:rowOff>
    </xdr:from>
    <xdr:to>
      <xdr:col>112</xdr:col>
      <xdr:colOff>38100</xdr:colOff>
      <xdr:row>107</xdr:row>
      <xdr:rowOff>131572</xdr:rowOff>
    </xdr:to>
    <xdr:sp macro="" textlink="">
      <xdr:nvSpPr>
        <xdr:cNvPr id="639" name="楕円 638"/>
        <xdr:cNvSpPr/>
      </xdr:nvSpPr>
      <xdr:spPr>
        <a:xfrm>
          <a:off x="21272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75743</xdr:rowOff>
    </xdr:from>
    <xdr:to>
      <xdr:col>116</xdr:col>
      <xdr:colOff>63500</xdr:colOff>
      <xdr:row>107</xdr:row>
      <xdr:rowOff>80772</xdr:rowOff>
    </xdr:to>
    <xdr:cxnSp macro="">
      <xdr:nvCxnSpPr>
        <xdr:cNvPr id="640" name="直線コネクタ 639"/>
        <xdr:cNvCxnSpPr/>
      </xdr:nvCxnSpPr>
      <xdr:spPr>
        <a:xfrm flipV="1">
          <a:off x="21323300" y="1842089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34086</xdr:rowOff>
    </xdr:from>
    <xdr:to>
      <xdr:col>107</xdr:col>
      <xdr:colOff>101600</xdr:colOff>
      <xdr:row>107</xdr:row>
      <xdr:rowOff>135686</xdr:rowOff>
    </xdr:to>
    <xdr:sp macro="" textlink="">
      <xdr:nvSpPr>
        <xdr:cNvPr id="641" name="楕円 640"/>
        <xdr:cNvSpPr/>
      </xdr:nvSpPr>
      <xdr:spPr>
        <a:xfrm>
          <a:off x="20383500" y="183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80772</xdr:rowOff>
    </xdr:from>
    <xdr:to>
      <xdr:col>111</xdr:col>
      <xdr:colOff>177800</xdr:colOff>
      <xdr:row>107</xdr:row>
      <xdr:rowOff>84886</xdr:rowOff>
    </xdr:to>
    <xdr:cxnSp macro="">
      <xdr:nvCxnSpPr>
        <xdr:cNvPr id="642" name="直線コネクタ 641"/>
        <xdr:cNvCxnSpPr/>
      </xdr:nvCxnSpPr>
      <xdr:spPr>
        <a:xfrm flipV="1">
          <a:off x="20434300" y="1842592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37745</xdr:rowOff>
    </xdr:from>
    <xdr:to>
      <xdr:col>102</xdr:col>
      <xdr:colOff>165100</xdr:colOff>
      <xdr:row>107</xdr:row>
      <xdr:rowOff>139345</xdr:rowOff>
    </xdr:to>
    <xdr:sp macro="" textlink="">
      <xdr:nvSpPr>
        <xdr:cNvPr id="643" name="楕円 642"/>
        <xdr:cNvSpPr/>
      </xdr:nvSpPr>
      <xdr:spPr>
        <a:xfrm>
          <a:off x="19494500" y="18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84886</xdr:rowOff>
    </xdr:from>
    <xdr:to>
      <xdr:col>107</xdr:col>
      <xdr:colOff>50800</xdr:colOff>
      <xdr:row>107</xdr:row>
      <xdr:rowOff>88545</xdr:rowOff>
    </xdr:to>
    <xdr:cxnSp macro="">
      <xdr:nvCxnSpPr>
        <xdr:cNvPr id="644" name="直線コネクタ 643"/>
        <xdr:cNvCxnSpPr/>
      </xdr:nvCxnSpPr>
      <xdr:spPr>
        <a:xfrm flipV="1">
          <a:off x="19545300" y="18430036"/>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42774</xdr:rowOff>
    </xdr:from>
    <xdr:to>
      <xdr:col>98</xdr:col>
      <xdr:colOff>38100</xdr:colOff>
      <xdr:row>107</xdr:row>
      <xdr:rowOff>144374</xdr:rowOff>
    </xdr:to>
    <xdr:sp macro="" textlink="">
      <xdr:nvSpPr>
        <xdr:cNvPr id="645" name="楕円 644"/>
        <xdr:cNvSpPr/>
      </xdr:nvSpPr>
      <xdr:spPr>
        <a:xfrm>
          <a:off x="18605500" y="18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88545</xdr:rowOff>
    </xdr:from>
    <xdr:to>
      <xdr:col>102</xdr:col>
      <xdr:colOff>114300</xdr:colOff>
      <xdr:row>107</xdr:row>
      <xdr:rowOff>93574</xdr:rowOff>
    </xdr:to>
    <xdr:cxnSp macro="">
      <xdr:nvCxnSpPr>
        <xdr:cNvPr id="646" name="直線コネクタ 645"/>
        <xdr:cNvCxnSpPr/>
      </xdr:nvCxnSpPr>
      <xdr:spPr>
        <a:xfrm flipV="1">
          <a:off x="18656300" y="1843369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47"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48"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49"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50"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122699</xdr:rowOff>
    </xdr:from>
    <xdr:ext cx="469744" cy="259045"/>
    <xdr:sp macro="" textlink="">
      <xdr:nvSpPr>
        <xdr:cNvPr id="651" name="n_1mainValue【庁舎】&#10;一人当たり面積"/>
        <xdr:cNvSpPr txBox="1"/>
      </xdr:nvSpPr>
      <xdr:spPr>
        <a:xfrm>
          <a:off x="210757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126813</xdr:rowOff>
    </xdr:from>
    <xdr:ext cx="469744" cy="259045"/>
    <xdr:sp macro="" textlink="">
      <xdr:nvSpPr>
        <xdr:cNvPr id="652" name="n_2mainValue【庁舎】&#10;一人当たり面積"/>
        <xdr:cNvSpPr txBox="1"/>
      </xdr:nvSpPr>
      <xdr:spPr>
        <a:xfrm>
          <a:off x="20199427" y="184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130472</xdr:rowOff>
    </xdr:from>
    <xdr:ext cx="469744" cy="259045"/>
    <xdr:sp macro="" textlink="">
      <xdr:nvSpPr>
        <xdr:cNvPr id="653" name="n_3mainValue【庁舎】&#10;一人当たり面積"/>
        <xdr:cNvSpPr txBox="1"/>
      </xdr:nvSpPr>
      <xdr:spPr>
        <a:xfrm>
          <a:off x="19310427" y="18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135501</xdr:rowOff>
    </xdr:from>
    <xdr:ext cx="469744" cy="259045"/>
    <xdr:sp macro="" textlink="">
      <xdr:nvSpPr>
        <xdr:cNvPr id="654" name="n_4mainValue【庁舎】&#10;一人当たり面積"/>
        <xdr:cNvSpPr txBox="1"/>
      </xdr:nvSpPr>
      <xdr:spPr>
        <a:xfrm>
          <a:off x="18421427" y="184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類似団体と比較して有形固定資産減価償却率が高い施設は、体育館・プールであり、低い施設は、図書館・消防施設である。</a:t>
          </a:r>
          <a:endParaRPr lang="ja-JP" altLang="ja-JP" sz="1400">
            <a:effectLst/>
          </a:endParaRPr>
        </a:p>
        <a:p>
          <a:r>
            <a:rPr kumimoji="1" lang="ja-JP" altLang="ja-JP" sz="1100">
              <a:solidFill>
                <a:schemeClr val="dk1"/>
              </a:solidFill>
              <a:effectLst/>
              <a:latin typeface="+mn-lt"/>
              <a:ea typeface="+mn-ea"/>
              <a:cs typeface="+mn-cs"/>
            </a:rPr>
            <a:t>体育館・プールについては、町民体育館が昭和</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年の整備後約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年、町民プールが平成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年の整備後約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年経過していることによる。なお、町民体育館については、平成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年度に耐震診断と耐震補強を実施しており使用に問題はない。</a:t>
          </a:r>
          <a:endParaRPr lang="ja-JP" altLang="ja-JP" sz="1400">
            <a:effectLst/>
          </a:endParaRPr>
        </a:p>
        <a:p>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年に整備されており比較的新しいことから、類似団体内平均値と比較し低くなっている。</a:t>
          </a:r>
          <a:endParaRPr lang="ja-JP" altLang="ja-JP" sz="1400">
            <a:effectLst/>
          </a:endParaRPr>
        </a:p>
        <a:p>
          <a:r>
            <a:rPr kumimoji="1" lang="ja-JP" altLang="ja-JP" sz="1100">
              <a:solidFill>
                <a:schemeClr val="dk1"/>
              </a:solidFill>
              <a:effectLst/>
              <a:latin typeface="+mn-lt"/>
              <a:ea typeface="+mn-ea"/>
              <a:cs typeface="+mn-cs"/>
            </a:rPr>
            <a:t>消防施設の有形固定資産減価償却率が類似団体平均値より大幅に上昇しているが、広域事務組合の所有する消防関連施設を計上するよう改めたことによる。</a:t>
          </a:r>
          <a:endParaRPr lang="ja-JP" altLang="ja-JP" sz="1400">
            <a:effectLst/>
          </a:endParaRPr>
        </a:p>
        <a:p>
          <a:r>
            <a:rPr kumimoji="1" lang="ja-JP" altLang="ja-JP" sz="1100">
              <a:solidFill>
                <a:schemeClr val="dk1"/>
              </a:solidFill>
              <a:effectLst/>
              <a:latin typeface="+mn-lt"/>
              <a:ea typeface="+mn-ea"/>
              <a:cs typeface="+mn-cs"/>
            </a:rPr>
            <a:t>庁舎について有形固定資産減価償却率が平成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年度以降大幅に低くなっているが、庁舎エレベーターの新設のほか、議場エアコンや一部トイレの改修など、築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年で老朽化に伴い、各種更新・修繕工事を実施したことによる。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6,305
196.81
6,602,886
5,985,985
463,542
3,578,924
6,205,759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月現在</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に加え、長引く景気低迷による税の減収などから、財政基盤が弱く、類似団体平均を下回っている。第６次総合発展計画に沿った活力あるまちづくりを展開しつつ、行政の効率化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4" name="直線コネクタ 73"/>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7" name="直線コネクタ 76"/>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続いた大型公共事業により公債費が増加傾向にあることに加え、病院事業への繰出金が増額し続けており経常収支比率が悪化していたが、令和２年度、令和３年度は公債費や繰出金の状況は変わらないものの、地方消費税交付金と地方交付税の伸びにより経常収支比率が上向いた。ただし、公債費のピーク見込みは令和４年度であり、来年度以降は再び悪化することが懸念されている。基金の活用による起債残高の縮減や、病院事業の経営プランの着実な実行により経営状況の改善等を実施し、経常経費の減、財政の弾力性の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66</xdr:row>
      <xdr:rowOff>5334</xdr:rowOff>
    </xdr:to>
    <xdr:cxnSp macro="">
      <xdr:nvCxnSpPr>
        <xdr:cNvPr id="129" name="直線コネクタ 128"/>
        <xdr:cNvCxnSpPr/>
      </xdr:nvCxnSpPr>
      <xdr:spPr>
        <a:xfrm flipV="1">
          <a:off x="4114800" y="11094212"/>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5334</xdr:rowOff>
    </xdr:from>
    <xdr:to>
      <xdr:col>19</xdr:col>
      <xdr:colOff>133350</xdr:colOff>
      <xdr:row>66</xdr:row>
      <xdr:rowOff>150114</xdr:rowOff>
    </xdr:to>
    <xdr:cxnSp macro="">
      <xdr:nvCxnSpPr>
        <xdr:cNvPr id="132" name="直線コネクタ 131"/>
        <xdr:cNvCxnSpPr/>
      </xdr:nvCxnSpPr>
      <xdr:spPr>
        <a:xfrm flipV="1">
          <a:off x="3225800" y="1132103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150114</xdr:rowOff>
    </xdr:to>
    <xdr:cxnSp macro="">
      <xdr:nvCxnSpPr>
        <xdr:cNvPr id="135" name="直線コネクタ 134"/>
        <xdr:cNvCxnSpPr/>
      </xdr:nvCxnSpPr>
      <xdr:spPr>
        <a:xfrm>
          <a:off x="2336800" y="1127760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65</xdr:row>
      <xdr:rowOff>133350</xdr:rowOff>
    </xdr:to>
    <xdr:cxnSp macro="">
      <xdr:nvCxnSpPr>
        <xdr:cNvPr id="138" name="直線コネクタ 137"/>
        <xdr:cNvCxnSpPr/>
      </xdr:nvCxnSpPr>
      <xdr:spPr>
        <a:xfrm>
          <a:off x="1447800" y="1121486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48" name="楕円 147"/>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42689</xdr:rowOff>
    </xdr:from>
    <xdr:ext cx="762000" cy="259045"/>
    <xdr:sp macro="" textlink="">
      <xdr:nvSpPr>
        <xdr:cNvPr id="149"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0" name="楕円 149"/>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1" name="テキスト ボックス 150"/>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99314</xdr:rowOff>
    </xdr:from>
    <xdr:to>
      <xdr:col>15</xdr:col>
      <xdr:colOff>133350</xdr:colOff>
      <xdr:row>67</xdr:row>
      <xdr:rowOff>29464</xdr:rowOff>
    </xdr:to>
    <xdr:sp macro="" textlink="">
      <xdr:nvSpPr>
        <xdr:cNvPr id="152" name="楕円 151"/>
        <xdr:cNvSpPr/>
      </xdr:nvSpPr>
      <xdr:spPr>
        <a:xfrm>
          <a:off x="3175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14241</xdr:rowOff>
    </xdr:from>
    <xdr:ext cx="762000" cy="259045"/>
    <xdr:sp macro="" textlink="">
      <xdr:nvSpPr>
        <xdr:cNvPr id="153" name="テキスト ボックス 152"/>
        <xdr:cNvSpPr txBox="1"/>
      </xdr:nvSpPr>
      <xdr:spPr>
        <a:xfrm>
          <a:off x="2844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4" name="楕円 153"/>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5" name="テキスト ボックス 154"/>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6" name="楕円 155"/>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7" name="テキスト ボックス 156"/>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適正度が低くなっている要因として、ゴミ処理業務や消防業務を一部事務組合で行なっていることが挙げられる。一部事務組合の人件費・物件費に充てる負担金といった費用を合計した場合、人口１人当たりの金額は増加することになる。今後はこれらも含めた経費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26637</xdr:rowOff>
    </xdr:from>
    <xdr:to>
      <xdr:col>23</xdr:col>
      <xdr:colOff>133350</xdr:colOff>
      <xdr:row>82</xdr:row>
      <xdr:rowOff>59492</xdr:rowOff>
    </xdr:to>
    <xdr:cxnSp macro="">
      <xdr:nvCxnSpPr>
        <xdr:cNvPr id="190" name="直線コネクタ 189"/>
        <xdr:cNvCxnSpPr/>
      </xdr:nvCxnSpPr>
      <xdr:spPr>
        <a:xfrm>
          <a:off x="4114800" y="14085537"/>
          <a:ext cx="8382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128848</xdr:rowOff>
    </xdr:from>
    <xdr:to>
      <xdr:col>19</xdr:col>
      <xdr:colOff>133350</xdr:colOff>
      <xdr:row>82</xdr:row>
      <xdr:rowOff>26637</xdr:rowOff>
    </xdr:to>
    <xdr:cxnSp macro="">
      <xdr:nvCxnSpPr>
        <xdr:cNvPr id="193" name="直線コネクタ 192"/>
        <xdr:cNvCxnSpPr/>
      </xdr:nvCxnSpPr>
      <xdr:spPr>
        <a:xfrm>
          <a:off x="3225800" y="14016298"/>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100355</xdr:rowOff>
    </xdr:from>
    <xdr:to>
      <xdr:col>15</xdr:col>
      <xdr:colOff>82550</xdr:colOff>
      <xdr:row>81</xdr:row>
      <xdr:rowOff>128848</xdr:rowOff>
    </xdr:to>
    <xdr:cxnSp macro="">
      <xdr:nvCxnSpPr>
        <xdr:cNvPr id="196" name="直線コネクタ 195"/>
        <xdr:cNvCxnSpPr/>
      </xdr:nvCxnSpPr>
      <xdr:spPr>
        <a:xfrm>
          <a:off x="2336800" y="13987805"/>
          <a:ext cx="889000" cy="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80426</xdr:rowOff>
    </xdr:from>
    <xdr:to>
      <xdr:col>11</xdr:col>
      <xdr:colOff>31750</xdr:colOff>
      <xdr:row>81</xdr:row>
      <xdr:rowOff>100355</xdr:rowOff>
    </xdr:to>
    <xdr:cxnSp macro="">
      <xdr:nvCxnSpPr>
        <xdr:cNvPr id="199" name="直線コネクタ 198"/>
        <xdr:cNvCxnSpPr/>
      </xdr:nvCxnSpPr>
      <xdr:spPr>
        <a:xfrm>
          <a:off x="1447800" y="13967876"/>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8692</xdr:rowOff>
    </xdr:from>
    <xdr:to>
      <xdr:col>23</xdr:col>
      <xdr:colOff>184150</xdr:colOff>
      <xdr:row>82</xdr:row>
      <xdr:rowOff>110292</xdr:rowOff>
    </xdr:to>
    <xdr:sp macro="" textlink="">
      <xdr:nvSpPr>
        <xdr:cNvPr id="209" name="楕円 208"/>
        <xdr:cNvSpPr/>
      </xdr:nvSpPr>
      <xdr:spPr>
        <a:xfrm>
          <a:off x="4902200" y="140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25219</xdr:rowOff>
    </xdr:from>
    <xdr:ext cx="762000" cy="259045"/>
    <xdr:sp macro="" textlink="">
      <xdr:nvSpPr>
        <xdr:cNvPr id="210" name="人件費・物件費等の状況該当値テキスト"/>
        <xdr:cNvSpPr txBox="1"/>
      </xdr:nvSpPr>
      <xdr:spPr>
        <a:xfrm>
          <a:off x="5041900" y="1391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147287</xdr:rowOff>
    </xdr:from>
    <xdr:to>
      <xdr:col>19</xdr:col>
      <xdr:colOff>184150</xdr:colOff>
      <xdr:row>82</xdr:row>
      <xdr:rowOff>77437</xdr:rowOff>
    </xdr:to>
    <xdr:sp macro="" textlink="">
      <xdr:nvSpPr>
        <xdr:cNvPr id="211" name="楕円 210"/>
        <xdr:cNvSpPr/>
      </xdr:nvSpPr>
      <xdr:spPr>
        <a:xfrm>
          <a:off x="4064000" y="14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87614</xdr:rowOff>
    </xdr:from>
    <xdr:ext cx="736600" cy="259045"/>
    <xdr:sp macro="" textlink="">
      <xdr:nvSpPr>
        <xdr:cNvPr id="212" name="テキスト ボックス 211"/>
        <xdr:cNvSpPr txBox="1"/>
      </xdr:nvSpPr>
      <xdr:spPr>
        <a:xfrm>
          <a:off x="3733800" y="1380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78048</xdr:rowOff>
    </xdr:from>
    <xdr:to>
      <xdr:col>15</xdr:col>
      <xdr:colOff>133350</xdr:colOff>
      <xdr:row>82</xdr:row>
      <xdr:rowOff>8198</xdr:rowOff>
    </xdr:to>
    <xdr:sp macro="" textlink="">
      <xdr:nvSpPr>
        <xdr:cNvPr id="213" name="楕円 212"/>
        <xdr:cNvSpPr/>
      </xdr:nvSpPr>
      <xdr:spPr>
        <a:xfrm>
          <a:off x="3175000" y="139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18375</xdr:rowOff>
    </xdr:from>
    <xdr:ext cx="762000" cy="259045"/>
    <xdr:sp macro="" textlink="">
      <xdr:nvSpPr>
        <xdr:cNvPr id="214" name="テキスト ボックス 213"/>
        <xdr:cNvSpPr txBox="1"/>
      </xdr:nvSpPr>
      <xdr:spPr>
        <a:xfrm>
          <a:off x="2844800" y="1373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49555</xdr:rowOff>
    </xdr:from>
    <xdr:to>
      <xdr:col>11</xdr:col>
      <xdr:colOff>82550</xdr:colOff>
      <xdr:row>81</xdr:row>
      <xdr:rowOff>151155</xdr:rowOff>
    </xdr:to>
    <xdr:sp macro="" textlink="">
      <xdr:nvSpPr>
        <xdr:cNvPr id="215" name="楕円 214"/>
        <xdr:cNvSpPr/>
      </xdr:nvSpPr>
      <xdr:spPr>
        <a:xfrm>
          <a:off x="2286000" y="139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161332</xdr:rowOff>
    </xdr:from>
    <xdr:ext cx="762000" cy="259045"/>
    <xdr:sp macro="" textlink="">
      <xdr:nvSpPr>
        <xdr:cNvPr id="216" name="テキスト ボックス 215"/>
        <xdr:cNvSpPr txBox="1"/>
      </xdr:nvSpPr>
      <xdr:spPr>
        <a:xfrm>
          <a:off x="1955800" y="137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29626</xdr:rowOff>
    </xdr:from>
    <xdr:to>
      <xdr:col>7</xdr:col>
      <xdr:colOff>31750</xdr:colOff>
      <xdr:row>81</xdr:row>
      <xdr:rowOff>131226</xdr:rowOff>
    </xdr:to>
    <xdr:sp macro="" textlink="">
      <xdr:nvSpPr>
        <xdr:cNvPr id="217" name="楕円 216"/>
        <xdr:cNvSpPr/>
      </xdr:nvSpPr>
      <xdr:spPr>
        <a:xfrm>
          <a:off x="1397000" y="139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141403</xdr:rowOff>
    </xdr:from>
    <xdr:ext cx="762000" cy="259045"/>
    <xdr:sp macro="" textlink="">
      <xdr:nvSpPr>
        <xdr:cNvPr id="218" name="テキスト ボックス 217"/>
        <xdr:cNvSpPr txBox="1"/>
      </xdr:nvSpPr>
      <xdr:spPr>
        <a:xfrm>
          <a:off x="1066800" y="136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・職員の大量退職と世代交代のため若い職員が多くなり、全国町村平均を上回っている。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年度は昨年度に引き続きラスパイレス指数が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を下回っているが、未だ全国町村平均および類似団体平均よりを上回っており、給与の適正化、適切な制度運用に今後も努めていく。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42757</xdr:rowOff>
    </xdr:to>
    <xdr:cxnSp macro="">
      <xdr:nvCxnSpPr>
        <xdr:cNvPr id="252" name="直線コネクタ 251"/>
        <xdr:cNvCxnSpPr/>
      </xdr:nvCxnSpPr>
      <xdr:spPr>
        <a:xfrm>
          <a:off x="16179800" y="149589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42757</xdr:rowOff>
    </xdr:from>
    <xdr:to>
      <xdr:col>77</xdr:col>
      <xdr:colOff>44450</xdr:colOff>
      <xdr:row>87</xdr:row>
      <xdr:rowOff>107104</xdr:rowOff>
    </xdr:to>
    <xdr:cxnSp macro="">
      <xdr:nvCxnSpPr>
        <xdr:cNvPr id="255" name="直線コネクタ 254"/>
        <xdr:cNvCxnSpPr/>
      </xdr:nvCxnSpPr>
      <xdr:spPr>
        <a:xfrm flipV="1">
          <a:off x="15290800" y="149589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87</xdr:row>
      <xdr:rowOff>163407</xdr:rowOff>
    </xdr:to>
    <xdr:cxnSp macro="">
      <xdr:nvCxnSpPr>
        <xdr:cNvPr id="258" name="直線コネクタ 257"/>
        <xdr:cNvCxnSpPr/>
      </xdr:nvCxnSpPr>
      <xdr:spPr>
        <a:xfrm flipV="1">
          <a:off x="14401800" y="1502325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0</xdr:rowOff>
    </xdr:to>
    <xdr:cxnSp macro="">
      <xdr:nvCxnSpPr>
        <xdr:cNvPr id="261" name="直線コネクタ 260"/>
        <xdr:cNvCxnSpPr/>
      </xdr:nvCxnSpPr>
      <xdr:spPr>
        <a:xfrm flipV="1">
          <a:off x="13512800" y="150795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1" name="楕円 270"/>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135484</xdr:rowOff>
    </xdr:from>
    <xdr:ext cx="762000" cy="259045"/>
    <xdr:sp macro="" textlink="">
      <xdr:nvSpPr>
        <xdr:cNvPr id="272"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163407</xdr:rowOff>
    </xdr:from>
    <xdr:to>
      <xdr:col>77</xdr:col>
      <xdr:colOff>95250</xdr:colOff>
      <xdr:row>87</xdr:row>
      <xdr:rowOff>93557</xdr:rowOff>
    </xdr:to>
    <xdr:sp macro="" textlink="">
      <xdr:nvSpPr>
        <xdr:cNvPr id="273" name="楕円 272"/>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78334</xdr:rowOff>
    </xdr:from>
    <xdr:ext cx="736600" cy="259045"/>
    <xdr:sp macro="" textlink="">
      <xdr:nvSpPr>
        <xdr:cNvPr id="274" name="テキスト ボックス 273"/>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56304</xdr:rowOff>
    </xdr:from>
    <xdr:to>
      <xdr:col>73</xdr:col>
      <xdr:colOff>44450</xdr:colOff>
      <xdr:row>87</xdr:row>
      <xdr:rowOff>157904</xdr:rowOff>
    </xdr:to>
    <xdr:sp macro="" textlink="">
      <xdr:nvSpPr>
        <xdr:cNvPr id="275" name="楕円 274"/>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142681</xdr:rowOff>
    </xdr:from>
    <xdr:ext cx="762000" cy="259045"/>
    <xdr:sp macro="" textlink="">
      <xdr:nvSpPr>
        <xdr:cNvPr id="276" name="テキスト ボックス 275"/>
        <xdr:cNvSpPr txBox="1"/>
      </xdr:nvSpPr>
      <xdr:spPr>
        <a:xfrm>
          <a:off x="14909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112607</xdr:rowOff>
    </xdr:from>
    <xdr:to>
      <xdr:col>68</xdr:col>
      <xdr:colOff>203200</xdr:colOff>
      <xdr:row>88</xdr:row>
      <xdr:rowOff>42757</xdr:rowOff>
    </xdr:to>
    <xdr:sp macro="" textlink="">
      <xdr:nvSpPr>
        <xdr:cNvPr id="277" name="楕円 276"/>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27534</xdr:rowOff>
    </xdr:from>
    <xdr:ext cx="762000" cy="259045"/>
    <xdr:sp macro="" textlink="">
      <xdr:nvSpPr>
        <xdr:cNvPr id="278" name="テキスト ボックス 277"/>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9" name="楕円 278"/>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0" name="テキスト ボックス 279"/>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・継続して取り組んできた新規採用抑制策により類似団体平均を下回っている。今後とも住民サービスを低下させることなく、より適切な定員管理に努める。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120714</xdr:rowOff>
    </xdr:from>
    <xdr:to>
      <xdr:col>81</xdr:col>
      <xdr:colOff>44450</xdr:colOff>
      <xdr:row>60</xdr:row>
      <xdr:rowOff>145447</xdr:rowOff>
    </xdr:to>
    <xdr:cxnSp macro="">
      <xdr:nvCxnSpPr>
        <xdr:cNvPr id="311" name="直線コネクタ 310"/>
        <xdr:cNvCxnSpPr/>
      </xdr:nvCxnSpPr>
      <xdr:spPr>
        <a:xfrm>
          <a:off x="16179800" y="10407714"/>
          <a:ext cx="8382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92361</xdr:rowOff>
    </xdr:from>
    <xdr:to>
      <xdr:col>77</xdr:col>
      <xdr:colOff>44450</xdr:colOff>
      <xdr:row>60</xdr:row>
      <xdr:rowOff>120714</xdr:rowOff>
    </xdr:to>
    <xdr:cxnSp macro="">
      <xdr:nvCxnSpPr>
        <xdr:cNvPr id="314" name="直線コネクタ 313"/>
        <xdr:cNvCxnSpPr/>
      </xdr:nvCxnSpPr>
      <xdr:spPr>
        <a:xfrm>
          <a:off x="15290800" y="10379361"/>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74263</xdr:rowOff>
    </xdr:from>
    <xdr:to>
      <xdr:col>72</xdr:col>
      <xdr:colOff>203200</xdr:colOff>
      <xdr:row>60</xdr:row>
      <xdr:rowOff>92361</xdr:rowOff>
    </xdr:to>
    <xdr:cxnSp macro="">
      <xdr:nvCxnSpPr>
        <xdr:cNvPr id="317" name="直線コネクタ 316"/>
        <xdr:cNvCxnSpPr/>
      </xdr:nvCxnSpPr>
      <xdr:spPr>
        <a:xfrm>
          <a:off x="14401800" y="103612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59785</xdr:rowOff>
    </xdr:from>
    <xdr:to>
      <xdr:col>68</xdr:col>
      <xdr:colOff>152400</xdr:colOff>
      <xdr:row>60</xdr:row>
      <xdr:rowOff>74263</xdr:rowOff>
    </xdr:to>
    <xdr:cxnSp macro="">
      <xdr:nvCxnSpPr>
        <xdr:cNvPr id="320" name="直線コネクタ 319"/>
        <xdr:cNvCxnSpPr/>
      </xdr:nvCxnSpPr>
      <xdr:spPr>
        <a:xfrm>
          <a:off x="13512800" y="1034678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94647</xdr:rowOff>
    </xdr:from>
    <xdr:to>
      <xdr:col>81</xdr:col>
      <xdr:colOff>95250</xdr:colOff>
      <xdr:row>61</xdr:row>
      <xdr:rowOff>24797</xdr:rowOff>
    </xdr:to>
    <xdr:sp macro="" textlink="">
      <xdr:nvSpPr>
        <xdr:cNvPr id="330" name="楕円 329"/>
        <xdr:cNvSpPr/>
      </xdr:nvSpPr>
      <xdr:spPr>
        <a:xfrm>
          <a:off x="16967200" y="10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111174</xdr:rowOff>
    </xdr:from>
    <xdr:ext cx="762000" cy="259045"/>
    <xdr:sp macro="" textlink="">
      <xdr:nvSpPr>
        <xdr:cNvPr id="331" name="定員管理の状況該当値テキスト"/>
        <xdr:cNvSpPr txBox="1"/>
      </xdr:nvSpPr>
      <xdr:spPr>
        <a:xfrm>
          <a:off x="17106900" y="1022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69914</xdr:rowOff>
    </xdr:from>
    <xdr:to>
      <xdr:col>77</xdr:col>
      <xdr:colOff>95250</xdr:colOff>
      <xdr:row>61</xdr:row>
      <xdr:rowOff>64</xdr:rowOff>
    </xdr:to>
    <xdr:sp macro="" textlink="">
      <xdr:nvSpPr>
        <xdr:cNvPr id="332" name="楕円 331"/>
        <xdr:cNvSpPr/>
      </xdr:nvSpPr>
      <xdr:spPr>
        <a:xfrm>
          <a:off x="16129000" y="103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10241</xdr:rowOff>
    </xdr:from>
    <xdr:ext cx="736600" cy="259045"/>
    <xdr:sp macro="" textlink="">
      <xdr:nvSpPr>
        <xdr:cNvPr id="333" name="テキスト ボックス 332"/>
        <xdr:cNvSpPr txBox="1"/>
      </xdr:nvSpPr>
      <xdr:spPr>
        <a:xfrm>
          <a:off x="15798800" y="1012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41561</xdr:rowOff>
    </xdr:from>
    <xdr:to>
      <xdr:col>73</xdr:col>
      <xdr:colOff>44450</xdr:colOff>
      <xdr:row>60</xdr:row>
      <xdr:rowOff>143161</xdr:rowOff>
    </xdr:to>
    <xdr:sp macro="" textlink="">
      <xdr:nvSpPr>
        <xdr:cNvPr id="334" name="楕円 333"/>
        <xdr:cNvSpPr/>
      </xdr:nvSpPr>
      <xdr:spPr>
        <a:xfrm>
          <a:off x="152400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153338</xdr:rowOff>
    </xdr:from>
    <xdr:ext cx="762000" cy="259045"/>
    <xdr:sp macro="" textlink="">
      <xdr:nvSpPr>
        <xdr:cNvPr id="335" name="テキスト ボックス 334"/>
        <xdr:cNvSpPr txBox="1"/>
      </xdr:nvSpPr>
      <xdr:spPr>
        <a:xfrm>
          <a:off x="14909800" y="100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23463</xdr:rowOff>
    </xdr:from>
    <xdr:to>
      <xdr:col>68</xdr:col>
      <xdr:colOff>203200</xdr:colOff>
      <xdr:row>60</xdr:row>
      <xdr:rowOff>125063</xdr:rowOff>
    </xdr:to>
    <xdr:sp macro="" textlink="">
      <xdr:nvSpPr>
        <xdr:cNvPr id="336" name="楕円 335"/>
        <xdr:cNvSpPr/>
      </xdr:nvSpPr>
      <xdr:spPr>
        <a:xfrm>
          <a:off x="143510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135240</xdr:rowOff>
    </xdr:from>
    <xdr:ext cx="762000" cy="259045"/>
    <xdr:sp macro="" textlink="">
      <xdr:nvSpPr>
        <xdr:cNvPr id="337" name="テキスト ボックス 336"/>
        <xdr:cNvSpPr txBox="1"/>
      </xdr:nvSpPr>
      <xdr:spPr>
        <a:xfrm>
          <a:off x="14020800" y="100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8985</xdr:rowOff>
    </xdr:from>
    <xdr:to>
      <xdr:col>64</xdr:col>
      <xdr:colOff>152400</xdr:colOff>
      <xdr:row>60</xdr:row>
      <xdr:rowOff>110585</xdr:rowOff>
    </xdr:to>
    <xdr:sp macro="" textlink="">
      <xdr:nvSpPr>
        <xdr:cNvPr id="338" name="楕円 337"/>
        <xdr:cNvSpPr/>
      </xdr:nvSpPr>
      <xdr:spPr>
        <a:xfrm>
          <a:off x="13462000" y="102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120762</xdr:rowOff>
    </xdr:from>
    <xdr:ext cx="762000" cy="259045"/>
    <xdr:sp macro="" textlink="">
      <xdr:nvSpPr>
        <xdr:cNvPr id="339" name="テキスト ボックス 338"/>
        <xdr:cNvSpPr txBox="1"/>
      </xdr:nvSpPr>
      <xdr:spPr>
        <a:xfrm>
          <a:off x="13131800" y="100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の抑制や積極的な繰上償還の実施により類似団体平均を大きく下回ってきたが、近年大型の整備事業が集中したことにより、今後は増加することが見込まれる。事業の抑制や基金の取り崩しを実施しながら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8890</xdr:rowOff>
    </xdr:to>
    <xdr:cxnSp macro="">
      <xdr:nvCxnSpPr>
        <xdr:cNvPr id="373" name="直線コネクタ 372"/>
        <xdr:cNvCxnSpPr/>
      </xdr:nvCxnSpPr>
      <xdr:spPr>
        <a:xfrm>
          <a:off x="16179800" y="66632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148167</xdr:rowOff>
    </xdr:to>
    <xdr:cxnSp macro="">
      <xdr:nvCxnSpPr>
        <xdr:cNvPr id="376" name="直線コネクタ 375"/>
        <xdr:cNvCxnSpPr/>
      </xdr:nvCxnSpPr>
      <xdr:spPr>
        <a:xfrm>
          <a:off x="15290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107950</xdr:rowOff>
    </xdr:to>
    <xdr:cxnSp macro="">
      <xdr:nvCxnSpPr>
        <xdr:cNvPr id="379" name="直線コネクタ 378"/>
        <xdr:cNvCxnSpPr/>
      </xdr:nvCxnSpPr>
      <xdr:spPr>
        <a:xfrm>
          <a:off x="14401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38</xdr:row>
      <xdr:rowOff>27517</xdr:rowOff>
    </xdr:to>
    <xdr:cxnSp macro="">
      <xdr:nvCxnSpPr>
        <xdr:cNvPr id="382" name="直線コネクタ 381"/>
        <xdr:cNvCxnSpPr/>
      </xdr:nvCxnSpPr>
      <xdr:spPr>
        <a:xfrm>
          <a:off x="13512800" y="64621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2" name="楕円 391"/>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3"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394" name="楕円 393"/>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95" name="テキスト ボックス 394"/>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396" name="楕円 395"/>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397" name="テキスト ボックス 396"/>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398" name="楕円 397"/>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399" name="テキスト ボックス 398"/>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00" name="楕円 399"/>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8060</xdr:rowOff>
    </xdr:from>
    <xdr:ext cx="762000" cy="259045"/>
    <xdr:sp macro="" textlink="">
      <xdr:nvSpPr>
        <xdr:cNvPr id="401" name="テキスト ボックス 400"/>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・昨年度までと同様に</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のままとなっている。主な要因としては、これまでの地方債の繰上償還に係る地方債残高の減や、財政調整基金等の積立による充当可能基金の増額等があげられる。今後も基金の適正管理とともに、公債費等の義務的経費の削減を中心とした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6,305
196.81
6,602,886
5,985,985
463,542
3,578,924
6,205,759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・過去においては職員の平均年齢が類似団体と比較して高いため類似団体と比較して高くなっていたが、近年は定年退職者が増加し新規採用職員が増加しているため低下傾向となっている。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24130</xdr:rowOff>
    </xdr:to>
    <xdr:cxnSp macro="">
      <xdr:nvCxnSpPr>
        <xdr:cNvPr id="64" name="直線コネクタ 63"/>
        <xdr:cNvCxnSpPr/>
      </xdr:nvCxnSpPr>
      <xdr:spPr>
        <a:xfrm flipV="1">
          <a:off x="3987800" y="62671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24130</xdr:rowOff>
    </xdr:to>
    <xdr:cxnSp macro="">
      <xdr:nvCxnSpPr>
        <xdr:cNvPr id="67" name="直線コネクタ 66"/>
        <xdr:cNvCxnSpPr/>
      </xdr:nvCxnSpPr>
      <xdr:spPr>
        <a:xfrm>
          <a:off x="3098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10414</xdr:rowOff>
    </xdr:to>
    <xdr:cxnSp macro="">
      <xdr:nvCxnSpPr>
        <xdr:cNvPr id="70" name="直線コネクタ 69"/>
        <xdr:cNvCxnSpPr/>
      </xdr:nvCxnSpPr>
      <xdr:spPr>
        <a:xfrm>
          <a:off x="2209800" y="6354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33274</xdr:rowOff>
    </xdr:to>
    <xdr:cxnSp macro="">
      <xdr:nvCxnSpPr>
        <xdr:cNvPr id="73" name="直線コネクタ 72"/>
        <xdr:cNvCxnSpPr/>
      </xdr:nvCxnSpPr>
      <xdr:spPr>
        <a:xfrm flipV="1">
          <a:off x="1320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・近年は類似団体平均とほぼ同じ水準で推移してきたが、平成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年度から上回るようになっている。主な要因としては、システム改修費用や業務の民間委託関連費と分析している。</a:t>
          </a:r>
        </a:p>
        <a:p>
          <a:r>
            <a:rPr kumimoji="1" lang="ja-JP" altLang="en-US" sz="1300">
              <a:latin typeface="ＭＳ Ｐゴシック" panose="020B0600070205080204" pitchFamily="50" charset="-128"/>
              <a:ea typeface="ＭＳ Ｐゴシック" panose="020B0600070205080204" pitchFamily="50" charset="-128"/>
            </a:rPr>
            <a:t>自治体クラウド導入に向けた検討等、経費削減となる施策について、検討を進めていくことが急務と捉えている。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106426</xdr:rowOff>
    </xdr:to>
    <xdr:cxnSp macro="">
      <xdr:nvCxnSpPr>
        <xdr:cNvPr id="122" name="直線コネクタ 121"/>
        <xdr:cNvCxnSpPr/>
      </xdr:nvCxnSpPr>
      <xdr:spPr>
        <a:xfrm>
          <a:off x="15671800" y="30027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18</xdr:row>
      <xdr:rowOff>30988</xdr:rowOff>
    </xdr:to>
    <xdr:cxnSp macro="">
      <xdr:nvCxnSpPr>
        <xdr:cNvPr id="125" name="直線コネクタ 124"/>
        <xdr:cNvCxnSpPr/>
      </xdr:nvCxnSpPr>
      <xdr:spPr>
        <a:xfrm flipV="1">
          <a:off x="14782800" y="3002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18</xdr:row>
      <xdr:rowOff>30988</xdr:rowOff>
    </xdr:to>
    <xdr:cxnSp macro="">
      <xdr:nvCxnSpPr>
        <xdr:cNvPr id="128" name="直線コネクタ 127"/>
        <xdr:cNvCxnSpPr/>
      </xdr:nvCxnSpPr>
      <xdr:spPr>
        <a:xfrm>
          <a:off x="13893800" y="3066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152146</xdr:rowOff>
    </xdr:to>
    <xdr:cxnSp macro="">
      <xdr:nvCxnSpPr>
        <xdr:cNvPr id="131" name="直線コネクタ 130"/>
        <xdr:cNvCxnSpPr/>
      </xdr:nvCxnSpPr>
      <xdr:spPr>
        <a:xfrm>
          <a:off x="13004800" y="3021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1" name="楕円 140"/>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2"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4" name="テキスト ボックス 143"/>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151638</xdr:rowOff>
    </xdr:from>
    <xdr:to>
      <xdr:col>74</xdr:col>
      <xdr:colOff>31750</xdr:colOff>
      <xdr:row>18</xdr:row>
      <xdr:rowOff>81788</xdr:rowOff>
    </xdr:to>
    <xdr:sp macro="" textlink="">
      <xdr:nvSpPr>
        <xdr:cNvPr id="145" name="楕円 144"/>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66565</xdr:rowOff>
    </xdr:from>
    <xdr:ext cx="762000" cy="259045"/>
    <xdr:sp macro="" textlink="">
      <xdr:nvSpPr>
        <xdr:cNvPr id="146" name="テキスト ボックス 145"/>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47" name="楕円 146"/>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48" name="テキスト ボックス 147"/>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49" name="楕円 148"/>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0" name="テキスト ボックス 149"/>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学生以下の医療費無償化等を実施してきているが、扶助費全体においては大きい変動はない。医療費無償化については、令和元年度から範囲を高校生まで拡大したものの、現在のところは大きい増減はない状況にある。</a:t>
          </a:r>
        </a:p>
        <a:p>
          <a:r>
            <a:rPr kumimoji="1" lang="ja-JP" altLang="en-US" sz="1300">
              <a:latin typeface="ＭＳ Ｐゴシック" panose="020B0600070205080204" pitchFamily="50" charset="-128"/>
              <a:ea typeface="ＭＳ Ｐゴシック" panose="020B0600070205080204" pitchFamily="50" charset="-128"/>
            </a:rPr>
            <a:t>一貫して類似団体を下回っているので、今後もこの比率を保てるように努める。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4535</xdr:rowOff>
    </xdr:to>
    <xdr:cxnSp macro="">
      <xdr:nvCxnSpPr>
        <xdr:cNvPr id="184" name="直線コネクタ 183"/>
        <xdr:cNvCxnSpPr/>
      </xdr:nvCxnSpPr>
      <xdr:spPr>
        <a:xfrm flipV="1">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4535</xdr:rowOff>
    </xdr:to>
    <xdr:cxnSp macro="">
      <xdr:nvCxnSpPr>
        <xdr:cNvPr id="187" name="直線コネクタ 186"/>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4535</xdr:rowOff>
    </xdr:to>
    <xdr:cxnSp macro="">
      <xdr:nvCxnSpPr>
        <xdr:cNvPr id="190" name="直線コネクタ 189"/>
        <xdr:cNvCxnSpPr/>
      </xdr:nvCxnSpPr>
      <xdr:spPr>
        <a:xfrm flipV="1">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4535</xdr:rowOff>
    </xdr:to>
    <xdr:cxnSp macro="">
      <xdr:nvCxnSpPr>
        <xdr:cNvPr id="193" name="直線コネクタ 192"/>
        <xdr:cNvCxnSpPr/>
      </xdr:nvCxnSpPr>
      <xdr:spPr>
        <a:xfrm>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09" name="楕円 20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0" name="テキスト ボックス 20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貫して類似団体平均値よりも高くなっているが、その要因は繰出金の増加が主な原因である。国民健康保険特別会計・介護保険特別会計・後期高齢者医療特別会計への繰出し金が多額になっているので、保険料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165100</xdr:rowOff>
    </xdr:to>
    <xdr:cxnSp macro="">
      <xdr:nvCxnSpPr>
        <xdr:cNvPr id="245" name="直線コネクタ 244"/>
        <xdr:cNvCxnSpPr/>
      </xdr:nvCxnSpPr>
      <xdr:spPr>
        <a:xfrm flipV="1">
          <a:off x="15671800" y="969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16510</xdr:rowOff>
    </xdr:to>
    <xdr:cxnSp macro="">
      <xdr:nvCxnSpPr>
        <xdr:cNvPr id="248" name="直線コネクタ 247"/>
        <xdr:cNvCxnSpPr/>
      </xdr:nvCxnSpPr>
      <xdr:spPr>
        <a:xfrm flipV="1">
          <a:off x="14782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16510</xdr:rowOff>
    </xdr:to>
    <xdr:cxnSp macro="">
      <xdr:nvCxnSpPr>
        <xdr:cNvPr id="251" name="直線コネクタ 250"/>
        <xdr:cNvCxnSpPr/>
      </xdr:nvCxnSpPr>
      <xdr:spPr>
        <a:xfrm>
          <a:off x="13893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92710</xdr:rowOff>
    </xdr:to>
    <xdr:cxnSp macro="">
      <xdr:nvCxnSpPr>
        <xdr:cNvPr id="254" name="直線コネクタ 253"/>
        <xdr:cNvCxnSpPr/>
      </xdr:nvCxnSpPr>
      <xdr:spPr>
        <a:xfrm flipV="1">
          <a:off x="13004800" y="9766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4" name="楕円 263"/>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65" name="その他該当値テキスト"/>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6" name="楕円 265"/>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7" name="テキスト ボックス 266"/>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68" name="楕円 267"/>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9" name="テキスト ボックス 268"/>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0" name="楕円 269"/>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1" name="テキスト ボックス 270"/>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2" name="楕円 271"/>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3" name="テキスト ボックス 272"/>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・当町の場合、病院事業に対する補助や一部事務組合に対する負担金があるため相対的に高い水準で推移してきた。平成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年度から病院事業への補助額が大幅増となったことを受け、補助費等の増につながっている。病院事業の経営戦略の見直しを進め、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補助額の減となるよう努めたい。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21844</xdr:rowOff>
    </xdr:to>
    <xdr:cxnSp macro="">
      <xdr:nvCxnSpPr>
        <xdr:cNvPr id="303" name="直線コネクタ 302"/>
        <xdr:cNvCxnSpPr/>
      </xdr:nvCxnSpPr>
      <xdr:spPr>
        <a:xfrm flipV="1">
          <a:off x="15671800" y="6491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26416</xdr:rowOff>
    </xdr:to>
    <xdr:cxnSp macro="">
      <xdr:nvCxnSpPr>
        <xdr:cNvPr id="306" name="直線コネクタ 305"/>
        <xdr:cNvCxnSpPr/>
      </xdr:nvCxnSpPr>
      <xdr:spPr>
        <a:xfrm flipV="1">
          <a:off x="14782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26416</xdr:rowOff>
    </xdr:to>
    <xdr:cxnSp macro="">
      <xdr:nvCxnSpPr>
        <xdr:cNvPr id="309" name="直線コネクタ 308"/>
        <xdr:cNvCxnSpPr/>
      </xdr:nvCxnSpPr>
      <xdr:spPr>
        <a:xfrm>
          <a:off x="13893800" y="6509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165862</xdr:rowOff>
    </xdr:to>
    <xdr:cxnSp macro="">
      <xdr:nvCxnSpPr>
        <xdr:cNvPr id="312" name="直線コネクタ 311"/>
        <xdr:cNvCxnSpPr/>
      </xdr:nvCxnSpPr>
      <xdr:spPr>
        <a:xfrm>
          <a:off x="13004800" y="6459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2" name="楕円 321"/>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3"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4" name="楕円 323"/>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5" name="テキスト ボックス 324"/>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6" name="楕円 325"/>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7" name="テキスト ボックス 326"/>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8" name="楕円 327"/>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9" name="テキスト ボックス 328"/>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0" name="楕円 329"/>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1" name="テキスト ボックス 330"/>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・類似団体平均を下回る水準で推移してきたが、近年大型事業が集中し、平成２８年度より類似団体平均を上回っている。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令和４年度が公債費のピーク見込みであるため、今後数年は高止まりが懸念される。事業の抑制や基金の取り崩しを実施しながら公債費の抑制に努める。公債費の抑制にあっては、町債の発行額を公債費元金以下に抑える等の独自基準を設け公債費の抑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77</xdr:row>
      <xdr:rowOff>157480</xdr:rowOff>
    </xdr:to>
    <xdr:cxnSp macro="">
      <xdr:nvCxnSpPr>
        <xdr:cNvPr id="363" name="直線コネクタ 362"/>
        <xdr:cNvCxnSpPr/>
      </xdr:nvCxnSpPr>
      <xdr:spPr>
        <a:xfrm flipV="1">
          <a:off x="3987800" y="13328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157480</xdr:rowOff>
    </xdr:from>
    <xdr:to>
      <xdr:col>19</xdr:col>
      <xdr:colOff>187325</xdr:colOff>
      <xdr:row>78</xdr:row>
      <xdr:rowOff>8889</xdr:rowOff>
    </xdr:to>
    <xdr:cxnSp macro="">
      <xdr:nvCxnSpPr>
        <xdr:cNvPr id="366" name="直線コネクタ 365"/>
        <xdr:cNvCxnSpPr/>
      </xdr:nvCxnSpPr>
      <xdr:spPr>
        <a:xfrm flipV="1">
          <a:off x="3098800" y="13359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78</xdr:row>
      <xdr:rowOff>8889</xdr:rowOff>
    </xdr:to>
    <xdr:cxnSp macro="">
      <xdr:nvCxnSpPr>
        <xdr:cNvPr id="369" name="直線コネクタ 368"/>
        <xdr:cNvCxnSpPr/>
      </xdr:nvCxnSpPr>
      <xdr:spPr>
        <a:xfrm>
          <a:off x="2209800" y="133057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104139</xdr:rowOff>
    </xdr:to>
    <xdr:cxnSp macro="">
      <xdr:nvCxnSpPr>
        <xdr:cNvPr id="372" name="直線コネクタ 371"/>
        <xdr:cNvCxnSpPr/>
      </xdr:nvCxnSpPr>
      <xdr:spPr>
        <a:xfrm>
          <a:off x="1320800" y="13271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82" name="楕円 381"/>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3"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106680</xdr:rowOff>
    </xdr:from>
    <xdr:to>
      <xdr:col>20</xdr:col>
      <xdr:colOff>38100</xdr:colOff>
      <xdr:row>78</xdr:row>
      <xdr:rowOff>36830</xdr:rowOff>
    </xdr:to>
    <xdr:sp macro="" textlink="">
      <xdr:nvSpPr>
        <xdr:cNvPr id="384" name="楕円 383"/>
        <xdr:cNvSpPr/>
      </xdr:nvSpPr>
      <xdr:spPr>
        <a:xfrm>
          <a:off x="3937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21607</xdr:rowOff>
    </xdr:from>
    <xdr:ext cx="736600" cy="259045"/>
    <xdr:sp macro="" textlink="">
      <xdr:nvSpPr>
        <xdr:cNvPr id="385" name="テキスト ボックス 384"/>
        <xdr:cNvSpPr txBox="1"/>
      </xdr:nvSpPr>
      <xdr:spPr>
        <a:xfrm>
          <a:off x="3606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129539</xdr:rowOff>
    </xdr:from>
    <xdr:to>
      <xdr:col>15</xdr:col>
      <xdr:colOff>149225</xdr:colOff>
      <xdr:row>78</xdr:row>
      <xdr:rowOff>59689</xdr:rowOff>
    </xdr:to>
    <xdr:sp macro="" textlink="">
      <xdr:nvSpPr>
        <xdr:cNvPr id="386" name="楕円 385"/>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44466</xdr:rowOff>
    </xdr:from>
    <xdr:ext cx="762000" cy="259045"/>
    <xdr:sp macro="" textlink="">
      <xdr:nvSpPr>
        <xdr:cNvPr id="387" name="テキスト ボックス 386"/>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53339</xdr:rowOff>
    </xdr:from>
    <xdr:to>
      <xdr:col>11</xdr:col>
      <xdr:colOff>60325</xdr:colOff>
      <xdr:row>77</xdr:row>
      <xdr:rowOff>154939</xdr:rowOff>
    </xdr:to>
    <xdr:sp macro="" textlink="">
      <xdr:nvSpPr>
        <xdr:cNvPr id="388" name="楕円 387"/>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139716</xdr:rowOff>
    </xdr:from>
    <xdr:ext cx="762000" cy="259045"/>
    <xdr:sp macro="" textlink="">
      <xdr:nvSpPr>
        <xdr:cNvPr id="389" name="テキスト ボックス 388"/>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0" name="楕円 38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1" name="テキスト ボックス 390"/>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・人件費・物件費・補助費等、その他が高いことが挙げられる。</a:t>
          </a:r>
        </a:p>
        <a:p>
          <a:r>
            <a:rPr kumimoji="1" lang="ja-JP" altLang="en-US" sz="1300">
              <a:latin typeface="ＭＳ Ｐゴシック" panose="020B0600070205080204" pitchFamily="50" charset="-128"/>
              <a:ea typeface="ＭＳ Ｐゴシック" panose="020B0600070205080204" pitchFamily="50" charset="-128"/>
            </a:rPr>
            <a:t>特に、平成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年度から病院事業への補助額が大幅増となったことを受け、平成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年度以降、類似団体平均に比較し、高い状況になっている。病院事業の経営戦略の見直しを進め、補助額の減となるよう努めたい。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79</xdr:row>
      <xdr:rowOff>120142</xdr:rowOff>
    </xdr:to>
    <xdr:cxnSp macro="">
      <xdr:nvCxnSpPr>
        <xdr:cNvPr id="422" name="直線コネクタ 421"/>
        <xdr:cNvCxnSpPr/>
      </xdr:nvCxnSpPr>
      <xdr:spPr>
        <a:xfrm flipV="1">
          <a:off x="15671800" y="13486385"/>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80</xdr:row>
      <xdr:rowOff>58420</xdr:rowOff>
    </xdr:to>
    <xdr:cxnSp macro="">
      <xdr:nvCxnSpPr>
        <xdr:cNvPr id="425" name="直線コネクタ 424"/>
        <xdr:cNvCxnSpPr/>
      </xdr:nvCxnSpPr>
      <xdr:spPr>
        <a:xfrm flipV="1">
          <a:off x="14782800" y="136646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143002</xdr:rowOff>
    </xdr:from>
    <xdr:to>
      <xdr:col>73</xdr:col>
      <xdr:colOff>180975</xdr:colOff>
      <xdr:row>80</xdr:row>
      <xdr:rowOff>58420</xdr:rowOff>
    </xdr:to>
    <xdr:cxnSp macro="">
      <xdr:nvCxnSpPr>
        <xdr:cNvPr id="428" name="直線コネクタ 427"/>
        <xdr:cNvCxnSpPr/>
      </xdr:nvCxnSpPr>
      <xdr:spPr>
        <a:xfrm>
          <a:off x="13893800" y="136875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124713</xdr:rowOff>
    </xdr:from>
    <xdr:to>
      <xdr:col>69</xdr:col>
      <xdr:colOff>92075</xdr:colOff>
      <xdr:row>79</xdr:row>
      <xdr:rowOff>143002</xdr:rowOff>
    </xdr:to>
    <xdr:cxnSp macro="">
      <xdr:nvCxnSpPr>
        <xdr:cNvPr id="431" name="直線コネクタ 430"/>
        <xdr:cNvCxnSpPr/>
      </xdr:nvCxnSpPr>
      <xdr:spPr>
        <a:xfrm>
          <a:off x="13004800" y="136692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1" name="楕円 440"/>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2"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43" name="楕円 442"/>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44" name="テキスト ボックス 443"/>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5" name="楕円 444"/>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46" name="テキスト ボックス 445"/>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47" name="楕円 446"/>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48" name="テキスト ボックス 447"/>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73913</xdr:rowOff>
    </xdr:from>
    <xdr:to>
      <xdr:col>65</xdr:col>
      <xdr:colOff>53975</xdr:colOff>
      <xdr:row>80</xdr:row>
      <xdr:rowOff>4063</xdr:rowOff>
    </xdr:to>
    <xdr:sp macro="" textlink="">
      <xdr:nvSpPr>
        <xdr:cNvPr id="449" name="楕円 448"/>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160290</xdr:rowOff>
    </xdr:from>
    <xdr:ext cx="762000" cy="259045"/>
    <xdr:sp macro="" textlink="">
      <xdr:nvSpPr>
        <xdr:cNvPr id="450" name="テキスト ボックス 449"/>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23315</xdr:rowOff>
    </xdr:from>
    <xdr:to>
      <xdr:col>29</xdr:col>
      <xdr:colOff>127000</xdr:colOff>
      <xdr:row>17</xdr:row>
      <xdr:rowOff>48895</xdr:rowOff>
    </xdr:to>
    <xdr:cxnSp macro="">
      <xdr:nvCxnSpPr>
        <xdr:cNvPr id="46" name="直線コネクタ 45"/>
        <xdr:cNvCxnSpPr/>
      </xdr:nvCxnSpPr>
      <xdr:spPr bwMode="auto">
        <a:xfrm flipV="1">
          <a:off x="5003800" y="2985590"/>
          <a:ext cx="647700" cy="2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48895</xdr:rowOff>
    </xdr:from>
    <xdr:to>
      <xdr:col>26</xdr:col>
      <xdr:colOff>50800</xdr:colOff>
      <xdr:row>17</xdr:row>
      <xdr:rowOff>89906</xdr:rowOff>
    </xdr:to>
    <xdr:cxnSp macro="">
      <xdr:nvCxnSpPr>
        <xdr:cNvPr id="49" name="直線コネクタ 48"/>
        <xdr:cNvCxnSpPr/>
      </xdr:nvCxnSpPr>
      <xdr:spPr bwMode="auto">
        <a:xfrm flipV="1">
          <a:off x="4305300" y="3011170"/>
          <a:ext cx="698500" cy="4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89906</xdr:rowOff>
    </xdr:from>
    <xdr:to>
      <xdr:col>22</xdr:col>
      <xdr:colOff>114300</xdr:colOff>
      <xdr:row>17</xdr:row>
      <xdr:rowOff>114972</xdr:rowOff>
    </xdr:to>
    <xdr:cxnSp macro="">
      <xdr:nvCxnSpPr>
        <xdr:cNvPr id="52" name="直線コネクタ 51"/>
        <xdr:cNvCxnSpPr/>
      </xdr:nvCxnSpPr>
      <xdr:spPr bwMode="auto">
        <a:xfrm flipV="1">
          <a:off x="3606800" y="3052181"/>
          <a:ext cx="698500" cy="25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114972</xdr:rowOff>
    </xdr:from>
    <xdr:to>
      <xdr:col>18</xdr:col>
      <xdr:colOff>177800</xdr:colOff>
      <xdr:row>17</xdr:row>
      <xdr:rowOff>126985</xdr:rowOff>
    </xdr:to>
    <xdr:cxnSp macro="">
      <xdr:nvCxnSpPr>
        <xdr:cNvPr id="55" name="直線コネクタ 54"/>
        <xdr:cNvCxnSpPr/>
      </xdr:nvCxnSpPr>
      <xdr:spPr bwMode="auto">
        <a:xfrm flipV="1">
          <a:off x="2908300" y="3077247"/>
          <a:ext cx="698500" cy="1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143965</xdr:rowOff>
    </xdr:from>
    <xdr:to>
      <xdr:col>29</xdr:col>
      <xdr:colOff>177800</xdr:colOff>
      <xdr:row>17</xdr:row>
      <xdr:rowOff>74115</xdr:rowOff>
    </xdr:to>
    <xdr:sp macro="" textlink="">
      <xdr:nvSpPr>
        <xdr:cNvPr id="65" name="楕円 64"/>
        <xdr:cNvSpPr/>
      </xdr:nvSpPr>
      <xdr:spPr bwMode="auto">
        <a:xfrm>
          <a:off x="5600700" y="293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116042</xdr:rowOff>
    </xdr:from>
    <xdr:ext cx="762000" cy="259045"/>
    <xdr:sp macro="" textlink="">
      <xdr:nvSpPr>
        <xdr:cNvPr id="66" name="人口1人当たり決算額の推移該当値テキスト130"/>
        <xdr:cNvSpPr txBox="1"/>
      </xdr:nvSpPr>
      <xdr:spPr>
        <a:xfrm>
          <a:off x="5740400" y="290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169545</xdr:rowOff>
    </xdr:from>
    <xdr:to>
      <xdr:col>26</xdr:col>
      <xdr:colOff>101600</xdr:colOff>
      <xdr:row>17</xdr:row>
      <xdr:rowOff>99695</xdr:rowOff>
    </xdr:to>
    <xdr:sp macro="" textlink="">
      <xdr:nvSpPr>
        <xdr:cNvPr id="67" name="楕円 66"/>
        <xdr:cNvSpPr/>
      </xdr:nvSpPr>
      <xdr:spPr bwMode="auto">
        <a:xfrm>
          <a:off x="4953000" y="296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84472</xdr:rowOff>
    </xdr:from>
    <xdr:ext cx="736600" cy="259045"/>
    <xdr:sp macro="" textlink="">
      <xdr:nvSpPr>
        <xdr:cNvPr id="68" name="テキスト ボックス 67"/>
        <xdr:cNvSpPr txBox="1"/>
      </xdr:nvSpPr>
      <xdr:spPr>
        <a:xfrm>
          <a:off x="4622800" y="304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39106</xdr:rowOff>
    </xdr:from>
    <xdr:to>
      <xdr:col>22</xdr:col>
      <xdr:colOff>165100</xdr:colOff>
      <xdr:row>17</xdr:row>
      <xdr:rowOff>140706</xdr:rowOff>
    </xdr:to>
    <xdr:sp macro="" textlink="">
      <xdr:nvSpPr>
        <xdr:cNvPr id="69" name="楕円 68"/>
        <xdr:cNvSpPr/>
      </xdr:nvSpPr>
      <xdr:spPr bwMode="auto">
        <a:xfrm>
          <a:off x="4254500" y="300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125483</xdr:rowOff>
    </xdr:from>
    <xdr:ext cx="762000" cy="259045"/>
    <xdr:sp macro="" textlink="">
      <xdr:nvSpPr>
        <xdr:cNvPr id="70" name="テキスト ボックス 69"/>
        <xdr:cNvSpPr txBox="1"/>
      </xdr:nvSpPr>
      <xdr:spPr>
        <a:xfrm>
          <a:off x="3924300" y="308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64172</xdr:rowOff>
    </xdr:from>
    <xdr:to>
      <xdr:col>19</xdr:col>
      <xdr:colOff>38100</xdr:colOff>
      <xdr:row>17</xdr:row>
      <xdr:rowOff>165772</xdr:rowOff>
    </xdr:to>
    <xdr:sp macro="" textlink="">
      <xdr:nvSpPr>
        <xdr:cNvPr id="71" name="楕円 70"/>
        <xdr:cNvSpPr/>
      </xdr:nvSpPr>
      <xdr:spPr bwMode="auto">
        <a:xfrm>
          <a:off x="3556000" y="302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150549</xdr:rowOff>
    </xdr:from>
    <xdr:ext cx="762000" cy="259045"/>
    <xdr:sp macro="" textlink="">
      <xdr:nvSpPr>
        <xdr:cNvPr id="72" name="テキスト ボックス 71"/>
        <xdr:cNvSpPr txBox="1"/>
      </xdr:nvSpPr>
      <xdr:spPr>
        <a:xfrm>
          <a:off x="3225800" y="311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76185</xdr:rowOff>
    </xdr:from>
    <xdr:to>
      <xdr:col>15</xdr:col>
      <xdr:colOff>101600</xdr:colOff>
      <xdr:row>18</xdr:row>
      <xdr:rowOff>6335</xdr:rowOff>
    </xdr:to>
    <xdr:sp macro="" textlink="">
      <xdr:nvSpPr>
        <xdr:cNvPr id="73" name="楕円 72"/>
        <xdr:cNvSpPr/>
      </xdr:nvSpPr>
      <xdr:spPr bwMode="auto">
        <a:xfrm>
          <a:off x="2857500" y="30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162562</xdr:rowOff>
    </xdr:from>
    <xdr:ext cx="762000" cy="259045"/>
    <xdr:sp macro="" textlink="">
      <xdr:nvSpPr>
        <xdr:cNvPr id="74" name="テキスト ボックス 73"/>
        <xdr:cNvSpPr txBox="1"/>
      </xdr:nvSpPr>
      <xdr:spPr>
        <a:xfrm>
          <a:off x="2527300" y="312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149975</xdr:rowOff>
    </xdr:from>
    <xdr:to>
      <xdr:col>29</xdr:col>
      <xdr:colOff>127000</xdr:colOff>
      <xdr:row>37</xdr:row>
      <xdr:rowOff>62306</xdr:rowOff>
    </xdr:to>
    <xdr:cxnSp macro="">
      <xdr:nvCxnSpPr>
        <xdr:cNvPr id="110" name="直線コネクタ 109"/>
        <xdr:cNvCxnSpPr/>
      </xdr:nvCxnSpPr>
      <xdr:spPr bwMode="auto">
        <a:xfrm flipV="1">
          <a:off x="5003800" y="7103225"/>
          <a:ext cx="647700" cy="8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62306</xdr:rowOff>
    </xdr:from>
    <xdr:to>
      <xdr:col>26</xdr:col>
      <xdr:colOff>50800</xdr:colOff>
      <xdr:row>37</xdr:row>
      <xdr:rowOff>91094</xdr:rowOff>
    </xdr:to>
    <xdr:cxnSp macro="">
      <xdr:nvCxnSpPr>
        <xdr:cNvPr id="113" name="直線コネクタ 112"/>
        <xdr:cNvCxnSpPr/>
      </xdr:nvCxnSpPr>
      <xdr:spPr bwMode="auto">
        <a:xfrm flipV="1">
          <a:off x="4305300" y="7187006"/>
          <a:ext cx="698500" cy="28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91094</xdr:rowOff>
    </xdr:from>
    <xdr:to>
      <xdr:col>22</xdr:col>
      <xdr:colOff>114300</xdr:colOff>
      <xdr:row>37</xdr:row>
      <xdr:rowOff>152146</xdr:rowOff>
    </xdr:to>
    <xdr:cxnSp macro="">
      <xdr:nvCxnSpPr>
        <xdr:cNvPr id="116" name="直線コネクタ 115"/>
        <xdr:cNvCxnSpPr/>
      </xdr:nvCxnSpPr>
      <xdr:spPr bwMode="auto">
        <a:xfrm flipV="1">
          <a:off x="3606800" y="7215794"/>
          <a:ext cx="698500" cy="6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152146</xdr:rowOff>
    </xdr:from>
    <xdr:to>
      <xdr:col>18</xdr:col>
      <xdr:colOff>177800</xdr:colOff>
      <xdr:row>37</xdr:row>
      <xdr:rowOff>193882</xdr:rowOff>
    </xdr:to>
    <xdr:cxnSp macro="">
      <xdr:nvCxnSpPr>
        <xdr:cNvPr id="119" name="直線コネクタ 118"/>
        <xdr:cNvCxnSpPr/>
      </xdr:nvCxnSpPr>
      <xdr:spPr bwMode="auto">
        <a:xfrm flipV="1">
          <a:off x="2908300" y="7276846"/>
          <a:ext cx="698500" cy="4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99175</xdr:rowOff>
    </xdr:from>
    <xdr:to>
      <xdr:col>29</xdr:col>
      <xdr:colOff>177800</xdr:colOff>
      <xdr:row>37</xdr:row>
      <xdr:rowOff>29325</xdr:rowOff>
    </xdr:to>
    <xdr:sp macro="" textlink="">
      <xdr:nvSpPr>
        <xdr:cNvPr id="129" name="楕円 128"/>
        <xdr:cNvSpPr/>
      </xdr:nvSpPr>
      <xdr:spPr bwMode="auto">
        <a:xfrm>
          <a:off x="5600700" y="7052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71252</xdr:rowOff>
    </xdr:from>
    <xdr:ext cx="762000" cy="259045"/>
    <xdr:sp macro="" textlink="">
      <xdr:nvSpPr>
        <xdr:cNvPr id="130" name="人口1人当たり決算額の推移該当値テキスト445"/>
        <xdr:cNvSpPr txBox="1"/>
      </xdr:nvSpPr>
      <xdr:spPr>
        <a:xfrm>
          <a:off x="5740400" y="702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11506</xdr:rowOff>
    </xdr:from>
    <xdr:to>
      <xdr:col>26</xdr:col>
      <xdr:colOff>101600</xdr:colOff>
      <xdr:row>37</xdr:row>
      <xdr:rowOff>113106</xdr:rowOff>
    </xdr:to>
    <xdr:sp macro="" textlink="">
      <xdr:nvSpPr>
        <xdr:cNvPr id="131" name="楕円 130"/>
        <xdr:cNvSpPr/>
      </xdr:nvSpPr>
      <xdr:spPr bwMode="auto">
        <a:xfrm>
          <a:off x="4953000" y="713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97883</xdr:rowOff>
    </xdr:from>
    <xdr:ext cx="736600" cy="259045"/>
    <xdr:sp macro="" textlink="">
      <xdr:nvSpPr>
        <xdr:cNvPr id="132" name="テキスト ボックス 131"/>
        <xdr:cNvSpPr txBox="1"/>
      </xdr:nvSpPr>
      <xdr:spPr>
        <a:xfrm>
          <a:off x="4622800" y="7222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40294</xdr:rowOff>
    </xdr:from>
    <xdr:to>
      <xdr:col>22</xdr:col>
      <xdr:colOff>165100</xdr:colOff>
      <xdr:row>37</xdr:row>
      <xdr:rowOff>141894</xdr:rowOff>
    </xdr:to>
    <xdr:sp macro="" textlink="">
      <xdr:nvSpPr>
        <xdr:cNvPr id="133" name="楕円 132"/>
        <xdr:cNvSpPr/>
      </xdr:nvSpPr>
      <xdr:spPr bwMode="auto">
        <a:xfrm>
          <a:off x="4254500" y="716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126671</xdr:rowOff>
    </xdr:from>
    <xdr:ext cx="762000" cy="259045"/>
    <xdr:sp macro="" textlink="">
      <xdr:nvSpPr>
        <xdr:cNvPr id="134" name="テキスト ボックス 133"/>
        <xdr:cNvSpPr txBox="1"/>
      </xdr:nvSpPr>
      <xdr:spPr>
        <a:xfrm>
          <a:off x="3924300" y="725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101346</xdr:rowOff>
    </xdr:from>
    <xdr:to>
      <xdr:col>19</xdr:col>
      <xdr:colOff>38100</xdr:colOff>
      <xdr:row>37</xdr:row>
      <xdr:rowOff>202946</xdr:rowOff>
    </xdr:to>
    <xdr:sp macro="" textlink="">
      <xdr:nvSpPr>
        <xdr:cNvPr id="135" name="楕円 134"/>
        <xdr:cNvSpPr/>
      </xdr:nvSpPr>
      <xdr:spPr bwMode="auto">
        <a:xfrm>
          <a:off x="3556000" y="722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187723</xdr:rowOff>
    </xdr:from>
    <xdr:ext cx="762000" cy="259045"/>
    <xdr:sp macro="" textlink="">
      <xdr:nvSpPr>
        <xdr:cNvPr id="136" name="テキスト ボックス 135"/>
        <xdr:cNvSpPr txBox="1"/>
      </xdr:nvSpPr>
      <xdr:spPr>
        <a:xfrm>
          <a:off x="3225800" y="73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143082</xdr:rowOff>
    </xdr:from>
    <xdr:to>
      <xdr:col>15</xdr:col>
      <xdr:colOff>101600</xdr:colOff>
      <xdr:row>37</xdr:row>
      <xdr:rowOff>244682</xdr:rowOff>
    </xdr:to>
    <xdr:sp macro="" textlink="">
      <xdr:nvSpPr>
        <xdr:cNvPr id="137" name="楕円 136"/>
        <xdr:cNvSpPr/>
      </xdr:nvSpPr>
      <xdr:spPr bwMode="auto">
        <a:xfrm>
          <a:off x="2857500" y="726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229459</xdr:rowOff>
    </xdr:from>
    <xdr:ext cx="762000" cy="259045"/>
    <xdr:sp macro="" textlink="">
      <xdr:nvSpPr>
        <xdr:cNvPr id="138" name="テキスト ボックス 137"/>
        <xdr:cNvSpPr txBox="1"/>
      </xdr:nvSpPr>
      <xdr:spPr>
        <a:xfrm>
          <a:off x="2527300" y="735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6,305
196.81
6,602,886
5,985,985
463,542
3,578,924
6,205,759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156016</xdr:rowOff>
    </xdr:from>
    <xdr:to>
      <xdr:col>24</xdr:col>
      <xdr:colOff>63500</xdr:colOff>
      <xdr:row>37</xdr:row>
      <xdr:rowOff>9792</xdr:rowOff>
    </xdr:to>
    <xdr:cxnSp macro="">
      <xdr:nvCxnSpPr>
        <xdr:cNvPr id="57" name="直線コネクタ 56"/>
        <xdr:cNvCxnSpPr/>
      </xdr:nvCxnSpPr>
      <xdr:spPr>
        <a:xfrm flipV="1">
          <a:off x="3797300" y="6328216"/>
          <a:ext cx="838200" cy="2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9792</xdr:rowOff>
    </xdr:from>
    <xdr:to>
      <xdr:col>19</xdr:col>
      <xdr:colOff>177800</xdr:colOff>
      <xdr:row>37</xdr:row>
      <xdr:rowOff>106690</xdr:rowOff>
    </xdr:to>
    <xdr:cxnSp macro="">
      <xdr:nvCxnSpPr>
        <xdr:cNvPr id="60" name="直線コネクタ 59"/>
        <xdr:cNvCxnSpPr/>
      </xdr:nvCxnSpPr>
      <xdr:spPr>
        <a:xfrm flipV="1">
          <a:off x="2908300" y="6353442"/>
          <a:ext cx="889000" cy="9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106690</xdr:rowOff>
    </xdr:from>
    <xdr:to>
      <xdr:col>15</xdr:col>
      <xdr:colOff>50800</xdr:colOff>
      <xdr:row>37</xdr:row>
      <xdr:rowOff>120126</xdr:rowOff>
    </xdr:to>
    <xdr:cxnSp macro="">
      <xdr:nvCxnSpPr>
        <xdr:cNvPr id="63" name="直線コネクタ 62"/>
        <xdr:cNvCxnSpPr/>
      </xdr:nvCxnSpPr>
      <xdr:spPr>
        <a:xfrm flipV="1">
          <a:off x="2019300" y="6450340"/>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120126</xdr:rowOff>
    </xdr:from>
    <xdr:to>
      <xdr:col>10</xdr:col>
      <xdr:colOff>114300</xdr:colOff>
      <xdr:row>37</xdr:row>
      <xdr:rowOff>123749</xdr:rowOff>
    </xdr:to>
    <xdr:cxnSp macro="">
      <xdr:nvCxnSpPr>
        <xdr:cNvPr id="66" name="直線コネクタ 65"/>
        <xdr:cNvCxnSpPr/>
      </xdr:nvCxnSpPr>
      <xdr:spPr>
        <a:xfrm flipV="1">
          <a:off x="1130300" y="6463776"/>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105216</xdr:rowOff>
    </xdr:from>
    <xdr:to>
      <xdr:col>24</xdr:col>
      <xdr:colOff>114300</xdr:colOff>
      <xdr:row>37</xdr:row>
      <xdr:rowOff>35366</xdr:rowOff>
    </xdr:to>
    <xdr:sp macro="" textlink="">
      <xdr:nvSpPr>
        <xdr:cNvPr id="76" name="楕円 75"/>
        <xdr:cNvSpPr/>
      </xdr:nvSpPr>
      <xdr:spPr>
        <a:xfrm>
          <a:off x="4584700" y="627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83643</xdr:rowOff>
    </xdr:from>
    <xdr:ext cx="599010" cy="259045"/>
    <xdr:sp macro="" textlink="">
      <xdr:nvSpPr>
        <xdr:cNvPr id="77" name="人件費該当値テキスト"/>
        <xdr:cNvSpPr txBox="1"/>
      </xdr:nvSpPr>
      <xdr:spPr>
        <a:xfrm>
          <a:off x="4686300" y="625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130442</xdr:rowOff>
    </xdr:from>
    <xdr:to>
      <xdr:col>20</xdr:col>
      <xdr:colOff>38100</xdr:colOff>
      <xdr:row>37</xdr:row>
      <xdr:rowOff>60592</xdr:rowOff>
    </xdr:to>
    <xdr:sp macro="" textlink="">
      <xdr:nvSpPr>
        <xdr:cNvPr id="78" name="楕円 77"/>
        <xdr:cNvSpPr/>
      </xdr:nvSpPr>
      <xdr:spPr>
        <a:xfrm>
          <a:off x="3746500" y="63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51719</xdr:rowOff>
    </xdr:from>
    <xdr:ext cx="599010" cy="259045"/>
    <xdr:sp macro="" textlink="">
      <xdr:nvSpPr>
        <xdr:cNvPr id="79" name="テキスト ボックス 78"/>
        <xdr:cNvSpPr txBox="1"/>
      </xdr:nvSpPr>
      <xdr:spPr>
        <a:xfrm>
          <a:off x="3497795" y="639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55890</xdr:rowOff>
    </xdr:from>
    <xdr:to>
      <xdr:col>15</xdr:col>
      <xdr:colOff>101600</xdr:colOff>
      <xdr:row>37</xdr:row>
      <xdr:rowOff>157490</xdr:rowOff>
    </xdr:to>
    <xdr:sp macro="" textlink="">
      <xdr:nvSpPr>
        <xdr:cNvPr id="80" name="楕円 79"/>
        <xdr:cNvSpPr/>
      </xdr:nvSpPr>
      <xdr:spPr>
        <a:xfrm>
          <a:off x="2857500" y="63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148617</xdr:rowOff>
    </xdr:from>
    <xdr:ext cx="599010" cy="259045"/>
    <xdr:sp macro="" textlink="">
      <xdr:nvSpPr>
        <xdr:cNvPr id="81" name="テキスト ボックス 80"/>
        <xdr:cNvSpPr txBox="1"/>
      </xdr:nvSpPr>
      <xdr:spPr>
        <a:xfrm>
          <a:off x="2608795" y="64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69326</xdr:rowOff>
    </xdr:from>
    <xdr:to>
      <xdr:col>10</xdr:col>
      <xdr:colOff>165100</xdr:colOff>
      <xdr:row>37</xdr:row>
      <xdr:rowOff>170926</xdr:rowOff>
    </xdr:to>
    <xdr:sp macro="" textlink="">
      <xdr:nvSpPr>
        <xdr:cNvPr id="82" name="楕円 81"/>
        <xdr:cNvSpPr/>
      </xdr:nvSpPr>
      <xdr:spPr>
        <a:xfrm>
          <a:off x="1968500" y="641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162053</xdr:rowOff>
    </xdr:from>
    <xdr:ext cx="599010" cy="259045"/>
    <xdr:sp macro="" textlink="">
      <xdr:nvSpPr>
        <xdr:cNvPr id="83" name="テキスト ボックス 82"/>
        <xdr:cNvSpPr txBox="1"/>
      </xdr:nvSpPr>
      <xdr:spPr>
        <a:xfrm>
          <a:off x="1719795" y="650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72949</xdr:rowOff>
    </xdr:from>
    <xdr:to>
      <xdr:col>6</xdr:col>
      <xdr:colOff>38100</xdr:colOff>
      <xdr:row>38</xdr:row>
      <xdr:rowOff>3099</xdr:rowOff>
    </xdr:to>
    <xdr:sp macro="" textlink="">
      <xdr:nvSpPr>
        <xdr:cNvPr id="84" name="楕円 83"/>
        <xdr:cNvSpPr/>
      </xdr:nvSpPr>
      <xdr:spPr>
        <a:xfrm>
          <a:off x="1079500" y="64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165677</xdr:rowOff>
    </xdr:from>
    <xdr:ext cx="599010" cy="259045"/>
    <xdr:sp macro="" textlink="">
      <xdr:nvSpPr>
        <xdr:cNvPr id="85" name="テキスト ボックス 84"/>
        <xdr:cNvSpPr txBox="1"/>
      </xdr:nvSpPr>
      <xdr:spPr>
        <a:xfrm>
          <a:off x="830795" y="650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112965</xdr:rowOff>
    </xdr:from>
    <xdr:to>
      <xdr:col>24</xdr:col>
      <xdr:colOff>63500</xdr:colOff>
      <xdr:row>57</xdr:row>
      <xdr:rowOff>123182</xdr:rowOff>
    </xdr:to>
    <xdr:cxnSp macro="">
      <xdr:nvCxnSpPr>
        <xdr:cNvPr id="114" name="直線コネクタ 113"/>
        <xdr:cNvCxnSpPr/>
      </xdr:nvCxnSpPr>
      <xdr:spPr>
        <a:xfrm flipV="1">
          <a:off x="3797300" y="9885615"/>
          <a:ext cx="838200" cy="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123182</xdr:rowOff>
    </xdr:from>
    <xdr:to>
      <xdr:col>19</xdr:col>
      <xdr:colOff>177800</xdr:colOff>
      <xdr:row>57</xdr:row>
      <xdr:rowOff>137997</xdr:rowOff>
    </xdr:to>
    <xdr:cxnSp macro="">
      <xdr:nvCxnSpPr>
        <xdr:cNvPr id="117" name="直線コネクタ 116"/>
        <xdr:cNvCxnSpPr/>
      </xdr:nvCxnSpPr>
      <xdr:spPr>
        <a:xfrm flipV="1">
          <a:off x="2908300" y="9895832"/>
          <a:ext cx="889000" cy="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137997</xdr:rowOff>
    </xdr:from>
    <xdr:to>
      <xdr:col>15</xdr:col>
      <xdr:colOff>50800</xdr:colOff>
      <xdr:row>57</xdr:row>
      <xdr:rowOff>157266</xdr:rowOff>
    </xdr:to>
    <xdr:cxnSp macro="">
      <xdr:nvCxnSpPr>
        <xdr:cNvPr id="120" name="直線コネクタ 119"/>
        <xdr:cNvCxnSpPr/>
      </xdr:nvCxnSpPr>
      <xdr:spPr>
        <a:xfrm flipV="1">
          <a:off x="2019300" y="9910647"/>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157266</xdr:rowOff>
    </xdr:from>
    <xdr:to>
      <xdr:col>10</xdr:col>
      <xdr:colOff>114300</xdr:colOff>
      <xdr:row>58</xdr:row>
      <xdr:rowOff>6696</xdr:rowOff>
    </xdr:to>
    <xdr:cxnSp macro="">
      <xdr:nvCxnSpPr>
        <xdr:cNvPr id="123" name="直線コネクタ 122"/>
        <xdr:cNvCxnSpPr/>
      </xdr:nvCxnSpPr>
      <xdr:spPr>
        <a:xfrm flipV="1">
          <a:off x="1130300" y="9929916"/>
          <a:ext cx="8890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62165</xdr:rowOff>
    </xdr:from>
    <xdr:to>
      <xdr:col>24</xdr:col>
      <xdr:colOff>114300</xdr:colOff>
      <xdr:row>57</xdr:row>
      <xdr:rowOff>163765</xdr:rowOff>
    </xdr:to>
    <xdr:sp macro="" textlink="">
      <xdr:nvSpPr>
        <xdr:cNvPr id="133" name="楕円 132"/>
        <xdr:cNvSpPr/>
      </xdr:nvSpPr>
      <xdr:spPr>
        <a:xfrm>
          <a:off x="4584700" y="98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169431</xdr:rowOff>
    </xdr:from>
    <xdr:ext cx="599010" cy="259045"/>
    <xdr:sp macro="" textlink="">
      <xdr:nvSpPr>
        <xdr:cNvPr id="134" name="物件費該当値テキスト"/>
        <xdr:cNvSpPr txBox="1"/>
      </xdr:nvSpPr>
      <xdr:spPr>
        <a:xfrm>
          <a:off x="4686300" y="977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72382</xdr:rowOff>
    </xdr:from>
    <xdr:to>
      <xdr:col>20</xdr:col>
      <xdr:colOff>38100</xdr:colOff>
      <xdr:row>58</xdr:row>
      <xdr:rowOff>2532</xdr:rowOff>
    </xdr:to>
    <xdr:sp macro="" textlink="">
      <xdr:nvSpPr>
        <xdr:cNvPr id="135" name="楕円 134"/>
        <xdr:cNvSpPr/>
      </xdr:nvSpPr>
      <xdr:spPr>
        <a:xfrm>
          <a:off x="3746500" y="9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165109</xdr:rowOff>
    </xdr:from>
    <xdr:ext cx="599010" cy="259045"/>
    <xdr:sp macro="" textlink="">
      <xdr:nvSpPr>
        <xdr:cNvPr id="136" name="テキスト ボックス 135"/>
        <xdr:cNvSpPr txBox="1"/>
      </xdr:nvSpPr>
      <xdr:spPr>
        <a:xfrm>
          <a:off x="3497795" y="993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87197</xdr:rowOff>
    </xdr:from>
    <xdr:to>
      <xdr:col>15</xdr:col>
      <xdr:colOff>101600</xdr:colOff>
      <xdr:row>58</xdr:row>
      <xdr:rowOff>17347</xdr:rowOff>
    </xdr:to>
    <xdr:sp macro="" textlink="">
      <xdr:nvSpPr>
        <xdr:cNvPr id="137" name="楕円 136"/>
        <xdr:cNvSpPr/>
      </xdr:nvSpPr>
      <xdr:spPr>
        <a:xfrm>
          <a:off x="2857500" y="98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8474</xdr:rowOff>
    </xdr:from>
    <xdr:ext cx="599010" cy="259045"/>
    <xdr:sp macro="" textlink="">
      <xdr:nvSpPr>
        <xdr:cNvPr id="138" name="テキスト ボックス 137"/>
        <xdr:cNvSpPr txBox="1"/>
      </xdr:nvSpPr>
      <xdr:spPr>
        <a:xfrm>
          <a:off x="2608795" y="995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106466</xdr:rowOff>
    </xdr:from>
    <xdr:to>
      <xdr:col>10</xdr:col>
      <xdr:colOff>165100</xdr:colOff>
      <xdr:row>58</xdr:row>
      <xdr:rowOff>36616</xdr:rowOff>
    </xdr:to>
    <xdr:sp macro="" textlink="">
      <xdr:nvSpPr>
        <xdr:cNvPr id="139" name="楕円 138"/>
        <xdr:cNvSpPr/>
      </xdr:nvSpPr>
      <xdr:spPr>
        <a:xfrm>
          <a:off x="1968500" y="98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27743</xdr:rowOff>
    </xdr:from>
    <xdr:ext cx="599010" cy="259045"/>
    <xdr:sp macro="" textlink="">
      <xdr:nvSpPr>
        <xdr:cNvPr id="140" name="テキスト ボックス 139"/>
        <xdr:cNvSpPr txBox="1"/>
      </xdr:nvSpPr>
      <xdr:spPr>
        <a:xfrm>
          <a:off x="1719795" y="997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127346</xdr:rowOff>
    </xdr:from>
    <xdr:to>
      <xdr:col>6</xdr:col>
      <xdr:colOff>38100</xdr:colOff>
      <xdr:row>58</xdr:row>
      <xdr:rowOff>57496</xdr:rowOff>
    </xdr:to>
    <xdr:sp macro="" textlink="">
      <xdr:nvSpPr>
        <xdr:cNvPr id="141" name="楕円 140"/>
        <xdr:cNvSpPr/>
      </xdr:nvSpPr>
      <xdr:spPr>
        <a:xfrm>
          <a:off x="1079500" y="98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48623</xdr:rowOff>
    </xdr:from>
    <xdr:ext cx="599010" cy="259045"/>
    <xdr:sp macro="" textlink="">
      <xdr:nvSpPr>
        <xdr:cNvPr id="142" name="テキスト ボックス 141"/>
        <xdr:cNvSpPr txBox="1"/>
      </xdr:nvSpPr>
      <xdr:spPr>
        <a:xfrm>
          <a:off x="830795" y="999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87991</xdr:rowOff>
    </xdr:from>
    <xdr:to>
      <xdr:col>24</xdr:col>
      <xdr:colOff>63500</xdr:colOff>
      <xdr:row>76</xdr:row>
      <xdr:rowOff>29606</xdr:rowOff>
    </xdr:to>
    <xdr:cxnSp macro="">
      <xdr:nvCxnSpPr>
        <xdr:cNvPr id="169" name="直線コネクタ 168"/>
        <xdr:cNvCxnSpPr/>
      </xdr:nvCxnSpPr>
      <xdr:spPr>
        <a:xfrm flipV="1">
          <a:off x="3797300" y="12946741"/>
          <a:ext cx="838200" cy="11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29606</xdr:rowOff>
    </xdr:from>
    <xdr:to>
      <xdr:col>19</xdr:col>
      <xdr:colOff>177800</xdr:colOff>
      <xdr:row>76</xdr:row>
      <xdr:rowOff>101020</xdr:rowOff>
    </xdr:to>
    <xdr:cxnSp macro="">
      <xdr:nvCxnSpPr>
        <xdr:cNvPr id="172" name="直線コネクタ 171"/>
        <xdr:cNvCxnSpPr/>
      </xdr:nvCxnSpPr>
      <xdr:spPr>
        <a:xfrm flipV="1">
          <a:off x="2908300" y="13059806"/>
          <a:ext cx="889000" cy="7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77863</xdr:rowOff>
    </xdr:from>
    <xdr:to>
      <xdr:col>15</xdr:col>
      <xdr:colOff>50800</xdr:colOff>
      <xdr:row>76</xdr:row>
      <xdr:rowOff>101020</xdr:rowOff>
    </xdr:to>
    <xdr:cxnSp macro="">
      <xdr:nvCxnSpPr>
        <xdr:cNvPr id="175" name="直線コネクタ 174"/>
        <xdr:cNvCxnSpPr/>
      </xdr:nvCxnSpPr>
      <xdr:spPr>
        <a:xfrm>
          <a:off x="2019300" y="13108063"/>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6975</xdr:rowOff>
    </xdr:from>
    <xdr:to>
      <xdr:col>10</xdr:col>
      <xdr:colOff>114300</xdr:colOff>
      <xdr:row>76</xdr:row>
      <xdr:rowOff>77863</xdr:rowOff>
    </xdr:to>
    <xdr:cxnSp macro="">
      <xdr:nvCxnSpPr>
        <xdr:cNvPr id="178" name="直線コネクタ 177"/>
        <xdr:cNvCxnSpPr/>
      </xdr:nvCxnSpPr>
      <xdr:spPr>
        <a:xfrm>
          <a:off x="1130300" y="13037175"/>
          <a:ext cx="889000" cy="7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37191</xdr:rowOff>
    </xdr:from>
    <xdr:to>
      <xdr:col>24</xdr:col>
      <xdr:colOff>114300</xdr:colOff>
      <xdr:row>75</xdr:row>
      <xdr:rowOff>138791</xdr:rowOff>
    </xdr:to>
    <xdr:sp macro="" textlink="">
      <xdr:nvSpPr>
        <xdr:cNvPr id="188" name="楕円 187"/>
        <xdr:cNvSpPr/>
      </xdr:nvSpPr>
      <xdr:spPr>
        <a:xfrm>
          <a:off x="4584700" y="128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60068</xdr:rowOff>
    </xdr:from>
    <xdr:ext cx="534377" cy="259045"/>
    <xdr:sp macro="" textlink="">
      <xdr:nvSpPr>
        <xdr:cNvPr id="189" name="維持補修費該当値テキスト"/>
        <xdr:cNvSpPr txBox="1"/>
      </xdr:nvSpPr>
      <xdr:spPr>
        <a:xfrm>
          <a:off x="4686300" y="127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150256</xdr:rowOff>
    </xdr:from>
    <xdr:to>
      <xdr:col>20</xdr:col>
      <xdr:colOff>38100</xdr:colOff>
      <xdr:row>76</xdr:row>
      <xdr:rowOff>80406</xdr:rowOff>
    </xdr:to>
    <xdr:sp macro="" textlink="">
      <xdr:nvSpPr>
        <xdr:cNvPr id="190" name="楕円 189"/>
        <xdr:cNvSpPr/>
      </xdr:nvSpPr>
      <xdr:spPr>
        <a:xfrm>
          <a:off x="3746500" y="130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96933</xdr:rowOff>
    </xdr:from>
    <xdr:ext cx="534377" cy="259045"/>
    <xdr:sp macro="" textlink="">
      <xdr:nvSpPr>
        <xdr:cNvPr id="191" name="テキスト ボックス 190"/>
        <xdr:cNvSpPr txBox="1"/>
      </xdr:nvSpPr>
      <xdr:spPr>
        <a:xfrm>
          <a:off x="3530111" y="1278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50220</xdr:rowOff>
    </xdr:from>
    <xdr:to>
      <xdr:col>15</xdr:col>
      <xdr:colOff>101600</xdr:colOff>
      <xdr:row>76</xdr:row>
      <xdr:rowOff>151820</xdr:rowOff>
    </xdr:to>
    <xdr:sp macro="" textlink="">
      <xdr:nvSpPr>
        <xdr:cNvPr id="192" name="楕円 191"/>
        <xdr:cNvSpPr/>
      </xdr:nvSpPr>
      <xdr:spPr>
        <a:xfrm>
          <a:off x="2857500" y="130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168348</xdr:rowOff>
    </xdr:from>
    <xdr:ext cx="534377" cy="259045"/>
    <xdr:sp macro="" textlink="">
      <xdr:nvSpPr>
        <xdr:cNvPr id="193" name="テキスト ボックス 192"/>
        <xdr:cNvSpPr txBox="1"/>
      </xdr:nvSpPr>
      <xdr:spPr>
        <a:xfrm>
          <a:off x="2641111" y="128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27063</xdr:rowOff>
    </xdr:from>
    <xdr:to>
      <xdr:col>10</xdr:col>
      <xdr:colOff>165100</xdr:colOff>
      <xdr:row>76</xdr:row>
      <xdr:rowOff>128663</xdr:rowOff>
    </xdr:to>
    <xdr:sp macro="" textlink="">
      <xdr:nvSpPr>
        <xdr:cNvPr id="194" name="楕円 193"/>
        <xdr:cNvSpPr/>
      </xdr:nvSpPr>
      <xdr:spPr>
        <a:xfrm>
          <a:off x="1968500" y="130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145190</xdr:rowOff>
    </xdr:from>
    <xdr:ext cx="534377" cy="259045"/>
    <xdr:sp macro="" textlink="">
      <xdr:nvSpPr>
        <xdr:cNvPr id="195" name="テキスト ボックス 194"/>
        <xdr:cNvSpPr txBox="1"/>
      </xdr:nvSpPr>
      <xdr:spPr>
        <a:xfrm>
          <a:off x="1752111" y="1283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127625</xdr:rowOff>
    </xdr:from>
    <xdr:to>
      <xdr:col>6</xdr:col>
      <xdr:colOff>38100</xdr:colOff>
      <xdr:row>76</xdr:row>
      <xdr:rowOff>57775</xdr:rowOff>
    </xdr:to>
    <xdr:sp macro="" textlink="">
      <xdr:nvSpPr>
        <xdr:cNvPr id="196" name="楕円 195"/>
        <xdr:cNvSpPr/>
      </xdr:nvSpPr>
      <xdr:spPr>
        <a:xfrm>
          <a:off x="1079500" y="129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74302</xdr:rowOff>
    </xdr:from>
    <xdr:ext cx="534377" cy="259045"/>
    <xdr:sp macro="" textlink="">
      <xdr:nvSpPr>
        <xdr:cNvPr id="197" name="テキスト ボックス 196"/>
        <xdr:cNvSpPr txBox="1"/>
      </xdr:nvSpPr>
      <xdr:spPr>
        <a:xfrm>
          <a:off x="863111" y="1276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0" name="テキスト ボックス 20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2" name="テキスト ボックス 21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4" name="テキスト ボックス 21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6" name="テキスト ボックス 21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27987</xdr:rowOff>
    </xdr:from>
    <xdr:to>
      <xdr:col>24</xdr:col>
      <xdr:colOff>62865</xdr:colOff>
      <xdr:row>98</xdr:row>
      <xdr:rowOff>86345</xdr:rowOff>
    </xdr:to>
    <xdr:cxnSp macro="">
      <xdr:nvCxnSpPr>
        <xdr:cNvPr id="220" name="直線コネクタ 219"/>
        <xdr:cNvCxnSpPr/>
      </xdr:nvCxnSpPr>
      <xdr:spPr>
        <a:xfrm flipV="1">
          <a:off x="4633595" y="15629937"/>
          <a:ext cx="1270" cy="125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90172</xdr:rowOff>
    </xdr:from>
    <xdr:ext cx="534377" cy="259045"/>
    <xdr:sp macro="" textlink="">
      <xdr:nvSpPr>
        <xdr:cNvPr id="221" name="扶助費最小値テキスト"/>
        <xdr:cNvSpPr txBox="1"/>
      </xdr:nvSpPr>
      <xdr:spPr>
        <a:xfrm>
          <a:off x="4686300" y="1689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86345</xdr:rowOff>
    </xdr:from>
    <xdr:to>
      <xdr:col>24</xdr:col>
      <xdr:colOff>152400</xdr:colOff>
      <xdr:row>98</xdr:row>
      <xdr:rowOff>86345</xdr:rowOff>
    </xdr:to>
    <xdr:cxnSp macro="">
      <xdr:nvCxnSpPr>
        <xdr:cNvPr id="222" name="直線コネクタ 221"/>
        <xdr:cNvCxnSpPr/>
      </xdr:nvCxnSpPr>
      <xdr:spPr>
        <a:xfrm>
          <a:off x="4546600" y="1688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146114</xdr:rowOff>
    </xdr:from>
    <xdr:ext cx="599010" cy="259045"/>
    <xdr:sp macro="" textlink="">
      <xdr:nvSpPr>
        <xdr:cNvPr id="223" name="扶助費最大値テキスト"/>
        <xdr:cNvSpPr txBox="1"/>
      </xdr:nvSpPr>
      <xdr:spPr>
        <a:xfrm>
          <a:off x="4686300" y="1540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27987</xdr:rowOff>
    </xdr:from>
    <xdr:to>
      <xdr:col>24</xdr:col>
      <xdr:colOff>152400</xdr:colOff>
      <xdr:row>91</xdr:row>
      <xdr:rowOff>27987</xdr:rowOff>
    </xdr:to>
    <xdr:cxnSp macro="">
      <xdr:nvCxnSpPr>
        <xdr:cNvPr id="224" name="直線コネクタ 223"/>
        <xdr:cNvCxnSpPr/>
      </xdr:nvCxnSpPr>
      <xdr:spPr>
        <a:xfrm>
          <a:off x="4546600" y="156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149484</xdr:rowOff>
    </xdr:from>
    <xdr:to>
      <xdr:col>24</xdr:col>
      <xdr:colOff>63500</xdr:colOff>
      <xdr:row>98</xdr:row>
      <xdr:rowOff>170534</xdr:rowOff>
    </xdr:to>
    <xdr:cxnSp macro="">
      <xdr:nvCxnSpPr>
        <xdr:cNvPr id="225" name="直線コネクタ 224"/>
        <xdr:cNvCxnSpPr/>
      </xdr:nvCxnSpPr>
      <xdr:spPr>
        <a:xfrm flipV="1">
          <a:off x="3797300" y="16780134"/>
          <a:ext cx="838200" cy="19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109262</xdr:rowOff>
    </xdr:from>
    <xdr:ext cx="599010" cy="259045"/>
    <xdr:sp macro="" textlink="">
      <xdr:nvSpPr>
        <xdr:cNvPr id="226" name="扶助費平均値テキスト"/>
        <xdr:cNvSpPr txBox="1"/>
      </xdr:nvSpPr>
      <xdr:spPr>
        <a:xfrm>
          <a:off x="4686300" y="1622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86385</xdr:rowOff>
    </xdr:from>
    <xdr:to>
      <xdr:col>24</xdr:col>
      <xdr:colOff>114300</xdr:colOff>
      <xdr:row>96</xdr:row>
      <xdr:rowOff>16535</xdr:rowOff>
    </xdr:to>
    <xdr:sp macro="" textlink="">
      <xdr:nvSpPr>
        <xdr:cNvPr id="227" name="フローチャート: 判断 226"/>
        <xdr:cNvSpPr/>
      </xdr:nvSpPr>
      <xdr:spPr>
        <a:xfrm>
          <a:off x="4584700" y="163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170534</xdr:rowOff>
    </xdr:from>
    <xdr:to>
      <xdr:col>19</xdr:col>
      <xdr:colOff>177800</xdr:colOff>
      <xdr:row>99</xdr:row>
      <xdr:rowOff>45535</xdr:rowOff>
    </xdr:to>
    <xdr:cxnSp macro="">
      <xdr:nvCxnSpPr>
        <xdr:cNvPr id="228" name="直線コネクタ 227"/>
        <xdr:cNvCxnSpPr/>
      </xdr:nvCxnSpPr>
      <xdr:spPr>
        <a:xfrm flipV="1">
          <a:off x="2908300" y="16972634"/>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18373</xdr:rowOff>
    </xdr:from>
    <xdr:to>
      <xdr:col>20</xdr:col>
      <xdr:colOff>38100</xdr:colOff>
      <xdr:row>97</xdr:row>
      <xdr:rowOff>119973</xdr:rowOff>
    </xdr:to>
    <xdr:sp macro="" textlink="">
      <xdr:nvSpPr>
        <xdr:cNvPr id="229" name="フローチャート: 判断 228"/>
        <xdr:cNvSpPr/>
      </xdr:nvSpPr>
      <xdr:spPr>
        <a:xfrm>
          <a:off x="3746500" y="1664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136500</xdr:rowOff>
    </xdr:from>
    <xdr:ext cx="534377" cy="259045"/>
    <xdr:sp macro="" textlink="">
      <xdr:nvSpPr>
        <xdr:cNvPr id="230" name="テキスト ボックス 229"/>
        <xdr:cNvSpPr txBox="1"/>
      </xdr:nvSpPr>
      <xdr:spPr>
        <a:xfrm>
          <a:off x="3530111" y="164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37443</xdr:rowOff>
    </xdr:from>
    <xdr:to>
      <xdr:col>15</xdr:col>
      <xdr:colOff>50800</xdr:colOff>
      <xdr:row>99</xdr:row>
      <xdr:rowOff>45535</xdr:rowOff>
    </xdr:to>
    <xdr:cxnSp macro="">
      <xdr:nvCxnSpPr>
        <xdr:cNvPr id="231" name="直線コネクタ 230"/>
        <xdr:cNvCxnSpPr/>
      </xdr:nvCxnSpPr>
      <xdr:spPr>
        <a:xfrm>
          <a:off x="2019300" y="17010993"/>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29355</xdr:rowOff>
    </xdr:from>
    <xdr:to>
      <xdr:col>15</xdr:col>
      <xdr:colOff>101600</xdr:colOff>
      <xdr:row>97</xdr:row>
      <xdr:rowOff>130955</xdr:rowOff>
    </xdr:to>
    <xdr:sp macro="" textlink="">
      <xdr:nvSpPr>
        <xdr:cNvPr id="232" name="フローチャート: 判断 231"/>
        <xdr:cNvSpPr/>
      </xdr:nvSpPr>
      <xdr:spPr>
        <a:xfrm>
          <a:off x="2857500" y="1666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147482</xdr:rowOff>
    </xdr:from>
    <xdr:ext cx="534377" cy="259045"/>
    <xdr:sp macro="" textlink="">
      <xdr:nvSpPr>
        <xdr:cNvPr id="233" name="テキスト ボックス 232"/>
        <xdr:cNvSpPr txBox="1"/>
      </xdr:nvSpPr>
      <xdr:spPr>
        <a:xfrm>
          <a:off x="2641111" y="164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34837</xdr:rowOff>
    </xdr:from>
    <xdr:to>
      <xdr:col>10</xdr:col>
      <xdr:colOff>114300</xdr:colOff>
      <xdr:row>99</xdr:row>
      <xdr:rowOff>37443</xdr:rowOff>
    </xdr:to>
    <xdr:cxnSp macro="">
      <xdr:nvCxnSpPr>
        <xdr:cNvPr id="234" name="直線コネクタ 233"/>
        <xdr:cNvCxnSpPr/>
      </xdr:nvCxnSpPr>
      <xdr:spPr>
        <a:xfrm>
          <a:off x="1130300" y="1700838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48958</xdr:rowOff>
    </xdr:from>
    <xdr:to>
      <xdr:col>10</xdr:col>
      <xdr:colOff>165100</xdr:colOff>
      <xdr:row>97</xdr:row>
      <xdr:rowOff>150558</xdr:rowOff>
    </xdr:to>
    <xdr:sp macro="" textlink="">
      <xdr:nvSpPr>
        <xdr:cNvPr id="235" name="フローチャート: 判断 234"/>
        <xdr:cNvSpPr/>
      </xdr:nvSpPr>
      <xdr:spPr>
        <a:xfrm>
          <a:off x="1968500" y="166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167085</xdr:rowOff>
    </xdr:from>
    <xdr:ext cx="534377" cy="259045"/>
    <xdr:sp macro="" textlink="">
      <xdr:nvSpPr>
        <xdr:cNvPr id="236" name="テキスト ボックス 235"/>
        <xdr:cNvSpPr txBox="1"/>
      </xdr:nvSpPr>
      <xdr:spPr>
        <a:xfrm>
          <a:off x="1752111" y="1645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53677</xdr:rowOff>
    </xdr:from>
    <xdr:to>
      <xdr:col>6</xdr:col>
      <xdr:colOff>38100</xdr:colOff>
      <xdr:row>97</xdr:row>
      <xdr:rowOff>155277</xdr:rowOff>
    </xdr:to>
    <xdr:sp macro="" textlink="">
      <xdr:nvSpPr>
        <xdr:cNvPr id="237" name="フローチャート: 判断 236"/>
        <xdr:cNvSpPr/>
      </xdr:nvSpPr>
      <xdr:spPr>
        <a:xfrm>
          <a:off x="1079500" y="1668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354</xdr:rowOff>
    </xdr:from>
    <xdr:ext cx="534377" cy="259045"/>
    <xdr:sp macro="" textlink="">
      <xdr:nvSpPr>
        <xdr:cNvPr id="238" name="テキスト ボックス 237"/>
        <xdr:cNvSpPr txBox="1"/>
      </xdr:nvSpPr>
      <xdr:spPr>
        <a:xfrm>
          <a:off x="863111" y="164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98684</xdr:rowOff>
    </xdr:from>
    <xdr:to>
      <xdr:col>24</xdr:col>
      <xdr:colOff>114300</xdr:colOff>
      <xdr:row>98</xdr:row>
      <xdr:rowOff>28834</xdr:rowOff>
    </xdr:to>
    <xdr:sp macro="" textlink="">
      <xdr:nvSpPr>
        <xdr:cNvPr id="244" name="楕円 243"/>
        <xdr:cNvSpPr/>
      </xdr:nvSpPr>
      <xdr:spPr>
        <a:xfrm>
          <a:off x="4584700" y="1672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13611</xdr:rowOff>
    </xdr:from>
    <xdr:ext cx="534377" cy="259045"/>
    <xdr:sp macro="" textlink="">
      <xdr:nvSpPr>
        <xdr:cNvPr id="245" name="扶助費該当値テキスト"/>
        <xdr:cNvSpPr txBox="1"/>
      </xdr:nvSpPr>
      <xdr:spPr>
        <a:xfrm>
          <a:off x="4686300" y="1664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119734</xdr:rowOff>
    </xdr:from>
    <xdr:to>
      <xdr:col>20</xdr:col>
      <xdr:colOff>38100</xdr:colOff>
      <xdr:row>99</xdr:row>
      <xdr:rowOff>49884</xdr:rowOff>
    </xdr:to>
    <xdr:sp macro="" textlink="">
      <xdr:nvSpPr>
        <xdr:cNvPr id="246" name="楕円 245"/>
        <xdr:cNvSpPr/>
      </xdr:nvSpPr>
      <xdr:spPr>
        <a:xfrm>
          <a:off x="3746500" y="1692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41011</xdr:rowOff>
    </xdr:from>
    <xdr:ext cx="534377" cy="259045"/>
    <xdr:sp macro="" textlink="">
      <xdr:nvSpPr>
        <xdr:cNvPr id="247" name="テキスト ボックス 246"/>
        <xdr:cNvSpPr txBox="1"/>
      </xdr:nvSpPr>
      <xdr:spPr>
        <a:xfrm>
          <a:off x="3530111" y="1701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166185</xdr:rowOff>
    </xdr:from>
    <xdr:to>
      <xdr:col>15</xdr:col>
      <xdr:colOff>101600</xdr:colOff>
      <xdr:row>99</xdr:row>
      <xdr:rowOff>96335</xdr:rowOff>
    </xdr:to>
    <xdr:sp macro="" textlink="">
      <xdr:nvSpPr>
        <xdr:cNvPr id="248" name="楕円 247"/>
        <xdr:cNvSpPr/>
      </xdr:nvSpPr>
      <xdr:spPr>
        <a:xfrm>
          <a:off x="2857500" y="169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87462</xdr:rowOff>
    </xdr:from>
    <xdr:ext cx="534377" cy="259045"/>
    <xdr:sp macro="" textlink="">
      <xdr:nvSpPr>
        <xdr:cNvPr id="249" name="テキスト ボックス 248"/>
        <xdr:cNvSpPr txBox="1"/>
      </xdr:nvSpPr>
      <xdr:spPr>
        <a:xfrm>
          <a:off x="2641111" y="170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158093</xdr:rowOff>
    </xdr:from>
    <xdr:to>
      <xdr:col>10</xdr:col>
      <xdr:colOff>165100</xdr:colOff>
      <xdr:row>99</xdr:row>
      <xdr:rowOff>88243</xdr:rowOff>
    </xdr:to>
    <xdr:sp macro="" textlink="">
      <xdr:nvSpPr>
        <xdr:cNvPr id="250" name="楕円 249"/>
        <xdr:cNvSpPr/>
      </xdr:nvSpPr>
      <xdr:spPr>
        <a:xfrm>
          <a:off x="1968500" y="169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79370</xdr:rowOff>
    </xdr:from>
    <xdr:ext cx="534377" cy="259045"/>
    <xdr:sp macro="" textlink="">
      <xdr:nvSpPr>
        <xdr:cNvPr id="251" name="テキスト ボックス 250"/>
        <xdr:cNvSpPr txBox="1"/>
      </xdr:nvSpPr>
      <xdr:spPr>
        <a:xfrm>
          <a:off x="1752111" y="170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155487</xdr:rowOff>
    </xdr:from>
    <xdr:to>
      <xdr:col>6</xdr:col>
      <xdr:colOff>38100</xdr:colOff>
      <xdr:row>99</xdr:row>
      <xdr:rowOff>85637</xdr:rowOff>
    </xdr:to>
    <xdr:sp macro="" textlink="">
      <xdr:nvSpPr>
        <xdr:cNvPr id="252" name="楕円 251"/>
        <xdr:cNvSpPr/>
      </xdr:nvSpPr>
      <xdr:spPr>
        <a:xfrm>
          <a:off x="1079500" y="169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76764</xdr:rowOff>
    </xdr:from>
    <xdr:ext cx="534377" cy="259045"/>
    <xdr:sp macro="" textlink="">
      <xdr:nvSpPr>
        <xdr:cNvPr id="253" name="テキスト ボックス 252"/>
        <xdr:cNvSpPr txBox="1"/>
      </xdr:nvSpPr>
      <xdr:spPr>
        <a:xfrm>
          <a:off x="863111" y="170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78" name="直線コネクタ 277"/>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79"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0" name="直線コネクタ 279"/>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1"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2" name="直線コネクタ 281"/>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112245</xdr:rowOff>
    </xdr:from>
    <xdr:to>
      <xdr:col>55</xdr:col>
      <xdr:colOff>0</xdr:colOff>
      <xdr:row>38</xdr:row>
      <xdr:rowOff>6430</xdr:rowOff>
    </xdr:to>
    <xdr:cxnSp macro="">
      <xdr:nvCxnSpPr>
        <xdr:cNvPr id="283" name="直線コネクタ 282"/>
        <xdr:cNvCxnSpPr/>
      </xdr:nvCxnSpPr>
      <xdr:spPr>
        <a:xfrm>
          <a:off x="9639300" y="6112995"/>
          <a:ext cx="838200" cy="40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4" name="補助費等平均値テキスト"/>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5" name="フローチャート: 判断 284"/>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112245</xdr:rowOff>
    </xdr:from>
    <xdr:to>
      <xdr:col>50</xdr:col>
      <xdr:colOff>114300</xdr:colOff>
      <xdr:row>38</xdr:row>
      <xdr:rowOff>125858</xdr:rowOff>
    </xdr:to>
    <xdr:cxnSp macro="">
      <xdr:nvCxnSpPr>
        <xdr:cNvPr id="286" name="直線コネクタ 285"/>
        <xdr:cNvCxnSpPr/>
      </xdr:nvCxnSpPr>
      <xdr:spPr>
        <a:xfrm flipV="1">
          <a:off x="8750300" y="6112995"/>
          <a:ext cx="889000" cy="52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87" name="フローチャート: 判断 286"/>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88" name="テキスト ボックス 287"/>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110683</xdr:rowOff>
    </xdr:from>
    <xdr:to>
      <xdr:col>45</xdr:col>
      <xdr:colOff>177800</xdr:colOff>
      <xdr:row>38</xdr:row>
      <xdr:rowOff>125858</xdr:rowOff>
    </xdr:to>
    <xdr:cxnSp macro="">
      <xdr:nvCxnSpPr>
        <xdr:cNvPr id="289" name="直線コネクタ 288"/>
        <xdr:cNvCxnSpPr/>
      </xdr:nvCxnSpPr>
      <xdr:spPr>
        <a:xfrm>
          <a:off x="7861300" y="6625783"/>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0" name="フローチャート: 判断 289"/>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1" name="テキスト ボックス 290"/>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110683</xdr:rowOff>
    </xdr:from>
    <xdr:to>
      <xdr:col>41</xdr:col>
      <xdr:colOff>50800</xdr:colOff>
      <xdr:row>38</xdr:row>
      <xdr:rowOff>122559</xdr:rowOff>
    </xdr:to>
    <xdr:cxnSp macro="">
      <xdr:nvCxnSpPr>
        <xdr:cNvPr id="292" name="直線コネクタ 291"/>
        <xdr:cNvCxnSpPr/>
      </xdr:nvCxnSpPr>
      <xdr:spPr>
        <a:xfrm flipV="1">
          <a:off x="6972300" y="6625783"/>
          <a:ext cx="8890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3" name="フローチャート: 判断 292"/>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4" name="テキスト ボックス 293"/>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5" name="フローチャート: 判断 294"/>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296" name="テキスト ボックス 295"/>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127080</xdr:rowOff>
    </xdr:from>
    <xdr:to>
      <xdr:col>55</xdr:col>
      <xdr:colOff>50800</xdr:colOff>
      <xdr:row>38</xdr:row>
      <xdr:rowOff>57230</xdr:rowOff>
    </xdr:to>
    <xdr:sp macro="" textlink="">
      <xdr:nvSpPr>
        <xdr:cNvPr id="302" name="楕円 301"/>
        <xdr:cNvSpPr/>
      </xdr:nvSpPr>
      <xdr:spPr>
        <a:xfrm>
          <a:off x="10426700" y="64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105507</xdr:rowOff>
    </xdr:from>
    <xdr:ext cx="599010" cy="259045"/>
    <xdr:sp macro="" textlink="">
      <xdr:nvSpPr>
        <xdr:cNvPr id="303" name="補助費等該当値テキスト"/>
        <xdr:cNvSpPr txBox="1"/>
      </xdr:nvSpPr>
      <xdr:spPr>
        <a:xfrm>
          <a:off x="10528300" y="644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61445</xdr:rowOff>
    </xdr:from>
    <xdr:to>
      <xdr:col>50</xdr:col>
      <xdr:colOff>165100</xdr:colOff>
      <xdr:row>35</xdr:row>
      <xdr:rowOff>163045</xdr:rowOff>
    </xdr:to>
    <xdr:sp macro="" textlink="">
      <xdr:nvSpPr>
        <xdr:cNvPr id="304" name="楕円 303"/>
        <xdr:cNvSpPr/>
      </xdr:nvSpPr>
      <xdr:spPr>
        <a:xfrm>
          <a:off x="9588500" y="60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154172</xdr:rowOff>
    </xdr:from>
    <xdr:ext cx="599010" cy="259045"/>
    <xdr:sp macro="" textlink="">
      <xdr:nvSpPr>
        <xdr:cNvPr id="305" name="テキスト ボックス 304"/>
        <xdr:cNvSpPr txBox="1"/>
      </xdr:nvSpPr>
      <xdr:spPr>
        <a:xfrm>
          <a:off x="9339795" y="615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75058</xdr:rowOff>
    </xdr:from>
    <xdr:to>
      <xdr:col>46</xdr:col>
      <xdr:colOff>38100</xdr:colOff>
      <xdr:row>39</xdr:row>
      <xdr:rowOff>5208</xdr:rowOff>
    </xdr:to>
    <xdr:sp macro="" textlink="">
      <xdr:nvSpPr>
        <xdr:cNvPr id="306" name="楕円 305"/>
        <xdr:cNvSpPr/>
      </xdr:nvSpPr>
      <xdr:spPr>
        <a:xfrm>
          <a:off x="8699500" y="65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167785</xdr:rowOff>
    </xdr:from>
    <xdr:ext cx="599010" cy="259045"/>
    <xdr:sp macro="" textlink="">
      <xdr:nvSpPr>
        <xdr:cNvPr id="307" name="テキスト ボックス 306"/>
        <xdr:cNvSpPr txBox="1"/>
      </xdr:nvSpPr>
      <xdr:spPr>
        <a:xfrm>
          <a:off x="8450795" y="66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59883</xdr:rowOff>
    </xdr:from>
    <xdr:to>
      <xdr:col>41</xdr:col>
      <xdr:colOff>101600</xdr:colOff>
      <xdr:row>38</xdr:row>
      <xdr:rowOff>161483</xdr:rowOff>
    </xdr:to>
    <xdr:sp macro="" textlink="">
      <xdr:nvSpPr>
        <xdr:cNvPr id="308" name="楕円 307"/>
        <xdr:cNvSpPr/>
      </xdr:nvSpPr>
      <xdr:spPr>
        <a:xfrm>
          <a:off x="7810500" y="657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152610</xdr:rowOff>
    </xdr:from>
    <xdr:ext cx="599010" cy="259045"/>
    <xdr:sp macro="" textlink="">
      <xdr:nvSpPr>
        <xdr:cNvPr id="309" name="テキスト ボックス 308"/>
        <xdr:cNvSpPr txBox="1"/>
      </xdr:nvSpPr>
      <xdr:spPr>
        <a:xfrm>
          <a:off x="7561795" y="666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71759</xdr:rowOff>
    </xdr:from>
    <xdr:to>
      <xdr:col>36</xdr:col>
      <xdr:colOff>165100</xdr:colOff>
      <xdr:row>39</xdr:row>
      <xdr:rowOff>1909</xdr:rowOff>
    </xdr:to>
    <xdr:sp macro="" textlink="">
      <xdr:nvSpPr>
        <xdr:cNvPr id="310" name="楕円 309"/>
        <xdr:cNvSpPr/>
      </xdr:nvSpPr>
      <xdr:spPr>
        <a:xfrm>
          <a:off x="6921500" y="65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164486</xdr:rowOff>
    </xdr:from>
    <xdr:ext cx="599010" cy="259045"/>
    <xdr:sp macro="" textlink="">
      <xdr:nvSpPr>
        <xdr:cNvPr id="311" name="テキスト ボックス 310"/>
        <xdr:cNvSpPr txBox="1"/>
      </xdr:nvSpPr>
      <xdr:spPr>
        <a:xfrm>
          <a:off x="6672795" y="667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3" name="テキスト ボックス 32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5" name="テキスト ボックス 32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9" name="テキスト ボックス 32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1" name="テキスト ボックス 33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3" name="テキスト ボックス 33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5" name="直線コネクタ 334"/>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36"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37" name="直線コネクタ 336"/>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38"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39" name="直線コネクタ 338"/>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137420</xdr:rowOff>
    </xdr:from>
    <xdr:to>
      <xdr:col>55</xdr:col>
      <xdr:colOff>0</xdr:colOff>
      <xdr:row>58</xdr:row>
      <xdr:rowOff>50883</xdr:rowOff>
    </xdr:to>
    <xdr:cxnSp macro="">
      <xdr:nvCxnSpPr>
        <xdr:cNvPr id="340" name="直線コネクタ 339"/>
        <xdr:cNvCxnSpPr/>
      </xdr:nvCxnSpPr>
      <xdr:spPr>
        <a:xfrm>
          <a:off x="9639300" y="9910070"/>
          <a:ext cx="838200" cy="8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1" name="普通建設事業費平均値テキスト"/>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2" name="フローチャート: 判断 341"/>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55002</xdr:rowOff>
    </xdr:from>
    <xdr:to>
      <xdr:col>50</xdr:col>
      <xdr:colOff>114300</xdr:colOff>
      <xdr:row>57</xdr:row>
      <xdr:rowOff>137420</xdr:rowOff>
    </xdr:to>
    <xdr:cxnSp macro="">
      <xdr:nvCxnSpPr>
        <xdr:cNvPr id="343" name="直線コネクタ 342"/>
        <xdr:cNvCxnSpPr/>
      </xdr:nvCxnSpPr>
      <xdr:spPr>
        <a:xfrm>
          <a:off x="8750300" y="9827652"/>
          <a:ext cx="889000" cy="8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4" name="フローチャート: 判断 343"/>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5" name="テキスト ボックス 344"/>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55002</xdr:rowOff>
    </xdr:from>
    <xdr:to>
      <xdr:col>45</xdr:col>
      <xdr:colOff>177800</xdr:colOff>
      <xdr:row>58</xdr:row>
      <xdr:rowOff>20900</xdr:rowOff>
    </xdr:to>
    <xdr:cxnSp macro="">
      <xdr:nvCxnSpPr>
        <xdr:cNvPr id="346" name="直線コネクタ 345"/>
        <xdr:cNvCxnSpPr/>
      </xdr:nvCxnSpPr>
      <xdr:spPr>
        <a:xfrm flipV="1">
          <a:off x="7861300" y="9827652"/>
          <a:ext cx="889000" cy="1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47" name="フローチャート: 判断 346"/>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48" name="テキスト ボックス 347"/>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18332</xdr:rowOff>
    </xdr:from>
    <xdr:to>
      <xdr:col>41</xdr:col>
      <xdr:colOff>50800</xdr:colOff>
      <xdr:row>58</xdr:row>
      <xdr:rowOff>20900</xdr:rowOff>
    </xdr:to>
    <xdr:cxnSp macro="">
      <xdr:nvCxnSpPr>
        <xdr:cNvPr id="349" name="直線コネクタ 348"/>
        <xdr:cNvCxnSpPr/>
      </xdr:nvCxnSpPr>
      <xdr:spPr>
        <a:xfrm>
          <a:off x="6972300" y="9962432"/>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0" name="フローチャート: 判断 349"/>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1" name="テキスト ボックス 350"/>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2" name="フローチャート: 判断 351"/>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3" name="テキスト ボックス 352"/>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xdr:rowOff>
    </xdr:from>
    <xdr:to>
      <xdr:col>55</xdr:col>
      <xdr:colOff>50800</xdr:colOff>
      <xdr:row>58</xdr:row>
      <xdr:rowOff>101683</xdr:rowOff>
    </xdr:to>
    <xdr:sp macro="" textlink="">
      <xdr:nvSpPr>
        <xdr:cNvPr id="359" name="楕円 358"/>
        <xdr:cNvSpPr/>
      </xdr:nvSpPr>
      <xdr:spPr>
        <a:xfrm>
          <a:off x="10426700" y="99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86460</xdr:rowOff>
    </xdr:from>
    <xdr:ext cx="534377" cy="259045"/>
    <xdr:sp macro="" textlink="">
      <xdr:nvSpPr>
        <xdr:cNvPr id="360" name="普通建設事業費該当値テキスト"/>
        <xdr:cNvSpPr txBox="1"/>
      </xdr:nvSpPr>
      <xdr:spPr>
        <a:xfrm>
          <a:off x="10528300" y="985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86620</xdr:rowOff>
    </xdr:from>
    <xdr:to>
      <xdr:col>50</xdr:col>
      <xdr:colOff>165100</xdr:colOff>
      <xdr:row>58</xdr:row>
      <xdr:rowOff>16770</xdr:rowOff>
    </xdr:to>
    <xdr:sp macro="" textlink="">
      <xdr:nvSpPr>
        <xdr:cNvPr id="361" name="楕円 360"/>
        <xdr:cNvSpPr/>
      </xdr:nvSpPr>
      <xdr:spPr>
        <a:xfrm>
          <a:off x="9588500" y="98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7897</xdr:rowOff>
    </xdr:from>
    <xdr:ext cx="599010" cy="259045"/>
    <xdr:sp macro="" textlink="">
      <xdr:nvSpPr>
        <xdr:cNvPr id="362" name="テキスト ボックス 361"/>
        <xdr:cNvSpPr txBox="1"/>
      </xdr:nvSpPr>
      <xdr:spPr>
        <a:xfrm>
          <a:off x="9339795" y="99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4202</xdr:rowOff>
    </xdr:from>
    <xdr:to>
      <xdr:col>46</xdr:col>
      <xdr:colOff>38100</xdr:colOff>
      <xdr:row>57</xdr:row>
      <xdr:rowOff>105802</xdr:rowOff>
    </xdr:to>
    <xdr:sp macro="" textlink="">
      <xdr:nvSpPr>
        <xdr:cNvPr id="363" name="楕円 362"/>
        <xdr:cNvSpPr/>
      </xdr:nvSpPr>
      <xdr:spPr>
        <a:xfrm>
          <a:off x="8699500" y="97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96929</xdr:rowOff>
    </xdr:from>
    <xdr:ext cx="599010" cy="259045"/>
    <xdr:sp macro="" textlink="">
      <xdr:nvSpPr>
        <xdr:cNvPr id="364" name="テキスト ボックス 363"/>
        <xdr:cNvSpPr txBox="1"/>
      </xdr:nvSpPr>
      <xdr:spPr>
        <a:xfrm>
          <a:off x="8450795" y="986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141550</xdr:rowOff>
    </xdr:from>
    <xdr:to>
      <xdr:col>41</xdr:col>
      <xdr:colOff>101600</xdr:colOff>
      <xdr:row>58</xdr:row>
      <xdr:rowOff>71700</xdr:rowOff>
    </xdr:to>
    <xdr:sp macro="" textlink="">
      <xdr:nvSpPr>
        <xdr:cNvPr id="365" name="楕円 364"/>
        <xdr:cNvSpPr/>
      </xdr:nvSpPr>
      <xdr:spPr>
        <a:xfrm>
          <a:off x="7810500" y="99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62827</xdr:rowOff>
    </xdr:from>
    <xdr:ext cx="599010" cy="259045"/>
    <xdr:sp macro="" textlink="">
      <xdr:nvSpPr>
        <xdr:cNvPr id="366" name="テキスト ボックス 365"/>
        <xdr:cNvSpPr txBox="1"/>
      </xdr:nvSpPr>
      <xdr:spPr>
        <a:xfrm>
          <a:off x="7561795" y="1000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138982</xdr:rowOff>
    </xdr:from>
    <xdr:to>
      <xdr:col>36</xdr:col>
      <xdr:colOff>165100</xdr:colOff>
      <xdr:row>58</xdr:row>
      <xdr:rowOff>69132</xdr:rowOff>
    </xdr:to>
    <xdr:sp macro="" textlink="">
      <xdr:nvSpPr>
        <xdr:cNvPr id="367" name="楕円 366"/>
        <xdr:cNvSpPr/>
      </xdr:nvSpPr>
      <xdr:spPr>
        <a:xfrm>
          <a:off x="6921500" y="99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60259</xdr:rowOff>
    </xdr:from>
    <xdr:ext cx="599010" cy="259045"/>
    <xdr:sp macro="" textlink="">
      <xdr:nvSpPr>
        <xdr:cNvPr id="368" name="テキスト ボックス 367"/>
        <xdr:cNvSpPr txBox="1"/>
      </xdr:nvSpPr>
      <xdr:spPr>
        <a:xfrm>
          <a:off x="6672795" y="100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9" name="直線コネクタ 37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0" name="テキスト ボックス 37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3" name="直線コネクタ 38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4" name="テキスト ボックス 38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88" name="直線コネクタ 387"/>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89"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0" name="直線コネクタ 389"/>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1"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2" name="直線コネクタ 391"/>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54403</xdr:rowOff>
    </xdr:from>
    <xdr:to>
      <xdr:col>55</xdr:col>
      <xdr:colOff>0</xdr:colOff>
      <xdr:row>77</xdr:row>
      <xdr:rowOff>138368</xdr:rowOff>
    </xdr:to>
    <xdr:cxnSp macro="">
      <xdr:nvCxnSpPr>
        <xdr:cNvPr id="393" name="直線コネクタ 392"/>
        <xdr:cNvCxnSpPr/>
      </xdr:nvCxnSpPr>
      <xdr:spPr>
        <a:xfrm>
          <a:off x="9639300" y="13256053"/>
          <a:ext cx="838200" cy="8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4" name="普通建設事業費 （ うち新規整備　）平均値テキスト"/>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5" name="フローチャート: 判断 394"/>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136037</xdr:rowOff>
    </xdr:from>
    <xdr:to>
      <xdr:col>50</xdr:col>
      <xdr:colOff>114300</xdr:colOff>
      <xdr:row>77</xdr:row>
      <xdr:rowOff>54403</xdr:rowOff>
    </xdr:to>
    <xdr:cxnSp macro="">
      <xdr:nvCxnSpPr>
        <xdr:cNvPr id="396" name="直線コネクタ 395"/>
        <xdr:cNvCxnSpPr/>
      </xdr:nvCxnSpPr>
      <xdr:spPr>
        <a:xfrm>
          <a:off x="8750300" y="12994787"/>
          <a:ext cx="889000" cy="26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397" name="フローチャート: 判断 396"/>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398" name="テキスト ボックス 397"/>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136037</xdr:rowOff>
    </xdr:from>
    <xdr:to>
      <xdr:col>45</xdr:col>
      <xdr:colOff>177800</xdr:colOff>
      <xdr:row>76</xdr:row>
      <xdr:rowOff>159508</xdr:rowOff>
    </xdr:to>
    <xdr:cxnSp macro="">
      <xdr:nvCxnSpPr>
        <xdr:cNvPr id="399" name="直線コネクタ 398"/>
        <xdr:cNvCxnSpPr/>
      </xdr:nvCxnSpPr>
      <xdr:spPr>
        <a:xfrm flipV="1">
          <a:off x="7861300" y="12994787"/>
          <a:ext cx="889000" cy="19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0" name="フローチャート: 判断 399"/>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1" name="テキスト ボックス 400"/>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159508</xdr:rowOff>
    </xdr:from>
    <xdr:to>
      <xdr:col>41</xdr:col>
      <xdr:colOff>50800</xdr:colOff>
      <xdr:row>77</xdr:row>
      <xdr:rowOff>62365</xdr:rowOff>
    </xdr:to>
    <xdr:cxnSp macro="">
      <xdr:nvCxnSpPr>
        <xdr:cNvPr id="402" name="直線コネクタ 401"/>
        <xdr:cNvCxnSpPr/>
      </xdr:nvCxnSpPr>
      <xdr:spPr>
        <a:xfrm flipV="1">
          <a:off x="6972300" y="13189708"/>
          <a:ext cx="889000" cy="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3" name="フローチャート: 判断 402"/>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4" name="テキスト ボックス 403"/>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5" name="フローチャート: 判断 404"/>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06" name="テキスト ボックス 405"/>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87568</xdr:rowOff>
    </xdr:from>
    <xdr:to>
      <xdr:col>55</xdr:col>
      <xdr:colOff>50800</xdr:colOff>
      <xdr:row>78</xdr:row>
      <xdr:rowOff>17718</xdr:rowOff>
    </xdr:to>
    <xdr:sp macro="" textlink="">
      <xdr:nvSpPr>
        <xdr:cNvPr id="412" name="楕円 411"/>
        <xdr:cNvSpPr/>
      </xdr:nvSpPr>
      <xdr:spPr>
        <a:xfrm>
          <a:off x="10426700" y="132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2495</xdr:rowOff>
    </xdr:from>
    <xdr:ext cx="534377" cy="259045"/>
    <xdr:sp macro="" textlink="">
      <xdr:nvSpPr>
        <xdr:cNvPr id="413" name="普通建設事業費 （ うち新規整備　）該当値テキスト"/>
        <xdr:cNvSpPr txBox="1"/>
      </xdr:nvSpPr>
      <xdr:spPr>
        <a:xfrm>
          <a:off x="10528300" y="132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3603</xdr:rowOff>
    </xdr:from>
    <xdr:to>
      <xdr:col>50</xdr:col>
      <xdr:colOff>165100</xdr:colOff>
      <xdr:row>77</xdr:row>
      <xdr:rowOff>105203</xdr:rowOff>
    </xdr:to>
    <xdr:sp macro="" textlink="">
      <xdr:nvSpPr>
        <xdr:cNvPr id="414" name="楕円 413"/>
        <xdr:cNvSpPr/>
      </xdr:nvSpPr>
      <xdr:spPr>
        <a:xfrm>
          <a:off x="9588500" y="132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96330</xdr:rowOff>
    </xdr:from>
    <xdr:ext cx="534377" cy="259045"/>
    <xdr:sp macro="" textlink="">
      <xdr:nvSpPr>
        <xdr:cNvPr id="415" name="テキスト ボックス 414"/>
        <xdr:cNvSpPr txBox="1"/>
      </xdr:nvSpPr>
      <xdr:spPr>
        <a:xfrm>
          <a:off x="9372111" y="132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85237</xdr:rowOff>
    </xdr:from>
    <xdr:to>
      <xdr:col>46</xdr:col>
      <xdr:colOff>38100</xdr:colOff>
      <xdr:row>76</xdr:row>
      <xdr:rowOff>15387</xdr:rowOff>
    </xdr:to>
    <xdr:sp macro="" textlink="">
      <xdr:nvSpPr>
        <xdr:cNvPr id="416" name="楕円 415"/>
        <xdr:cNvSpPr/>
      </xdr:nvSpPr>
      <xdr:spPr>
        <a:xfrm>
          <a:off x="8699500" y="129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31914</xdr:rowOff>
    </xdr:from>
    <xdr:ext cx="534377" cy="259045"/>
    <xdr:sp macro="" textlink="">
      <xdr:nvSpPr>
        <xdr:cNvPr id="417" name="テキスト ボックス 416"/>
        <xdr:cNvSpPr txBox="1"/>
      </xdr:nvSpPr>
      <xdr:spPr>
        <a:xfrm>
          <a:off x="8483111" y="12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108708</xdr:rowOff>
    </xdr:from>
    <xdr:to>
      <xdr:col>41</xdr:col>
      <xdr:colOff>101600</xdr:colOff>
      <xdr:row>77</xdr:row>
      <xdr:rowOff>38858</xdr:rowOff>
    </xdr:to>
    <xdr:sp macro="" textlink="">
      <xdr:nvSpPr>
        <xdr:cNvPr id="418" name="楕円 417"/>
        <xdr:cNvSpPr/>
      </xdr:nvSpPr>
      <xdr:spPr>
        <a:xfrm>
          <a:off x="7810500" y="131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29985</xdr:rowOff>
    </xdr:from>
    <xdr:ext cx="534377" cy="259045"/>
    <xdr:sp macro="" textlink="">
      <xdr:nvSpPr>
        <xdr:cNvPr id="419" name="テキスト ボックス 418"/>
        <xdr:cNvSpPr txBox="1"/>
      </xdr:nvSpPr>
      <xdr:spPr>
        <a:xfrm>
          <a:off x="7594111" y="132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11565</xdr:rowOff>
    </xdr:from>
    <xdr:to>
      <xdr:col>36</xdr:col>
      <xdr:colOff>165100</xdr:colOff>
      <xdr:row>77</xdr:row>
      <xdr:rowOff>113165</xdr:rowOff>
    </xdr:to>
    <xdr:sp macro="" textlink="">
      <xdr:nvSpPr>
        <xdr:cNvPr id="420" name="楕円 419"/>
        <xdr:cNvSpPr/>
      </xdr:nvSpPr>
      <xdr:spPr>
        <a:xfrm>
          <a:off x="6921500" y="1321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104292</xdr:rowOff>
    </xdr:from>
    <xdr:ext cx="534377" cy="259045"/>
    <xdr:sp macro="" textlink="">
      <xdr:nvSpPr>
        <xdr:cNvPr id="421" name="テキスト ボックス 420"/>
        <xdr:cNvSpPr txBox="1"/>
      </xdr:nvSpPr>
      <xdr:spPr>
        <a:xfrm>
          <a:off x="6705111" y="1330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3" name="直線コネクタ 442"/>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4"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5" name="直線コネクタ 444"/>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46"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47" name="直線コネクタ 446"/>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109694</xdr:rowOff>
    </xdr:from>
    <xdr:to>
      <xdr:col>55</xdr:col>
      <xdr:colOff>0</xdr:colOff>
      <xdr:row>98</xdr:row>
      <xdr:rowOff>4735</xdr:rowOff>
    </xdr:to>
    <xdr:cxnSp macro="">
      <xdr:nvCxnSpPr>
        <xdr:cNvPr id="448" name="直線コネクタ 447"/>
        <xdr:cNvCxnSpPr/>
      </xdr:nvCxnSpPr>
      <xdr:spPr>
        <a:xfrm>
          <a:off x="9639300" y="16740344"/>
          <a:ext cx="838200" cy="6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49"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0" name="フローチャート: 判断 449"/>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104428</xdr:rowOff>
    </xdr:from>
    <xdr:to>
      <xdr:col>50</xdr:col>
      <xdr:colOff>114300</xdr:colOff>
      <xdr:row>97</xdr:row>
      <xdr:rowOff>109694</xdr:rowOff>
    </xdr:to>
    <xdr:cxnSp macro="">
      <xdr:nvCxnSpPr>
        <xdr:cNvPr id="451" name="直線コネクタ 450"/>
        <xdr:cNvCxnSpPr/>
      </xdr:nvCxnSpPr>
      <xdr:spPr>
        <a:xfrm>
          <a:off x="8750300" y="16735078"/>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2" name="フローチャート: 判断 451"/>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3" name="テキスト ボックス 452"/>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104428</xdr:rowOff>
    </xdr:from>
    <xdr:to>
      <xdr:col>45</xdr:col>
      <xdr:colOff>177800</xdr:colOff>
      <xdr:row>98</xdr:row>
      <xdr:rowOff>11019</xdr:rowOff>
    </xdr:to>
    <xdr:cxnSp macro="">
      <xdr:nvCxnSpPr>
        <xdr:cNvPr id="454" name="直線コネクタ 453"/>
        <xdr:cNvCxnSpPr/>
      </xdr:nvCxnSpPr>
      <xdr:spPr>
        <a:xfrm flipV="1">
          <a:off x="7861300" y="16735078"/>
          <a:ext cx="889000" cy="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5" name="フローチャート: 判断 454"/>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56" name="テキスト ボックス 455"/>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140210</xdr:rowOff>
    </xdr:from>
    <xdr:to>
      <xdr:col>41</xdr:col>
      <xdr:colOff>50800</xdr:colOff>
      <xdr:row>98</xdr:row>
      <xdr:rowOff>11019</xdr:rowOff>
    </xdr:to>
    <xdr:cxnSp macro="">
      <xdr:nvCxnSpPr>
        <xdr:cNvPr id="457" name="直線コネクタ 456"/>
        <xdr:cNvCxnSpPr/>
      </xdr:nvCxnSpPr>
      <xdr:spPr>
        <a:xfrm>
          <a:off x="6972300" y="16770860"/>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58" name="フローチャート: 判断 457"/>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59" name="テキスト ボックス 458"/>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0" name="フローチャート: 判断 459"/>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1" name="テキスト ボックス 460"/>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125385</xdr:rowOff>
    </xdr:from>
    <xdr:to>
      <xdr:col>55</xdr:col>
      <xdr:colOff>50800</xdr:colOff>
      <xdr:row>98</xdr:row>
      <xdr:rowOff>55535</xdr:rowOff>
    </xdr:to>
    <xdr:sp macro="" textlink="">
      <xdr:nvSpPr>
        <xdr:cNvPr id="467" name="楕円 466"/>
        <xdr:cNvSpPr/>
      </xdr:nvSpPr>
      <xdr:spPr>
        <a:xfrm>
          <a:off x="10426700" y="167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40312</xdr:rowOff>
    </xdr:from>
    <xdr:ext cx="534377" cy="259045"/>
    <xdr:sp macro="" textlink="">
      <xdr:nvSpPr>
        <xdr:cNvPr id="468" name="普通建設事業費 （ うち更新整備　）該当値テキスト"/>
        <xdr:cNvSpPr txBox="1"/>
      </xdr:nvSpPr>
      <xdr:spPr>
        <a:xfrm>
          <a:off x="10528300" y="166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58894</xdr:rowOff>
    </xdr:from>
    <xdr:to>
      <xdr:col>50</xdr:col>
      <xdr:colOff>165100</xdr:colOff>
      <xdr:row>97</xdr:row>
      <xdr:rowOff>160494</xdr:rowOff>
    </xdr:to>
    <xdr:sp macro="" textlink="">
      <xdr:nvSpPr>
        <xdr:cNvPr id="469" name="楕円 468"/>
        <xdr:cNvSpPr/>
      </xdr:nvSpPr>
      <xdr:spPr>
        <a:xfrm>
          <a:off x="9588500" y="166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151621</xdr:rowOff>
    </xdr:from>
    <xdr:ext cx="534377" cy="259045"/>
    <xdr:sp macro="" textlink="">
      <xdr:nvSpPr>
        <xdr:cNvPr id="470" name="テキスト ボックス 469"/>
        <xdr:cNvSpPr txBox="1"/>
      </xdr:nvSpPr>
      <xdr:spPr>
        <a:xfrm>
          <a:off x="9372111" y="1678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53628</xdr:rowOff>
    </xdr:from>
    <xdr:to>
      <xdr:col>46</xdr:col>
      <xdr:colOff>38100</xdr:colOff>
      <xdr:row>97</xdr:row>
      <xdr:rowOff>155228</xdr:rowOff>
    </xdr:to>
    <xdr:sp macro="" textlink="">
      <xdr:nvSpPr>
        <xdr:cNvPr id="471" name="楕円 470"/>
        <xdr:cNvSpPr/>
      </xdr:nvSpPr>
      <xdr:spPr>
        <a:xfrm>
          <a:off x="8699500" y="1668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146355</xdr:rowOff>
    </xdr:from>
    <xdr:ext cx="534377" cy="259045"/>
    <xdr:sp macro="" textlink="">
      <xdr:nvSpPr>
        <xdr:cNvPr id="472" name="テキスト ボックス 471"/>
        <xdr:cNvSpPr txBox="1"/>
      </xdr:nvSpPr>
      <xdr:spPr>
        <a:xfrm>
          <a:off x="8483111" y="167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131669</xdr:rowOff>
    </xdr:from>
    <xdr:to>
      <xdr:col>41</xdr:col>
      <xdr:colOff>101600</xdr:colOff>
      <xdr:row>98</xdr:row>
      <xdr:rowOff>61819</xdr:rowOff>
    </xdr:to>
    <xdr:sp macro="" textlink="">
      <xdr:nvSpPr>
        <xdr:cNvPr id="473" name="楕円 472"/>
        <xdr:cNvSpPr/>
      </xdr:nvSpPr>
      <xdr:spPr>
        <a:xfrm>
          <a:off x="7810500" y="167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52946</xdr:rowOff>
    </xdr:from>
    <xdr:ext cx="534377" cy="259045"/>
    <xdr:sp macro="" textlink="">
      <xdr:nvSpPr>
        <xdr:cNvPr id="474" name="テキスト ボックス 473"/>
        <xdr:cNvSpPr txBox="1"/>
      </xdr:nvSpPr>
      <xdr:spPr>
        <a:xfrm>
          <a:off x="7594111" y="168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89410</xdr:rowOff>
    </xdr:from>
    <xdr:to>
      <xdr:col>36</xdr:col>
      <xdr:colOff>165100</xdr:colOff>
      <xdr:row>98</xdr:row>
      <xdr:rowOff>19560</xdr:rowOff>
    </xdr:to>
    <xdr:sp macro="" textlink="">
      <xdr:nvSpPr>
        <xdr:cNvPr id="475" name="楕円 474"/>
        <xdr:cNvSpPr/>
      </xdr:nvSpPr>
      <xdr:spPr>
        <a:xfrm>
          <a:off x="6921500" y="167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10687</xdr:rowOff>
    </xdr:from>
    <xdr:ext cx="534377" cy="259045"/>
    <xdr:sp macro="" textlink="">
      <xdr:nvSpPr>
        <xdr:cNvPr id="476" name="テキスト ボックス 475"/>
        <xdr:cNvSpPr txBox="1"/>
      </xdr:nvSpPr>
      <xdr:spPr>
        <a:xfrm>
          <a:off x="6705111" y="168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2" name="テキスト ボックス 49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4" name="テキスト ボックス 49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498" name="直線コネクタ 497"/>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1"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2" name="直線コネクタ 501"/>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114929</xdr:rowOff>
    </xdr:from>
    <xdr:to>
      <xdr:col>85</xdr:col>
      <xdr:colOff>127000</xdr:colOff>
      <xdr:row>37</xdr:row>
      <xdr:rowOff>77301</xdr:rowOff>
    </xdr:to>
    <xdr:cxnSp macro="">
      <xdr:nvCxnSpPr>
        <xdr:cNvPr id="503" name="直線コネクタ 502"/>
        <xdr:cNvCxnSpPr/>
      </xdr:nvCxnSpPr>
      <xdr:spPr>
        <a:xfrm flipV="1">
          <a:off x="15481300" y="6115679"/>
          <a:ext cx="838200" cy="30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4" name="災害復旧事業費平均値テキスト"/>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5" name="フローチャート: 判断 504"/>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77301</xdr:rowOff>
    </xdr:from>
    <xdr:to>
      <xdr:col>81</xdr:col>
      <xdr:colOff>50800</xdr:colOff>
      <xdr:row>38</xdr:row>
      <xdr:rowOff>107760</xdr:rowOff>
    </xdr:to>
    <xdr:cxnSp macro="">
      <xdr:nvCxnSpPr>
        <xdr:cNvPr id="506" name="直線コネクタ 505"/>
        <xdr:cNvCxnSpPr/>
      </xdr:nvCxnSpPr>
      <xdr:spPr>
        <a:xfrm flipV="1">
          <a:off x="14592300" y="6420951"/>
          <a:ext cx="889000" cy="20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07" name="フローチャート: 判断 506"/>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13378</xdr:rowOff>
    </xdr:from>
    <xdr:ext cx="534377" cy="259045"/>
    <xdr:sp macro="" textlink="">
      <xdr:nvSpPr>
        <xdr:cNvPr id="508" name="テキスト ボックス 507"/>
        <xdr:cNvSpPr txBox="1"/>
      </xdr:nvSpPr>
      <xdr:spPr>
        <a:xfrm>
          <a:off x="15214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107760</xdr:rowOff>
    </xdr:from>
    <xdr:to>
      <xdr:col>76</xdr:col>
      <xdr:colOff>114300</xdr:colOff>
      <xdr:row>38</xdr:row>
      <xdr:rowOff>122363</xdr:rowOff>
    </xdr:to>
    <xdr:cxnSp macro="">
      <xdr:nvCxnSpPr>
        <xdr:cNvPr id="509" name="直線コネクタ 508"/>
        <xdr:cNvCxnSpPr/>
      </xdr:nvCxnSpPr>
      <xdr:spPr>
        <a:xfrm flipV="1">
          <a:off x="13703300" y="6622860"/>
          <a:ext cx="889000"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0" name="フローチャート: 判断 509"/>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1" name="テキスト ボックス 510"/>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122162</xdr:rowOff>
    </xdr:from>
    <xdr:to>
      <xdr:col>71</xdr:col>
      <xdr:colOff>177800</xdr:colOff>
      <xdr:row>38</xdr:row>
      <xdr:rowOff>122363</xdr:rowOff>
    </xdr:to>
    <xdr:cxnSp macro="">
      <xdr:nvCxnSpPr>
        <xdr:cNvPr id="512" name="直線コネクタ 511"/>
        <xdr:cNvCxnSpPr/>
      </xdr:nvCxnSpPr>
      <xdr:spPr>
        <a:xfrm>
          <a:off x="12814300" y="6637262"/>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3" name="フローチャート: 判断 512"/>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4" name="テキスト ボックス 513"/>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5" name="フローチャート: 判断 514"/>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16" name="テキスト ボックス 515"/>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64129</xdr:rowOff>
    </xdr:from>
    <xdr:to>
      <xdr:col>85</xdr:col>
      <xdr:colOff>177800</xdr:colOff>
      <xdr:row>35</xdr:row>
      <xdr:rowOff>165729</xdr:rowOff>
    </xdr:to>
    <xdr:sp macro="" textlink="">
      <xdr:nvSpPr>
        <xdr:cNvPr id="522" name="楕円 521"/>
        <xdr:cNvSpPr/>
      </xdr:nvSpPr>
      <xdr:spPr>
        <a:xfrm>
          <a:off x="16268700" y="60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87006</xdr:rowOff>
    </xdr:from>
    <xdr:ext cx="534377" cy="259045"/>
    <xdr:sp macro="" textlink="">
      <xdr:nvSpPr>
        <xdr:cNvPr id="523" name="災害復旧事業費該当値テキスト"/>
        <xdr:cNvSpPr txBox="1"/>
      </xdr:nvSpPr>
      <xdr:spPr>
        <a:xfrm>
          <a:off x="16370300" y="59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26501</xdr:rowOff>
    </xdr:from>
    <xdr:to>
      <xdr:col>81</xdr:col>
      <xdr:colOff>101600</xdr:colOff>
      <xdr:row>37</xdr:row>
      <xdr:rowOff>128101</xdr:rowOff>
    </xdr:to>
    <xdr:sp macro="" textlink="">
      <xdr:nvSpPr>
        <xdr:cNvPr id="524" name="楕円 523"/>
        <xdr:cNvSpPr/>
      </xdr:nvSpPr>
      <xdr:spPr>
        <a:xfrm>
          <a:off x="15430500" y="63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144628</xdr:rowOff>
    </xdr:from>
    <xdr:ext cx="534377" cy="259045"/>
    <xdr:sp macro="" textlink="">
      <xdr:nvSpPr>
        <xdr:cNvPr id="525" name="テキスト ボックス 524"/>
        <xdr:cNvSpPr txBox="1"/>
      </xdr:nvSpPr>
      <xdr:spPr>
        <a:xfrm>
          <a:off x="15214111" y="614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56960</xdr:rowOff>
    </xdr:from>
    <xdr:to>
      <xdr:col>76</xdr:col>
      <xdr:colOff>165100</xdr:colOff>
      <xdr:row>38</xdr:row>
      <xdr:rowOff>158560</xdr:rowOff>
    </xdr:to>
    <xdr:sp macro="" textlink="">
      <xdr:nvSpPr>
        <xdr:cNvPr id="526" name="楕円 525"/>
        <xdr:cNvSpPr/>
      </xdr:nvSpPr>
      <xdr:spPr>
        <a:xfrm>
          <a:off x="14541500" y="65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149687</xdr:rowOff>
    </xdr:from>
    <xdr:ext cx="469744" cy="259045"/>
    <xdr:sp macro="" textlink="">
      <xdr:nvSpPr>
        <xdr:cNvPr id="527" name="テキスト ボックス 526"/>
        <xdr:cNvSpPr txBox="1"/>
      </xdr:nvSpPr>
      <xdr:spPr>
        <a:xfrm>
          <a:off x="14357428" y="666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71563</xdr:rowOff>
    </xdr:from>
    <xdr:to>
      <xdr:col>72</xdr:col>
      <xdr:colOff>38100</xdr:colOff>
      <xdr:row>39</xdr:row>
      <xdr:rowOff>1713</xdr:rowOff>
    </xdr:to>
    <xdr:sp macro="" textlink="">
      <xdr:nvSpPr>
        <xdr:cNvPr id="528" name="楕円 527"/>
        <xdr:cNvSpPr/>
      </xdr:nvSpPr>
      <xdr:spPr>
        <a:xfrm>
          <a:off x="13652500" y="65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164290</xdr:rowOff>
    </xdr:from>
    <xdr:ext cx="469744" cy="259045"/>
    <xdr:sp macro="" textlink="">
      <xdr:nvSpPr>
        <xdr:cNvPr id="529" name="テキスト ボックス 528"/>
        <xdr:cNvSpPr txBox="1"/>
      </xdr:nvSpPr>
      <xdr:spPr>
        <a:xfrm>
          <a:off x="13468428" y="66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71362</xdr:rowOff>
    </xdr:from>
    <xdr:to>
      <xdr:col>67</xdr:col>
      <xdr:colOff>101600</xdr:colOff>
      <xdr:row>39</xdr:row>
      <xdr:rowOff>1512</xdr:rowOff>
    </xdr:to>
    <xdr:sp macro="" textlink="">
      <xdr:nvSpPr>
        <xdr:cNvPr id="530" name="楕円 529"/>
        <xdr:cNvSpPr/>
      </xdr:nvSpPr>
      <xdr:spPr>
        <a:xfrm>
          <a:off x="12763500" y="65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164089</xdr:rowOff>
    </xdr:from>
    <xdr:ext cx="469744" cy="259045"/>
    <xdr:sp macro="" textlink="">
      <xdr:nvSpPr>
        <xdr:cNvPr id="531" name="テキスト ボックス 530"/>
        <xdr:cNvSpPr txBox="1"/>
      </xdr:nvSpPr>
      <xdr:spPr>
        <a:xfrm>
          <a:off x="12579428" y="66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2" name="直線コネクタ 54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3" name="テキスト ボックス 542"/>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5" name="テキスト ボックス 544"/>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46" name="直線コネクタ 54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47" name="テキスト ボックス 546"/>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49" name="テキスト ボックス 548"/>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1" name="直線コネクタ 550"/>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2"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3" name="直線コネクタ 552"/>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4"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56" name="直線コネクタ 555"/>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57"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58" name="フローチャート: 判断 557"/>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59" name="直線コネクタ 558"/>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0" name="フローチャート: 判断 559"/>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1" name="テキスト ボックス 560"/>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2" name="直線コネクタ 561"/>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3" name="フローチャート: 判断 562"/>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4" name="テキスト ボックス 563"/>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5" name="直線コネクタ 564"/>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66" name="フローチャート: 判断 565"/>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67" name="テキスト ボックス 566"/>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68" name="フローチャート: 判断 567"/>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69" name="テキスト ボックス 568"/>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5" name="楕円 57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76"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77" name="楕円 57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8" name="テキスト ボックス 577"/>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79" name="楕円 57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0" name="テキスト ボックス 579"/>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1" name="楕円 58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2" name="テキスト ボックス 581"/>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3" name="楕円 58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4" name="テキスト ボックス 583"/>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8" name="テキスト ボックス 59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0" name="テキスト ボックス 59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2" name="テキスト ボックス 60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06" name="直線コネクタ 605"/>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07"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08" name="直線コネクタ 607"/>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09"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0" name="直線コネクタ 609"/>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76502</xdr:rowOff>
    </xdr:from>
    <xdr:to>
      <xdr:col>85</xdr:col>
      <xdr:colOff>127000</xdr:colOff>
      <xdr:row>75</xdr:row>
      <xdr:rowOff>116113</xdr:rowOff>
    </xdr:to>
    <xdr:cxnSp macro="">
      <xdr:nvCxnSpPr>
        <xdr:cNvPr id="611" name="直線コネクタ 610"/>
        <xdr:cNvCxnSpPr/>
      </xdr:nvCxnSpPr>
      <xdr:spPr>
        <a:xfrm flipV="1">
          <a:off x="15481300" y="12935252"/>
          <a:ext cx="8382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2" name="公債費平均値テキスト"/>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3" name="フローチャート: 判断 612"/>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107828</xdr:rowOff>
    </xdr:from>
    <xdr:to>
      <xdr:col>81</xdr:col>
      <xdr:colOff>50800</xdr:colOff>
      <xdr:row>75</xdr:row>
      <xdr:rowOff>116113</xdr:rowOff>
    </xdr:to>
    <xdr:cxnSp macro="">
      <xdr:nvCxnSpPr>
        <xdr:cNvPr id="614" name="直線コネクタ 613"/>
        <xdr:cNvCxnSpPr/>
      </xdr:nvCxnSpPr>
      <xdr:spPr>
        <a:xfrm>
          <a:off x="14592300" y="12966578"/>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5" name="フローチャート: 判断 614"/>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16" name="テキスト ボックス 615"/>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107828</xdr:rowOff>
    </xdr:from>
    <xdr:to>
      <xdr:col>76</xdr:col>
      <xdr:colOff>114300</xdr:colOff>
      <xdr:row>76</xdr:row>
      <xdr:rowOff>16745</xdr:rowOff>
    </xdr:to>
    <xdr:cxnSp macro="">
      <xdr:nvCxnSpPr>
        <xdr:cNvPr id="617" name="直線コネクタ 616"/>
        <xdr:cNvCxnSpPr/>
      </xdr:nvCxnSpPr>
      <xdr:spPr>
        <a:xfrm flipV="1">
          <a:off x="13703300" y="12966578"/>
          <a:ext cx="889000" cy="8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18" name="フローチャート: 判断 617"/>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19" name="テキスト ボックス 618"/>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16745</xdr:rowOff>
    </xdr:from>
    <xdr:to>
      <xdr:col>71</xdr:col>
      <xdr:colOff>177800</xdr:colOff>
      <xdr:row>76</xdr:row>
      <xdr:rowOff>47501</xdr:rowOff>
    </xdr:to>
    <xdr:cxnSp macro="">
      <xdr:nvCxnSpPr>
        <xdr:cNvPr id="620" name="直線コネクタ 619"/>
        <xdr:cNvCxnSpPr/>
      </xdr:nvCxnSpPr>
      <xdr:spPr>
        <a:xfrm flipV="1">
          <a:off x="12814300" y="13046945"/>
          <a:ext cx="889000" cy="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1" name="フローチャート: 判断 620"/>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2" name="テキスト ボックス 621"/>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3" name="フローチャート: 判断 622"/>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4" name="テキスト ボックス 623"/>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25702</xdr:rowOff>
    </xdr:from>
    <xdr:to>
      <xdr:col>85</xdr:col>
      <xdr:colOff>177800</xdr:colOff>
      <xdr:row>75</xdr:row>
      <xdr:rowOff>127302</xdr:rowOff>
    </xdr:to>
    <xdr:sp macro="" textlink="">
      <xdr:nvSpPr>
        <xdr:cNvPr id="630" name="楕円 629"/>
        <xdr:cNvSpPr/>
      </xdr:nvSpPr>
      <xdr:spPr>
        <a:xfrm>
          <a:off x="16268700" y="1288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48579</xdr:rowOff>
    </xdr:from>
    <xdr:ext cx="599010" cy="259045"/>
    <xdr:sp macro="" textlink="">
      <xdr:nvSpPr>
        <xdr:cNvPr id="631" name="公債費該当値テキスト"/>
        <xdr:cNvSpPr txBox="1"/>
      </xdr:nvSpPr>
      <xdr:spPr>
        <a:xfrm>
          <a:off x="16370300" y="127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65313</xdr:rowOff>
    </xdr:from>
    <xdr:to>
      <xdr:col>81</xdr:col>
      <xdr:colOff>101600</xdr:colOff>
      <xdr:row>75</xdr:row>
      <xdr:rowOff>166914</xdr:rowOff>
    </xdr:to>
    <xdr:sp macro="" textlink="">
      <xdr:nvSpPr>
        <xdr:cNvPr id="632" name="楕円 631"/>
        <xdr:cNvSpPr/>
      </xdr:nvSpPr>
      <xdr:spPr>
        <a:xfrm>
          <a:off x="15430500" y="12924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11990</xdr:rowOff>
    </xdr:from>
    <xdr:ext cx="599010" cy="259045"/>
    <xdr:sp macro="" textlink="">
      <xdr:nvSpPr>
        <xdr:cNvPr id="633" name="テキスト ボックス 632"/>
        <xdr:cNvSpPr txBox="1"/>
      </xdr:nvSpPr>
      <xdr:spPr>
        <a:xfrm>
          <a:off x="15181795" y="126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57028</xdr:rowOff>
    </xdr:from>
    <xdr:to>
      <xdr:col>76</xdr:col>
      <xdr:colOff>165100</xdr:colOff>
      <xdr:row>75</xdr:row>
      <xdr:rowOff>158629</xdr:rowOff>
    </xdr:to>
    <xdr:sp macro="" textlink="">
      <xdr:nvSpPr>
        <xdr:cNvPr id="634" name="楕円 633"/>
        <xdr:cNvSpPr/>
      </xdr:nvSpPr>
      <xdr:spPr>
        <a:xfrm>
          <a:off x="14541500" y="129157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3705</xdr:rowOff>
    </xdr:from>
    <xdr:ext cx="599010" cy="259045"/>
    <xdr:sp macro="" textlink="">
      <xdr:nvSpPr>
        <xdr:cNvPr id="635" name="テキスト ボックス 634"/>
        <xdr:cNvSpPr txBox="1"/>
      </xdr:nvSpPr>
      <xdr:spPr>
        <a:xfrm>
          <a:off x="14292795" y="1269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137395</xdr:rowOff>
    </xdr:from>
    <xdr:to>
      <xdr:col>72</xdr:col>
      <xdr:colOff>38100</xdr:colOff>
      <xdr:row>76</xdr:row>
      <xdr:rowOff>67546</xdr:rowOff>
    </xdr:to>
    <xdr:sp macro="" textlink="">
      <xdr:nvSpPr>
        <xdr:cNvPr id="636" name="楕円 635"/>
        <xdr:cNvSpPr/>
      </xdr:nvSpPr>
      <xdr:spPr>
        <a:xfrm>
          <a:off x="13652500" y="12996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58672</xdr:rowOff>
    </xdr:from>
    <xdr:ext cx="599010" cy="259045"/>
    <xdr:sp macro="" textlink="">
      <xdr:nvSpPr>
        <xdr:cNvPr id="637" name="テキスト ボックス 636"/>
        <xdr:cNvSpPr txBox="1"/>
      </xdr:nvSpPr>
      <xdr:spPr>
        <a:xfrm>
          <a:off x="13403795" y="1308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168151</xdr:rowOff>
    </xdr:from>
    <xdr:to>
      <xdr:col>67</xdr:col>
      <xdr:colOff>101600</xdr:colOff>
      <xdr:row>76</xdr:row>
      <xdr:rowOff>98301</xdr:rowOff>
    </xdr:to>
    <xdr:sp macro="" textlink="">
      <xdr:nvSpPr>
        <xdr:cNvPr id="638" name="楕円 637"/>
        <xdr:cNvSpPr/>
      </xdr:nvSpPr>
      <xdr:spPr>
        <a:xfrm>
          <a:off x="12763500" y="130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89428</xdr:rowOff>
    </xdr:from>
    <xdr:ext cx="534377" cy="259045"/>
    <xdr:sp macro="" textlink="">
      <xdr:nvSpPr>
        <xdr:cNvPr id="639" name="テキスト ボックス 638"/>
        <xdr:cNvSpPr txBox="1"/>
      </xdr:nvSpPr>
      <xdr:spPr>
        <a:xfrm>
          <a:off x="12547111" y="131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3" name="テキスト ボックス 65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5" name="テキスト ボックス 65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57" name="テキスト ボックス 65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59" name="テキスト ボックス 658"/>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1" name="テキスト ボックス 66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5" name="直線コネクタ 664"/>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66"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67" name="直線コネクタ 666"/>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68"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69" name="直線コネクタ 668"/>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21805</xdr:rowOff>
    </xdr:from>
    <xdr:to>
      <xdr:col>85</xdr:col>
      <xdr:colOff>127000</xdr:colOff>
      <xdr:row>99</xdr:row>
      <xdr:rowOff>72947</xdr:rowOff>
    </xdr:to>
    <xdr:cxnSp macro="">
      <xdr:nvCxnSpPr>
        <xdr:cNvPr id="670" name="直線コネクタ 669"/>
        <xdr:cNvCxnSpPr/>
      </xdr:nvCxnSpPr>
      <xdr:spPr>
        <a:xfrm flipV="1">
          <a:off x="15481300" y="16995355"/>
          <a:ext cx="838200" cy="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1" name="積立金平均値テキスト"/>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2" name="フローチャート: 判断 671"/>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65015</xdr:rowOff>
    </xdr:from>
    <xdr:to>
      <xdr:col>81</xdr:col>
      <xdr:colOff>50800</xdr:colOff>
      <xdr:row>99</xdr:row>
      <xdr:rowOff>72947</xdr:rowOff>
    </xdr:to>
    <xdr:cxnSp macro="">
      <xdr:nvCxnSpPr>
        <xdr:cNvPr id="673" name="直線コネクタ 672"/>
        <xdr:cNvCxnSpPr/>
      </xdr:nvCxnSpPr>
      <xdr:spPr>
        <a:xfrm>
          <a:off x="14592300" y="1703856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4" name="フローチャート: 判断 673"/>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5" name="テキスト ボックス 674"/>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65015</xdr:rowOff>
    </xdr:from>
    <xdr:to>
      <xdr:col>76</xdr:col>
      <xdr:colOff>114300</xdr:colOff>
      <xdr:row>99</xdr:row>
      <xdr:rowOff>66579</xdr:rowOff>
    </xdr:to>
    <xdr:cxnSp macro="">
      <xdr:nvCxnSpPr>
        <xdr:cNvPr id="676" name="直線コネクタ 675"/>
        <xdr:cNvCxnSpPr/>
      </xdr:nvCxnSpPr>
      <xdr:spPr>
        <a:xfrm flipV="1">
          <a:off x="13703300" y="17038565"/>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77" name="フローチャート: 判断 676"/>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78" name="テキスト ボックス 677"/>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33793</xdr:rowOff>
    </xdr:from>
    <xdr:to>
      <xdr:col>71</xdr:col>
      <xdr:colOff>177800</xdr:colOff>
      <xdr:row>99</xdr:row>
      <xdr:rowOff>66579</xdr:rowOff>
    </xdr:to>
    <xdr:cxnSp macro="">
      <xdr:nvCxnSpPr>
        <xdr:cNvPr id="679" name="直線コネクタ 678"/>
        <xdr:cNvCxnSpPr/>
      </xdr:nvCxnSpPr>
      <xdr:spPr>
        <a:xfrm>
          <a:off x="12814300" y="17007343"/>
          <a:ext cx="889000" cy="3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0" name="フローチャート: 判断 679"/>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1" name="テキスト ボックス 680"/>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2" name="フローチャート: 判断 681"/>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3" name="テキスト ボックス 682"/>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142455</xdr:rowOff>
    </xdr:from>
    <xdr:to>
      <xdr:col>85</xdr:col>
      <xdr:colOff>177800</xdr:colOff>
      <xdr:row>99</xdr:row>
      <xdr:rowOff>72605</xdr:rowOff>
    </xdr:to>
    <xdr:sp macro="" textlink="">
      <xdr:nvSpPr>
        <xdr:cNvPr id="689" name="楕円 688"/>
        <xdr:cNvSpPr/>
      </xdr:nvSpPr>
      <xdr:spPr>
        <a:xfrm>
          <a:off x="16268700" y="169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0" name="積立金該当値テキスト"/>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22147</xdr:rowOff>
    </xdr:from>
    <xdr:to>
      <xdr:col>81</xdr:col>
      <xdr:colOff>101600</xdr:colOff>
      <xdr:row>99</xdr:row>
      <xdr:rowOff>123747</xdr:rowOff>
    </xdr:to>
    <xdr:sp macro="" textlink="">
      <xdr:nvSpPr>
        <xdr:cNvPr id="691" name="楕円 690"/>
        <xdr:cNvSpPr/>
      </xdr:nvSpPr>
      <xdr:spPr>
        <a:xfrm>
          <a:off x="15430500" y="169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114874</xdr:rowOff>
    </xdr:from>
    <xdr:ext cx="534377" cy="259045"/>
    <xdr:sp macro="" textlink="">
      <xdr:nvSpPr>
        <xdr:cNvPr id="692" name="テキスト ボックス 691"/>
        <xdr:cNvSpPr txBox="1"/>
      </xdr:nvSpPr>
      <xdr:spPr>
        <a:xfrm>
          <a:off x="15214111" y="170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14215</xdr:rowOff>
    </xdr:from>
    <xdr:to>
      <xdr:col>76</xdr:col>
      <xdr:colOff>165100</xdr:colOff>
      <xdr:row>99</xdr:row>
      <xdr:rowOff>115815</xdr:rowOff>
    </xdr:to>
    <xdr:sp macro="" textlink="">
      <xdr:nvSpPr>
        <xdr:cNvPr id="693" name="楕円 692"/>
        <xdr:cNvSpPr/>
      </xdr:nvSpPr>
      <xdr:spPr>
        <a:xfrm>
          <a:off x="14541500" y="169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106942</xdr:rowOff>
    </xdr:from>
    <xdr:ext cx="534377" cy="259045"/>
    <xdr:sp macro="" textlink="">
      <xdr:nvSpPr>
        <xdr:cNvPr id="694" name="テキスト ボックス 693"/>
        <xdr:cNvSpPr txBox="1"/>
      </xdr:nvSpPr>
      <xdr:spPr>
        <a:xfrm>
          <a:off x="14325111" y="170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15779</xdr:rowOff>
    </xdr:from>
    <xdr:to>
      <xdr:col>72</xdr:col>
      <xdr:colOff>38100</xdr:colOff>
      <xdr:row>99</xdr:row>
      <xdr:rowOff>117379</xdr:rowOff>
    </xdr:to>
    <xdr:sp macro="" textlink="">
      <xdr:nvSpPr>
        <xdr:cNvPr id="695" name="楕円 694"/>
        <xdr:cNvSpPr/>
      </xdr:nvSpPr>
      <xdr:spPr>
        <a:xfrm>
          <a:off x="13652500" y="169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108506</xdr:rowOff>
    </xdr:from>
    <xdr:ext cx="534377" cy="259045"/>
    <xdr:sp macro="" textlink="">
      <xdr:nvSpPr>
        <xdr:cNvPr id="696" name="テキスト ボックス 695"/>
        <xdr:cNvSpPr txBox="1"/>
      </xdr:nvSpPr>
      <xdr:spPr>
        <a:xfrm>
          <a:off x="13436111" y="1708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154443</xdr:rowOff>
    </xdr:from>
    <xdr:to>
      <xdr:col>67</xdr:col>
      <xdr:colOff>101600</xdr:colOff>
      <xdr:row>99</xdr:row>
      <xdr:rowOff>84593</xdr:rowOff>
    </xdr:to>
    <xdr:sp macro="" textlink="">
      <xdr:nvSpPr>
        <xdr:cNvPr id="697" name="楕円 696"/>
        <xdr:cNvSpPr/>
      </xdr:nvSpPr>
      <xdr:spPr>
        <a:xfrm>
          <a:off x="12763500" y="169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101120</xdr:rowOff>
    </xdr:from>
    <xdr:ext cx="534377" cy="259045"/>
    <xdr:sp macro="" textlink="">
      <xdr:nvSpPr>
        <xdr:cNvPr id="698" name="テキスト ボックス 697"/>
        <xdr:cNvSpPr txBox="1"/>
      </xdr:nvSpPr>
      <xdr:spPr>
        <a:xfrm>
          <a:off x="12547111" y="167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2" name="テキスト ボックス 71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18" name="テキスト ボックス 717"/>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0" name="テキスト ボックス 71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2" name="直線コネクタ 721"/>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5"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26" name="直線コネクタ 725"/>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134925</xdr:rowOff>
    </xdr:from>
    <xdr:to>
      <xdr:col>116</xdr:col>
      <xdr:colOff>63500</xdr:colOff>
      <xdr:row>38</xdr:row>
      <xdr:rowOff>150685</xdr:rowOff>
    </xdr:to>
    <xdr:cxnSp macro="">
      <xdr:nvCxnSpPr>
        <xdr:cNvPr id="727" name="直線コネクタ 726"/>
        <xdr:cNvCxnSpPr/>
      </xdr:nvCxnSpPr>
      <xdr:spPr>
        <a:xfrm>
          <a:off x="21323300" y="6650025"/>
          <a:ext cx="8382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28" name="投資及び出資金平均値テキスト"/>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29" name="フローチャート: 判断 728"/>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76022</xdr:rowOff>
    </xdr:from>
    <xdr:to>
      <xdr:col>111</xdr:col>
      <xdr:colOff>177800</xdr:colOff>
      <xdr:row>38</xdr:row>
      <xdr:rowOff>134925</xdr:rowOff>
    </xdr:to>
    <xdr:cxnSp macro="">
      <xdr:nvCxnSpPr>
        <xdr:cNvPr id="730" name="直線コネクタ 729"/>
        <xdr:cNvCxnSpPr/>
      </xdr:nvCxnSpPr>
      <xdr:spPr>
        <a:xfrm>
          <a:off x="20434300" y="6591122"/>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1" name="フローチャート: 判断 730"/>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2" name="テキスト ボックス 731"/>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76022</xdr:rowOff>
    </xdr:from>
    <xdr:to>
      <xdr:col>107</xdr:col>
      <xdr:colOff>50800</xdr:colOff>
      <xdr:row>38</xdr:row>
      <xdr:rowOff>144729</xdr:rowOff>
    </xdr:to>
    <xdr:cxnSp macro="">
      <xdr:nvCxnSpPr>
        <xdr:cNvPr id="733" name="直線コネクタ 732"/>
        <xdr:cNvCxnSpPr/>
      </xdr:nvCxnSpPr>
      <xdr:spPr>
        <a:xfrm flipV="1">
          <a:off x="19545300" y="6591122"/>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4" name="フローチャート: 判断 733"/>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35" name="テキスト ボックス 734"/>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144729</xdr:rowOff>
    </xdr:from>
    <xdr:to>
      <xdr:col>102</xdr:col>
      <xdr:colOff>114300</xdr:colOff>
      <xdr:row>38</xdr:row>
      <xdr:rowOff>152019</xdr:rowOff>
    </xdr:to>
    <xdr:cxnSp macro="">
      <xdr:nvCxnSpPr>
        <xdr:cNvPr id="736" name="直線コネクタ 735"/>
        <xdr:cNvCxnSpPr/>
      </xdr:nvCxnSpPr>
      <xdr:spPr>
        <a:xfrm flipV="1">
          <a:off x="18656300" y="6659829"/>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37" name="フローチャート: 判断 736"/>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38" name="テキスト ボックス 737"/>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39" name="フローチャート: 判断 738"/>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0" name="テキスト ボックス 739"/>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99885</xdr:rowOff>
    </xdr:from>
    <xdr:to>
      <xdr:col>116</xdr:col>
      <xdr:colOff>114300</xdr:colOff>
      <xdr:row>39</xdr:row>
      <xdr:rowOff>30035</xdr:rowOff>
    </xdr:to>
    <xdr:sp macro="" textlink="">
      <xdr:nvSpPr>
        <xdr:cNvPr id="746" name="楕円 745"/>
        <xdr:cNvSpPr/>
      </xdr:nvSpPr>
      <xdr:spPr>
        <a:xfrm>
          <a:off x="22110700" y="66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59262</xdr:rowOff>
    </xdr:from>
    <xdr:ext cx="469744" cy="259045"/>
    <xdr:sp macro="" textlink="">
      <xdr:nvSpPr>
        <xdr:cNvPr id="747" name="投資及び出資金該当値テキスト"/>
        <xdr:cNvSpPr txBox="1"/>
      </xdr:nvSpPr>
      <xdr:spPr>
        <a:xfrm>
          <a:off x="22212300" y="64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84125</xdr:rowOff>
    </xdr:from>
    <xdr:to>
      <xdr:col>112</xdr:col>
      <xdr:colOff>38100</xdr:colOff>
      <xdr:row>39</xdr:row>
      <xdr:rowOff>14275</xdr:rowOff>
    </xdr:to>
    <xdr:sp macro="" textlink="">
      <xdr:nvSpPr>
        <xdr:cNvPr id="748" name="楕円 747"/>
        <xdr:cNvSpPr/>
      </xdr:nvSpPr>
      <xdr:spPr>
        <a:xfrm>
          <a:off x="21272500" y="65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30802</xdr:rowOff>
    </xdr:from>
    <xdr:ext cx="469744" cy="259045"/>
    <xdr:sp macro="" textlink="">
      <xdr:nvSpPr>
        <xdr:cNvPr id="749" name="テキスト ボックス 748"/>
        <xdr:cNvSpPr txBox="1"/>
      </xdr:nvSpPr>
      <xdr:spPr>
        <a:xfrm>
          <a:off x="21088428" y="63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25222</xdr:rowOff>
    </xdr:from>
    <xdr:to>
      <xdr:col>107</xdr:col>
      <xdr:colOff>101600</xdr:colOff>
      <xdr:row>38</xdr:row>
      <xdr:rowOff>126822</xdr:rowOff>
    </xdr:to>
    <xdr:sp macro="" textlink="">
      <xdr:nvSpPr>
        <xdr:cNvPr id="750" name="楕円 749"/>
        <xdr:cNvSpPr/>
      </xdr:nvSpPr>
      <xdr:spPr>
        <a:xfrm>
          <a:off x="20383500" y="65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143349</xdr:rowOff>
    </xdr:from>
    <xdr:ext cx="534377" cy="259045"/>
    <xdr:sp macro="" textlink="">
      <xdr:nvSpPr>
        <xdr:cNvPr id="751" name="テキスト ボックス 750"/>
        <xdr:cNvSpPr txBox="1"/>
      </xdr:nvSpPr>
      <xdr:spPr>
        <a:xfrm>
          <a:off x="20167111" y="63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93929</xdr:rowOff>
    </xdr:from>
    <xdr:to>
      <xdr:col>102</xdr:col>
      <xdr:colOff>165100</xdr:colOff>
      <xdr:row>39</xdr:row>
      <xdr:rowOff>24079</xdr:rowOff>
    </xdr:to>
    <xdr:sp macro="" textlink="">
      <xdr:nvSpPr>
        <xdr:cNvPr id="752" name="楕円 751"/>
        <xdr:cNvSpPr/>
      </xdr:nvSpPr>
      <xdr:spPr>
        <a:xfrm>
          <a:off x="19494500" y="66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40606</xdr:rowOff>
    </xdr:from>
    <xdr:ext cx="469744" cy="259045"/>
    <xdr:sp macro="" textlink="">
      <xdr:nvSpPr>
        <xdr:cNvPr id="753" name="テキスト ボックス 752"/>
        <xdr:cNvSpPr txBox="1"/>
      </xdr:nvSpPr>
      <xdr:spPr>
        <a:xfrm>
          <a:off x="19310428" y="63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101219</xdr:rowOff>
    </xdr:from>
    <xdr:to>
      <xdr:col>98</xdr:col>
      <xdr:colOff>38100</xdr:colOff>
      <xdr:row>39</xdr:row>
      <xdr:rowOff>31369</xdr:rowOff>
    </xdr:to>
    <xdr:sp macro="" textlink="">
      <xdr:nvSpPr>
        <xdr:cNvPr id="754" name="楕円 753"/>
        <xdr:cNvSpPr/>
      </xdr:nvSpPr>
      <xdr:spPr>
        <a:xfrm>
          <a:off x="186055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47896</xdr:rowOff>
    </xdr:from>
    <xdr:ext cx="469744" cy="259045"/>
    <xdr:sp macro="" textlink="">
      <xdr:nvSpPr>
        <xdr:cNvPr id="755" name="テキスト ボックス 754"/>
        <xdr:cNvSpPr txBox="1"/>
      </xdr:nvSpPr>
      <xdr:spPr>
        <a:xfrm>
          <a:off x="18421428"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7" name="テキスト ボックス 776"/>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1" name="直線コネクタ 780"/>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4"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5" name="直線コネクタ 784"/>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86044</xdr:rowOff>
    </xdr:from>
    <xdr:to>
      <xdr:col>116</xdr:col>
      <xdr:colOff>63500</xdr:colOff>
      <xdr:row>59</xdr:row>
      <xdr:rowOff>86420</xdr:rowOff>
    </xdr:to>
    <xdr:cxnSp macro="">
      <xdr:nvCxnSpPr>
        <xdr:cNvPr id="786" name="直線コネクタ 785"/>
        <xdr:cNvCxnSpPr/>
      </xdr:nvCxnSpPr>
      <xdr:spPr>
        <a:xfrm flipV="1">
          <a:off x="21323300" y="10201594"/>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87" name="貸付金平均値テキスト"/>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88" name="フローチャート: 判断 787"/>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79904</xdr:rowOff>
    </xdr:from>
    <xdr:to>
      <xdr:col>111</xdr:col>
      <xdr:colOff>177800</xdr:colOff>
      <xdr:row>59</xdr:row>
      <xdr:rowOff>86420</xdr:rowOff>
    </xdr:to>
    <xdr:cxnSp macro="">
      <xdr:nvCxnSpPr>
        <xdr:cNvPr id="789" name="直線コネクタ 788"/>
        <xdr:cNvCxnSpPr/>
      </xdr:nvCxnSpPr>
      <xdr:spPr>
        <a:xfrm>
          <a:off x="20434300" y="1019545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0" name="フローチャート: 判断 789"/>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1" name="テキスト ボックス 790"/>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77488</xdr:rowOff>
    </xdr:from>
    <xdr:to>
      <xdr:col>107</xdr:col>
      <xdr:colOff>50800</xdr:colOff>
      <xdr:row>59</xdr:row>
      <xdr:rowOff>79904</xdr:rowOff>
    </xdr:to>
    <xdr:cxnSp macro="">
      <xdr:nvCxnSpPr>
        <xdr:cNvPr id="792" name="直線コネクタ 791"/>
        <xdr:cNvCxnSpPr/>
      </xdr:nvCxnSpPr>
      <xdr:spPr>
        <a:xfrm>
          <a:off x="19545300" y="10193038"/>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3" name="フローチャート: 判断 792"/>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4" name="テキスト ボックス 793"/>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74680</xdr:rowOff>
    </xdr:from>
    <xdr:to>
      <xdr:col>102</xdr:col>
      <xdr:colOff>114300</xdr:colOff>
      <xdr:row>59</xdr:row>
      <xdr:rowOff>77488</xdr:rowOff>
    </xdr:to>
    <xdr:cxnSp macro="">
      <xdr:nvCxnSpPr>
        <xdr:cNvPr id="795" name="直線コネクタ 794"/>
        <xdr:cNvCxnSpPr/>
      </xdr:nvCxnSpPr>
      <xdr:spPr>
        <a:xfrm>
          <a:off x="18656300" y="10190230"/>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796" name="フローチャート: 判断 795"/>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797" name="テキスト ボックス 796"/>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798" name="フローチャート: 判断 797"/>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799" name="テキスト ボックス 798"/>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35244</xdr:rowOff>
    </xdr:from>
    <xdr:to>
      <xdr:col>116</xdr:col>
      <xdr:colOff>114300</xdr:colOff>
      <xdr:row>59</xdr:row>
      <xdr:rowOff>136844</xdr:rowOff>
    </xdr:to>
    <xdr:sp macro="" textlink="">
      <xdr:nvSpPr>
        <xdr:cNvPr id="805" name="楕円 804"/>
        <xdr:cNvSpPr/>
      </xdr:nvSpPr>
      <xdr:spPr>
        <a:xfrm>
          <a:off x="22110700" y="101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121621</xdr:rowOff>
    </xdr:from>
    <xdr:ext cx="378565" cy="259045"/>
    <xdr:sp macro="" textlink="">
      <xdr:nvSpPr>
        <xdr:cNvPr id="806" name="貸付金該当値テキスト"/>
        <xdr:cNvSpPr txBox="1"/>
      </xdr:nvSpPr>
      <xdr:spPr>
        <a:xfrm>
          <a:off x="22212300" y="10065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35620</xdr:rowOff>
    </xdr:from>
    <xdr:to>
      <xdr:col>112</xdr:col>
      <xdr:colOff>38100</xdr:colOff>
      <xdr:row>59</xdr:row>
      <xdr:rowOff>137220</xdr:rowOff>
    </xdr:to>
    <xdr:sp macro="" textlink="">
      <xdr:nvSpPr>
        <xdr:cNvPr id="807" name="楕円 806"/>
        <xdr:cNvSpPr/>
      </xdr:nvSpPr>
      <xdr:spPr>
        <a:xfrm>
          <a:off x="21272500" y="101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128347</xdr:rowOff>
    </xdr:from>
    <xdr:ext cx="378565" cy="259045"/>
    <xdr:sp macro="" textlink="">
      <xdr:nvSpPr>
        <xdr:cNvPr id="808" name="テキスト ボックス 807"/>
        <xdr:cNvSpPr txBox="1"/>
      </xdr:nvSpPr>
      <xdr:spPr>
        <a:xfrm>
          <a:off x="21134017" y="1024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29104</xdr:rowOff>
    </xdr:from>
    <xdr:to>
      <xdr:col>107</xdr:col>
      <xdr:colOff>101600</xdr:colOff>
      <xdr:row>59</xdr:row>
      <xdr:rowOff>130704</xdr:rowOff>
    </xdr:to>
    <xdr:sp macro="" textlink="">
      <xdr:nvSpPr>
        <xdr:cNvPr id="809" name="楕円 808"/>
        <xdr:cNvSpPr/>
      </xdr:nvSpPr>
      <xdr:spPr>
        <a:xfrm>
          <a:off x="20383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121831</xdr:rowOff>
    </xdr:from>
    <xdr:ext cx="469744" cy="259045"/>
    <xdr:sp macro="" textlink="">
      <xdr:nvSpPr>
        <xdr:cNvPr id="810" name="テキスト ボックス 809"/>
        <xdr:cNvSpPr txBox="1"/>
      </xdr:nvSpPr>
      <xdr:spPr>
        <a:xfrm>
          <a:off x="20199428" y="1023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26688</xdr:rowOff>
    </xdr:from>
    <xdr:to>
      <xdr:col>102</xdr:col>
      <xdr:colOff>165100</xdr:colOff>
      <xdr:row>59</xdr:row>
      <xdr:rowOff>128288</xdr:rowOff>
    </xdr:to>
    <xdr:sp macro="" textlink="">
      <xdr:nvSpPr>
        <xdr:cNvPr id="811" name="楕円 810"/>
        <xdr:cNvSpPr/>
      </xdr:nvSpPr>
      <xdr:spPr>
        <a:xfrm>
          <a:off x="19494500" y="101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119415</xdr:rowOff>
    </xdr:from>
    <xdr:ext cx="469744" cy="259045"/>
    <xdr:sp macro="" textlink="">
      <xdr:nvSpPr>
        <xdr:cNvPr id="812" name="テキスト ボックス 811"/>
        <xdr:cNvSpPr txBox="1"/>
      </xdr:nvSpPr>
      <xdr:spPr>
        <a:xfrm>
          <a:off x="19310428" y="1023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23880</xdr:rowOff>
    </xdr:from>
    <xdr:to>
      <xdr:col>98</xdr:col>
      <xdr:colOff>38100</xdr:colOff>
      <xdr:row>59</xdr:row>
      <xdr:rowOff>125480</xdr:rowOff>
    </xdr:to>
    <xdr:sp macro="" textlink="">
      <xdr:nvSpPr>
        <xdr:cNvPr id="813" name="楕円 812"/>
        <xdr:cNvSpPr/>
      </xdr:nvSpPr>
      <xdr:spPr>
        <a:xfrm>
          <a:off x="18605500" y="1013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116607</xdr:rowOff>
    </xdr:from>
    <xdr:ext cx="469744" cy="259045"/>
    <xdr:sp macro="" textlink="">
      <xdr:nvSpPr>
        <xdr:cNvPr id="814" name="テキスト ボックス 813"/>
        <xdr:cNvSpPr txBox="1"/>
      </xdr:nvSpPr>
      <xdr:spPr>
        <a:xfrm>
          <a:off x="18421428" y="1023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39" name="直線コネクタ 838"/>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0"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1" name="直線コネクタ 840"/>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2"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3" name="直線コネクタ 842"/>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129324</xdr:rowOff>
    </xdr:from>
    <xdr:to>
      <xdr:col>116</xdr:col>
      <xdr:colOff>63500</xdr:colOff>
      <xdr:row>77</xdr:row>
      <xdr:rowOff>11976</xdr:rowOff>
    </xdr:to>
    <xdr:cxnSp macro="">
      <xdr:nvCxnSpPr>
        <xdr:cNvPr id="844" name="直線コネクタ 843"/>
        <xdr:cNvCxnSpPr/>
      </xdr:nvCxnSpPr>
      <xdr:spPr>
        <a:xfrm flipV="1">
          <a:off x="21323300" y="13159524"/>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5" name="繰出金平均値テキスト"/>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46" name="フローチャート: 判断 845"/>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11976</xdr:rowOff>
    </xdr:from>
    <xdr:to>
      <xdr:col>111</xdr:col>
      <xdr:colOff>177800</xdr:colOff>
      <xdr:row>77</xdr:row>
      <xdr:rowOff>14033</xdr:rowOff>
    </xdr:to>
    <xdr:cxnSp macro="">
      <xdr:nvCxnSpPr>
        <xdr:cNvPr id="847" name="直線コネクタ 846"/>
        <xdr:cNvCxnSpPr/>
      </xdr:nvCxnSpPr>
      <xdr:spPr>
        <a:xfrm flipV="1">
          <a:off x="20434300" y="1321362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48" name="フローチャート: 判断 847"/>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49" name="テキスト ボックス 848"/>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14033</xdr:rowOff>
    </xdr:from>
    <xdr:to>
      <xdr:col>107</xdr:col>
      <xdr:colOff>50800</xdr:colOff>
      <xdr:row>77</xdr:row>
      <xdr:rowOff>66218</xdr:rowOff>
    </xdr:to>
    <xdr:cxnSp macro="">
      <xdr:nvCxnSpPr>
        <xdr:cNvPr id="850" name="直線コネクタ 849"/>
        <xdr:cNvCxnSpPr/>
      </xdr:nvCxnSpPr>
      <xdr:spPr>
        <a:xfrm flipV="1">
          <a:off x="19545300" y="13215683"/>
          <a:ext cx="889000" cy="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1" name="フローチャート: 判断 850"/>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2" name="テキスト ボックス 851"/>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29414</xdr:rowOff>
    </xdr:from>
    <xdr:to>
      <xdr:col>102</xdr:col>
      <xdr:colOff>114300</xdr:colOff>
      <xdr:row>77</xdr:row>
      <xdr:rowOff>66218</xdr:rowOff>
    </xdr:to>
    <xdr:cxnSp macro="">
      <xdr:nvCxnSpPr>
        <xdr:cNvPr id="853" name="直線コネクタ 852"/>
        <xdr:cNvCxnSpPr/>
      </xdr:nvCxnSpPr>
      <xdr:spPr>
        <a:xfrm>
          <a:off x="18656300" y="13231064"/>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4" name="フローチャート: 判断 853"/>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5" name="テキスト ボックス 854"/>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56" name="フローチャート: 判断 855"/>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57" name="テキスト ボックス 856"/>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78524</xdr:rowOff>
    </xdr:from>
    <xdr:to>
      <xdr:col>116</xdr:col>
      <xdr:colOff>114300</xdr:colOff>
      <xdr:row>77</xdr:row>
      <xdr:rowOff>8674</xdr:rowOff>
    </xdr:to>
    <xdr:sp macro="" textlink="">
      <xdr:nvSpPr>
        <xdr:cNvPr id="863" name="楕円 862"/>
        <xdr:cNvSpPr/>
      </xdr:nvSpPr>
      <xdr:spPr>
        <a:xfrm>
          <a:off x="22110700" y="13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56951</xdr:rowOff>
    </xdr:from>
    <xdr:ext cx="534377" cy="259045"/>
    <xdr:sp macro="" textlink="">
      <xdr:nvSpPr>
        <xdr:cNvPr id="864" name="繰出金該当値テキスト"/>
        <xdr:cNvSpPr txBox="1"/>
      </xdr:nvSpPr>
      <xdr:spPr>
        <a:xfrm>
          <a:off x="22212300" y="1308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132626</xdr:rowOff>
    </xdr:from>
    <xdr:to>
      <xdr:col>112</xdr:col>
      <xdr:colOff>38100</xdr:colOff>
      <xdr:row>77</xdr:row>
      <xdr:rowOff>62776</xdr:rowOff>
    </xdr:to>
    <xdr:sp macro="" textlink="">
      <xdr:nvSpPr>
        <xdr:cNvPr id="865" name="楕円 864"/>
        <xdr:cNvSpPr/>
      </xdr:nvSpPr>
      <xdr:spPr>
        <a:xfrm>
          <a:off x="21272500" y="131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53903</xdr:rowOff>
    </xdr:from>
    <xdr:ext cx="534377" cy="259045"/>
    <xdr:sp macro="" textlink="">
      <xdr:nvSpPr>
        <xdr:cNvPr id="866" name="テキスト ボックス 865"/>
        <xdr:cNvSpPr txBox="1"/>
      </xdr:nvSpPr>
      <xdr:spPr>
        <a:xfrm>
          <a:off x="21056111" y="132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134683</xdr:rowOff>
    </xdr:from>
    <xdr:to>
      <xdr:col>107</xdr:col>
      <xdr:colOff>101600</xdr:colOff>
      <xdr:row>77</xdr:row>
      <xdr:rowOff>64833</xdr:rowOff>
    </xdr:to>
    <xdr:sp macro="" textlink="">
      <xdr:nvSpPr>
        <xdr:cNvPr id="867" name="楕円 866"/>
        <xdr:cNvSpPr/>
      </xdr:nvSpPr>
      <xdr:spPr>
        <a:xfrm>
          <a:off x="20383500" y="131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55960</xdr:rowOff>
    </xdr:from>
    <xdr:ext cx="534377" cy="259045"/>
    <xdr:sp macro="" textlink="">
      <xdr:nvSpPr>
        <xdr:cNvPr id="868" name="テキスト ボックス 867"/>
        <xdr:cNvSpPr txBox="1"/>
      </xdr:nvSpPr>
      <xdr:spPr>
        <a:xfrm>
          <a:off x="20167111" y="132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15418</xdr:rowOff>
    </xdr:from>
    <xdr:to>
      <xdr:col>102</xdr:col>
      <xdr:colOff>165100</xdr:colOff>
      <xdr:row>77</xdr:row>
      <xdr:rowOff>117018</xdr:rowOff>
    </xdr:to>
    <xdr:sp macro="" textlink="">
      <xdr:nvSpPr>
        <xdr:cNvPr id="869" name="楕円 868"/>
        <xdr:cNvSpPr/>
      </xdr:nvSpPr>
      <xdr:spPr>
        <a:xfrm>
          <a:off x="19494500" y="132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108145</xdr:rowOff>
    </xdr:from>
    <xdr:ext cx="534377" cy="259045"/>
    <xdr:sp macro="" textlink="">
      <xdr:nvSpPr>
        <xdr:cNvPr id="870" name="テキスト ボックス 869"/>
        <xdr:cNvSpPr txBox="1"/>
      </xdr:nvSpPr>
      <xdr:spPr>
        <a:xfrm>
          <a:off x="19278111" y="133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150064</xdr:rowOff>
    </xdr:from>
    <xdr:to>
      <xdr:col>98</xdr:col>
      <xdr:colOff>38100</xdr:colOff>
      <xdr:row>77</xdr:row>
      <xdr:rowOff>80214</xdr:rowOff>
    </xdr:to>
    <xdr:sp macro="" textlink="">
      <xdr:nvSpPr>
        <xdr:cNvPr id="871" name="楕円 870"/>
        <xdr:cNvSpPr/>
      </xdr:nvSpPr>
      <xdr:spPr>
        <a:xfrm>
          <a:off x="18605500" y="131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71341</xdr:rowOff>
    </xdr:from>
    <xdr:ext cx="534377" cy="259045"/>
    <xdr:sp macro="" textlink="">
      <xdr:nvSpPr>
        <xdr:cNvPr id="872" name="テキスト ボックス 871"/>
        <xdr:cNvSpPr txBox="1"/>
      </xdr:nvSpPr>
      <xdr:spPr>
        <a:xfrm>
          <a:off x="18389111" y="132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９４１，０４５となっている。主な構成項目である人件費は、住民一人当たり１３７，１４５円となっており、類似団体平均と比べて低い水準にある。過去からの新規採用抑制策により類似団体平均を下回っているものであり、今後とも住民サービスを低下させることなく、より適切な定員管理に努める。</a:t>
          </a:r>
        </a:p>
        <a:p>
          <a:r>
            <a:rPr kumimoji="1" lang="ja-JP" altLang="en-US" sz="1300">
              <a:latin typeface="ＭＳ Ｐゴシック" panose="020B0600070205080204" pitchFamily="50" charset="-128"/>
              <a:ea typeface="ＭＳ Ｐゴシック" panose="020B0600070205080204" pitchFamily="50" charset="-128"/>
            </a:rPr>
            <a:t>・普通建設事業費および新規整備分は類似団体と比較して一人当たりコストが低い状況となっている。これ令和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年度については前年の豪雨災害の復旧事業を優先して行ってきたことによる。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・災害復旧事業費が前年の倍以上の伸びとなり類似団体平均を大きく上回っているが、これは令和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月豪雨災害の復旧工事によるもの。</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年からの繰越分もあるため大幅増加となった。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・公債費は、近年の大型事業の影響から年々増額しており、令和４年のピーク見込みまでは増加傾向で推移する見込み。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6,305
196.81
6,602,886
5,985,985
463,542
3,578,924
6,205,759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45158</xdr:rowOff>
    </xdr:from>
    <xdr:to>
      <xdr:col>24</xdr:col>
      <xdr:colOff>63500</xdr:colOff>
      <xdr:row>32</xdr:row>
      <xdr:rowOff>108349</xdr:rowOff>
    </xdr:to>
    <xdr:cxnSp macro="">
      <xdr:nvCxnSpPr>
        <xdr:cNvPr id="63" name="直線コネクタ 62"/>
        <xdr:cNvCxnSpPr/>
      </xdr:nvCxnSpPr>
      <xdr:spPr>
        <a:xfrm flipV="1">
          <a:off x="3797300" y="5531558"/>
          <a:ext cx="8382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108349</xdr:rowOff>
    </xdr:from>
    <xdr:to>
      <xdr:col>19</xdr:col>
      <xdr:colOff>177800</xdr:colOff>
      <xdr:row>32</xdr:row>
      <xdr:rowOff>128596</xdr:rowOff>
    </xdr:to>
    <xdr:cxnSp macro="">
      <xdr:nvCxnSpPr>
        <xdr:cNvPr id="66" name="直線コネクタ 65"/>
        <xdr:cNvCxnSpPr/>
      </xdr:nvCxnSpPr>
      <xdr:spPr>
        <a:xfrm flipV="1">
          <a:off x="2908300" y="5594749"/>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128596</xdr:rowOff>
    </xdr:from>
    <xdr:to>
      <xdr:col>15</xdr:col>
      <xdr:colOff>50800</xdr:colOff>
      <xdr:row>33</xdr:row>
      <xdr:rowOff>77488</xdr:rowOff>
    </xdr:to>
    <xdr:cxnSp macro="">
      <xdr:nvCxnSpPr>
        <xdr:cNvPr id="69" name="直線コネクタ 68"/>
        <xdr:cNvCxnSpPr/>
      </xdr:nvCxnSpPr>
      <xdr:spPr>
        <a:xfrm flipV="1">
          <a:off x="2019300" y="5614996"/>
          <a:ext cx="889000" cy="1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77488</xdr:rowOff>
    </xdr:from>
    <xdr:to>
      <xdr:col>10</xdr:col>
      <xdr:colOff>114300</xdr:colOff>
      <xdr:row>33</xdr:row>
      <xdr:rowOff>153416</xdr:rowOff>
    </xdr:to>
    <xdr:cxnSp macro="">
      <xdr:nvCxnSpPr>
        <xdr:cNvPr id="72" name="直線コネクタ 71"/>
        <xdr:cNvCxnSpPr/>
      </xdr:nvCxnSpPr>
      <xdr:spPr>
        <a:xfrm flipV="1">
          <a:off x="1130300" y="5735338"/>
          <a:ext cx="889000" cy="7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165808</xdr:rowOff>
    </xdr:from>
    <xdr:to>
      <xdr:col>24</xdr:col>
      <xdr:colOff>114300</xdr:colOff>
      <xdr:row>32</xdr:row>
      <xdr:rowOff>95958</xdr:rowOff>
    </xdr:to>
    <xdr:sp macro="" textlink="">
      <xdr:nvSpPr>
        <xdr:cNvPr id="82" name="楕円 81"/>
        <xdr:cNvSpPr/>
      </xdr:nvSpPr>
      <xdr:spPr>
        <a:xfrm>
          <a:off x="4584700" y="54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17235</xdr:rowOff>
    </xdr:from>
    <xdr:ext cx="534377" cy="259045"/>
    <xdr:sp macro="" textlink="">
      <xdr:nvSpPr>
        <xdr:cNvPr id="83" name="議会費該当値テキスト"/>
        <xdr:cNvSpPr txBox="1"/>
      </xdr:nvSpPr>
      <xdr:spPr>
        <a:xfrm>
          <a:off x="4686300" y="533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57549</xdr:rowOff>
    </xdr:from>
    <xdr:to>
      <xdr:col>20</xdr:col>
      <xdr:colOff>38100</xdr:colOff>
      <xdr:row>32</xdr:row>
      <xdr:rowOff>159149</xdr:rowOff>
    </xdr:to>
    <xdr:sp macro="" textlink="">
      <xdr:nvSpPr>
        <xdr:cNvPr id="84" name="楕円 83"/>
        <xdr:cNvSpPr/>
      </xdr:nvSpPr>
      <xdr:spPr>
        <a:xfrm>
          <a:off x="3746500" y="554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4226</xdr:rowOff>
    </xdr:from>
    <xdr:ext cx="534377" cy="259045"/>
    <xdr:sp macro="" textlink="">
      <xdr:nvSpPr>
        <xdr:cNvPr id="85" name="テキスト ボックス 84"/>
        <xdr:cNvSpPr txBox="1"/>
      </xdr:nvSpPr>
      <xdr:spPr>
        <a:xfrm>
          <a:off x="3530111" y="531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77796</xdr:rowOff>
    </xdr:from>
    <xdr:to>
      <xdr:col>15</xdr:col>
      <xdr:colOff>101600</xdr:colOff>
      <xdr:row>33</xdr:row>
      <xdr:rowOff>7946</xdr:rowOff>
    </xdr:to>
    <xdr:sp macro="" textlink="">
      <xdr:nvSpPr>
        <xdr:cNvPr id="86" name="楕円 85"/>
        <xdr:cNvSpPr/>
      </xdr:nvSpPr>
      <xdr:spPr>
        <a:xfrm>
          <a:off x="2857500" y="55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24473</xdr:rowOff>
    </xdr:from>
    <xdr:ext cx="534377" cy="259045"/>
    <xdr:sp macro="" textlink="">
      <xdr:nvSpPr>
        <xdr:cNvPr id="87" name="テキスト ボックス 86"/>
        <xdr:cNvSpPr txBox="1"/>
      </xdr:nvSpPr>
      <xdr:spPr>
        <a:xfrm>
          <a:off x="2641111" y="53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26688</xdr:rowOff>
    </xdr:from>
    <xdr:to>
      <xdr:col>10</xdr:col>
      <xdr:colOff>165100</xdr:colOff>
      <xdr:row>33</xdr:row>
      <xdr:rowOff>128288</xdr:rowOff>
    </xdr:to>
    <xdr:sp macro="" textlink="">
      <xdr:nvSpPr>
        <xdr:cNvPr id="88" name="楕円 87"/>
        <xdr:cNvSpPr/>
      </xdr:nvSpPr>
      <xdr:spPr>
        <a:xfrm>
          <a:off x="1968500" y="56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144815</xdr:rowOff>
    </xdr:from>
    <xdr:ext cx="534377" cy="259045"/>
    <xdr:sp macro="" textlink="">
      <xdr:nvSpPr>
        <xdr:cNvPr id="89" name="テキスト ボックス 88"/>
        <xdr:cNvSpPr txBox="1"/>
      </xdr:nvSpPr>
      <xdr:spPr>
        <a:xfrm>
          <a:off x="1752111" y="54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102616</xdr:rowOff>
    </xdr:from>
    <xdr:to>
      <xdr:col>6</xdr:col>
      <xdr:colOff>38100</xdr:colOff>
      <xdr:row>34</xdr:row>
      <xdr:rowOff>32766</xdr:rowOff>
    </xdr:to>
    <xdr:sp macro="" textlink="">
      <xdr:nvSpPr>
        <xdr:cNvPr id="90" name="楕円 89"/>
        <xdr:cNvSpPr/>
      </xdr:nvSpPr>
      <xdr:spPr>
        <a:xfrm>
          <a:off x="1079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49293</xdr:rowOff>
    </xdr:from>
    <xdr:ext cx="534377" cy="259045"/>
    <xdr:sp macro="" textlink="">
      <xdr:nvSpPr>
        <xdr:cNvPr id="91" name="テキスト ボックス 90"/>
        <xdr:cNvSpPr txBox="1"/>
      </xdr:nvSpPr>
      <xdr:spPr>
        <a:xfrm>
          <a:off x="863111" y="553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21028</xdr:rowOff>
    </xdr:from>
    <xdr:to>
      <xdr:col>24</xdr:col>
      <xdr:colOff>63500</xdr:colOff>
      <xdr:row>58</xdr:row>
      <xdr:rowOff>72518</xdr:rowOff>
    </xdr:to>
    <xdr:cxnSp macro="">
      <xdr:nvCxnSpPr>
        <xdr:cNvPr id="120" name="直線コネクタ 119"/>
        <xdr:cNvCxnSpPr/>
      </xdr:nvCxnSpPr>
      <xdr:spPr>
        <a:xfrm>
          <a:off x="3797300" y="9965128"/>
          <a:ext cx="8382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21028</xdr:rowOff>
    </xdr:from>
    <xdr:to>
      <xdr:col>19</xdr:col>
      <xdr:colOff>177800</xdr:colOff>
      <xdr:row>58</xdr:row>
      <xdr:rowOff>109379</xdr:rowOff>
    </xdr:to>
    <xdr:cxnSp macro="">
      <xdr:nvCxnSpPr>
        <xdr:cNvPr id="123" name="直線コネクタ 122"/>
        <xdr:cNvCxnSpPr/>
      </xdr:nvCxnSpPr>
      <xdr:spPr>
        <a:xfrm flipV="1">
          <a:off x="2908300" y="9965128"/>
          <a:ext cx="889000" cy="8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109379</xdr:rowOff>
    </xdr:from>
    <xdr:to>
      <xdr:col>15</xdr:col>
      <xdr:colOff>50800</xdr:colOff>
      <xdr:row>58</xdr:row>
      <xdr:rowOff>110902</xdr:rowOff>
    </xdr:to>
    <xdr:cxnSp macro="">
      <xdr:nvCxnSpPr>
        <xdr:cNvPr id="126" name="直線コネクタ 125"/>
        <xdr:cNvCxnSpPr/>
      </xdr:nvCxnSpPr>
      <xdr:spPr>
        <a:xfrm flipV="1">
          <a:off x="2019300" y="10053479"/>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103036</xdr:rowOff>
    </xdr:from>
    <xdr:to>
      <xdr:col>10</xdr:col>
      <xdr:colOff>114300</xdr:colOff>
      <xdr:row>58</xdr:row>
      <xdr:rowOff>110902</xdr:rowOff>
    </xdr:to>
    <xdr:cxnSp macro="">
      <xdr:nvCxnSpPr>
        <xdr:cNvPr id="129" name="直線コネクタ 128"/>
        <xdr:cNvCxnSpPr/>
      </xdr:nvCxnSpPr>
      <xdr:spPr>
        <a:xfrm>
          <a:off x="1130300" y="10047136"/>
          <a:ext cx="8890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21718</xdr:rowOff>
    </xdr:from>
    <xdr:to>
      <xdr:col>24</xdr:col>
      <xdr:colOff>114300</xdr:colOff>
      <xdr:row>58</xdr:row>
      <xdr:rowOff>123318</xdr:rowOff>
    </xdr:to>
    <xdr:sp macro="" textlink="">
      <xdr:nvSpPr>
        <xdr:cNvPr id="139" name="楕円 138"/>
        <xdr:cNvSpPr/>
      </xdr:nvSpPr>
      <xdr:spPr>
        <a:xfrm>
          <a:off x="4584700" y="99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108095</xdr:rowOff>
    </xdr:from>
    <xdr:ext cx="599010" cy="259045"/>
    <xdr:sp macro="" textlink="">
      <xdr:nvSpPr>
        <xdr:cNvPr id="140" name="総務費該当値テキスト"/>
        <xdr:cNvSpPr txBox="1"/>
      </xdr:nvSpPr>
      <xdr:spPr>
        <a:xfrm>
          <a:off x="4686300" y="988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141678</xdr:rowOff>
    </xdr:from>
    <xdr:to>
      <xdr:col>20</xdr:col>
      <xdr:colOff>38100</xdr:colOff>
      <xdr:row>58</xdr:row>
      <xdr:rowOff>71828</xdr:rowOff>
    </xdr:to>
    <xdr:sp macro="" textlink="">
      <xdr:nvSpPr>
        <xdr:cNvPr id="141" name="楕円 140"/>
        <xdr:cNvSpPr/>
      </xdr:nvSpPr>
      <xdr:spPr>
        <a:xfrm>
          <a:off x="3746500" y="99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62955</xdr:rowOff>
    </xdr:from>
    <xdr:ext cx="599010" cy="259045"/>
    <xdr:sp macro="" textlink="">
      <xdr:nvSpPr>
        <xdr:cNvPr id="142" name="テキスト ボックス 141"/>
        <xdr:cNvSpPr txBox="1"/>
      </xdr:nvSpPr>
      <xdr:spPr>
        <a:xfrm>
          <a:off x="3497795" y="1000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58579</xdr:rowOff>
    </xdr:from>
    <xdr:to>
      <xdr:col>15</xdr:col>
      <xdr:colOff>101600</xdr:colOff>
      <xdr:row>58</xdr:row>
      <xdr:rowOff>160179</xdr:rowOff>
    </xdr:to>
    <xdr:sp macro="" textlink="">
      <xdr:nvSpPr>
        <xdr:cNvPr id="143" name="楕円 142"/>
        <xdr:cNvSpPr/>
      </xdr:nvSpPr>
      <xdr:spPr>
        <a:xfrm>
          <a:off x="2857500" y="100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151306</xdr:rowOff>
    </xdr:from>
    <xdr:ext cx="599010" cy="259045"/>
    <xdr:sp macro="" textlink="">
      <xdr:nvSpPr>
        <xdr:cNvPr id="144" name="テキスト ボックス 143"/>
        <xdr:cNvSpPr txBox="1"/>
      </xdr:nvSpPr>
      <xdr:spPr>
        <a:xfrm>
          <a:off x="2608795" y="1009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60102</xdr:rowOff>
    </xdr:from>
    <xdr:to>
      <xdr:col>10</xdr:col>
      <xdr:colOff>165100</xdr:colOff>
      <xdr:row>58</xdr:row>
      <xdr:rowOff>161702</xdr:rowOff>
    </xdr:to>
    <xdr:sp macro="" textlink="">
      <xdr:nvSpPr>
        <xdr:cNvPr id="145" name="楕円 144"/>
        <xdr:cNvSpPr/>
      </xdr:nvSpPr>
      <xdr:spPr>
        <a:xfrm>
          <a:off x="1968500" y="100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152829</xdr:rowOff>
    </xdr:from>
    <xdr:ext cx="599010" cy="259045"/>
    <xdr:sp macro="" textlink="">
      <xdr:nvSpPr>
        <xdr:cNvPr id="146" name="テキスト ボックス 145"/>
        <xdr:cNvSpPr txBox="1"/>
      </xdr:nvSpPr>
      <xdr:spPr>
        <a:xfrm>
          <a:off x="1719795" y="100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52236</xdr:rowOff>
    </xdr:from>
    <xdr:to>
      <xdr:col>6</xdr:col>
      <xdr:colOff>38100</xdr:colOff>
      <xdr:row>58</xdr:row>
      <xdr:rowOff>153836</xdr:rowOff>
    </xdr:to>
    <xdr:sp macro="" textlink="">
      <xdr:nvSpPr>
        <xdr:cNvPr id="147" name="楕円 146"/>
        <xdr:cNvSpPr/>
      </xdr:nvSpPr>
      <xdr:spPr>
        <a:xfrm>
          <a:off x="1079500" y="99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144963</xdr:rowOff>
    </xdr:from>
    <xdr:ext cx="599010" cy="259045"/>
    <xdr:sp macro="" textlink="">
      <xdr:nvSpPr>
        <xdr:cNvPr id="148" name="テキスト ボックス 147"/>
        <xdr:cNvSpPr txBox="1"/>
      </xdr:nvSpPr>
      <xdr:spPr>
        <a:xfrm>
          <a:off x="830795" y="1008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73947</xdr:rowOff>
    </xdr:from>
    <xdr:to>
      <xdr:col>24</xdr:col>
      <xdr:colOff>63500</xdr:colOff>
      <xdr:row>77</xdr:row>
      <xdr:rowOff>167753</xdr:rowOff>
    </xdr:to>
    <xdr:cxnSp macro="">
      <xdr:nvCxnSpPr>
        <xdr:cNvPr id="178" name="直線コネクタ 177"/>
        <xdr:cNvCxnSpPr/>
      </xdr:nvCxnSpPr>
      <xdr:spPr>
        <a:xfrm flipV="1">
          <a:off x="3797300" y="13275597"/>
          <a:ext cx="838200" cy="9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167753</xdr:rowOff>
    </xdr:from>
    <xdr:to>
      <xdr:col>19</xdr:col>
      <xdr:colOff>177800</xdr:colOff>
      <xdr:row>78</xdr:row>
      <xdr:rowOff>35013</xdr:rowOff>
    </xdr:to>
    <xdr:cxnSp macro="">
      <xdr:nvCxnSpPr>
        <xdr:cNvPr id="181" name="直線コネクタ 180"/>
        <xdr:cNvCxnSpPr/>
      </xdr:nvCxnSpPr>
      <xdr:spPr>
        <a:xfrm flipV="1">
          <a:off x="2908300" y="13369403"/>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35013</xdr:rowOff>
    </xdr:from>
    <xdr:to>
      <xdr:col>15</xdr:col>
      <xdr:colOff>50800</xdr:colOff>
      <xdr:row>78</xdr:row>
      <xdr:rowOff>59679</xdr:rowOff>
    </xdr:to>
    <xdr:cxnSp macro="">
      <xdr:nvCxnSpPr>
        <xdr:cNvPr id="184" name="直線コネクタ 183"/>
        <xdr:cNvCxnSpPr/>
      </xdr:nvCxnSpPr>
      <xdr:spPr>
        <a:xfrm flipV="1">
          <a:off x="2019300" y="13408113"/>
          <a:ext cx="889000" cy="2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131801</xdr:rowOff>
    </xdr:from>
    <xdr:to>
      <xdr:col>10</xdr:col>
      <xdr:colOff>114300</xdr:colOff>
      <xdr:row>78</xdr:row>
      <xdr:rowOff>59679</xdr:rowOff>
    </xdr:to>
    <xdr:cxnSp macro="">
      <xdr:nvCxnSpPr>
        <xdr:cNvPr id="187" name="直線コネクタ 186"/>
        <xdr:cNvCxnSpPr/>
      </xdr:nvCxnSpPr>
      <xdr:spPr>
        <a:xfrm>
          <a:off x="1130300" y="13333451"/>
          <a:ext cx="889000" cy="9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23147</xdr:rowOff>
    </xdr:from>
    <xdr:to>
      <xdr:col>24</xdr:col>
      <xdr:colOff>114300</xdr:colOff>
      <xdr:row>77</xdr:row>
      <xdr:rowOff>124747</xdr:rowOff>
    </xdr:to>
    <xdr:sp macro="" textlink="">
      <xdr:nvSpPr>
        <xdr:cNvPr id="197" name="楕円 196"/>
        <xdr:cNvSpPr/>
      </xdr:nvSpPr>
      <xdr:spPr>
        <a:xfrm>
          <a:off x="4584700" y="132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109524</xdr:rowOff>
    </xdr:from>
    <xdr:ext cx="599010" cy="259045"/>
    <xdr:sp macro="" textlink="">
      <xdr:nvSpPr>
        <xdr:cNvPr id="198" name="民生費該当値テキスト"/>
        <xdr:cNvSpPr txBox="1"/>
      </xdr:nvSpPr>
      <xdr:spPr>
        <a:xfrm>
          <a:off x="4686300" y="1313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116953</xdr:rowOff>
    </xdr:from>
    <xdr:to>
      <xdr:col>20</xdr:col>
      <xdr:colOff>38100</xdr:colOff>
      <xdr:row>78</xdr:row>
      <xdr:rowOff>47103</xdr:rowOff>
    </xdr:to>
    <xdr:sp macro="" textlink="">
      <xdr:nvSpPr>
        <xdr:cNvPr id="199" name="楕円 198"/>
        <xdr:cNvSpPr/>
      </xdr:nvSpPr>
      <xdr:spPr>
        <a:xfrm>
          <a:off x="3746500" y="133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38230</xdr:rowOff>
    </xdr:from>
    <xdr:ext cx="599010" cy="259045"/>
    <xdr:sp macro="" textlink="">
      <xdr:nvSpPr>
        <xdr:cNvPr id="200" name="テキスト ボックス 199"/>
        <xdr:cNvSpPr txBox="1"/>
      </xdr:nvSpPr>
      <xdr:spPr>
        <a:xfrm>
          <a:off x="3497795" y="1341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155663</xdr:rowOff>
    </xdr:from>
    <xdr:to>
      <xdr:col>15</xdr:col>
      <xdr:colOff>101600</xdr:colOff>
      <xdr:row>78</xdr:row>
      <xdr:rowOff>85813</xdr:rowOff>
    </xdr:to>
    <xdr:sp macro="" textlink="">
      <xdr:nvSpPr>
        <xdr:cNvPr id="201" name="楕円 200"/>
        <xdr:cNvSpPr/>
      </xdr:nvSpPr>
      <xdr:spPr>
        <a:xfrm>
          <a:off x="2857500" y="133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76940</xdr:rowOff>
    </xdr:from>
    <xdr:ext cx="599010" cy="259045"/>
    <xdr:sp macro="" textlink="">
      <xdr:nvSpPr>
        <xdr:cNvPr id="202" name="テキスト ボックス 201"/>
        <xdr:cNvSpPr txBox="1"/>
      </xdr:nvSpPr>
      <xdr:spPr>
        <a:xfrm>
          <a:off x="2608795" y="1345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8879</xdr:rowOff>
    </xdr:from>
    <xdr:to>
      <xdr:col>10</xdr:col>
      <xdr:colOff>165100</xdr:colOff>
      <xdr:row>78</xdr:row>
      <xdr:rowOff>110479</xdr:rowOff>
    </xdr:to>
    <xdr:sp macro="" textlink="">
      <xdr:nvSpPr>
        <xdr:cNvPr id="203" name="楕円 202"/>
        <xdr:cNvSpPr/>
      </xdr:nvSpPr>
      <xdr:spPr>
        <a:xfrm>
          <a:off x="1968500" y="133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101606</xdr:rowOff>
    </xdr:from>
    <xdr:ext cx="599010" cy="259045"/>
    <xdr:sp macro="" textlink="">
      <xdr:nvSpPr>
        <xdr:cNvPr id="204" name="テキスト ボックス 203"/>
        <xdr:cNvSpPr txBox="1"/>
      </xdr:nvSpPr>
      <xdr:spPr>
        <a:xfrm>
          <a:off x="1719795" y="1347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81001</xdr:rowOff>
    </xdr:from>
    <xdr:to>
      <xdr:col>6</xdr:col>
      <xdr:colOff>38100</xdr:colOff>
      <xdr:row>78</xdr:row>
      <xdr:rowOff>11151</xdr:rowOff>
    </xdr:to>
    <xdr:sp macro="" textlink="">
      <xdr:nvSpPr>
        <xdr:cNvPr id="205" name="楕円 204"/>
        <xdr:cNvSpPr/>
      </xdr:nvSpPr>
      <xdr:spPr>
        <a:xfrm>
          <a:off x="1079500" y="132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2278</xdr:rowOff>
    </xdr:from>
    <xdr:ext cx="599010" cy="259045"/>
    <xdr:sp macro="" textlink="">
      <xdr:nvSpPr>
        <xdr:cNvPr id="206" name="テキスト ボックス 205"/>
        <xdr:cNvSpPr txBox="1"/>
      </xdr:nvSpPr>
      <xdr:spPr>
        <a:xfrm>
          <a:off x="830795" y="1337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28949</xdr:rowOff>
    </xdr:from>
    <xdr:to>
      <xdr:col>24</xdr:col>
      <xdr:colOff>63500</xdr:colOff>
      <xdr:row>96</xdr:row>
      <xdr:rowOff>83479</xdr:rowOff>
    </xdr:to>
    <xdr:cxnSp macro="">
      <xdr:nvCxnSpPr>
        <xdr:cNvPr id="233" name="直線コネクタ 232"/>
        <xdr:cNvCxnSpPr/>
      </xdr:nvCxnSpPr>
      <xdr:spPr>
        <a:xfrm flipV="1">
          <a:off x="3797300" y="16488149"/>
          <a:ext cx="838200" cy="5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83479</xdr:rowOff>
    </xdr:from>
    <xdr:to>
      <xdr:col>19</xdr:col>
      <xdr:colOff>177800</xdr:colOff>
      <xdr:row>96</xdr:row>
      <xdr:rowOff>132531</xdr:rowOff>
    </xdr:to>
    <xdr:cxnSp macro="">
      <xdr:nvCxnSpPr>
        <xdr:cNvPr id="236" name="直線コネクタ 235"/>
        <xdr:cNvCxnSpPr/>
      </xdr:nvCxnSpPr>
      <xdr:spPr>
        <a:xfrm flipV="1">
          <a:off x="2908300" y="16542679"/>
          <a:ext cx="889000" cy="4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132531</xdr:rowOff>
    </xdr:from>
    <xdr:to>
      <xdr:col>15</xdr:col>
      <xdr:colOff>50800</xdr:colOff>
      <xdr:row>96</xdr:row>
      <xdr:rowOff>147938</xdr:rowOff>
    </xdr:to>
    <xdr:cxnSp macro="">
      <xdr:nvCxnSpPr>
        <xdr:cNvPr id="239" name="直線コネクタ 238"/>
        <xdr:cNvCxnSpPr/>
      </xdr:nvCxnSpPr>
      <xdr:spPr>
        <a:xfrm flipV="1">
          <a:off x="2019300" y="16591731"/>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147938</xdr:rowOff>
    </xdr:from>
    <xdr:to>
      <xdr:col>10</xdr:col>
      <xdr:colOff>114300</xdr:colOff>
      <xdr:row>96</xdr:row>
      <xdr:rowOff>157375</xdr:rowOff>
    </xdr:to>
    <xdr:cxnSp macro="">
      <xdr:nvCxnSpPr>
        <xdr:cNvPr id="242" name="直線コネクタ 241"/>
        <xdr:cNvCxnSpPr/>
      </xdr:nvCxnSpPr>
      <xdr:spPr>
        <a:xfrm flipV="1">
          <a:off x="1130300" y="16607138"/>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149599</xdr:rowOff>
    </xdr:from>
    <xdr:to>
      <xdr:col>24</xdr:col>
      <xdr:colOff>114300</xdr:colOff>
      <xdr:row>96</xdr:row>
      <xdr:rowOff>79749</xdr:rowOff>
    </xdr:to>
    <xdr:sp macro="" textlink="">
      <xdr:nvSpPr>
        <xdr:cNvPr id="252" name="楕円 251"/>
        <xdr:cNvSpPr/>
      </xdr:nvSpPr>
      <xdr:spPr>
        <a:xfrm>
          <a:off x="4584700" y="164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128026</xdr:rowOff>
    </xdr:from>
    <xdr:ext cx="534377" cy="259045"/>
    <xdr:sp macro="" textlink="">
      <xdr:nvSpPr>
        <xdr:cNvPr id="253" name="衛生費該当値テキスト"/>
        <xdr:cNvSpPr txBox="1"/>
      </xdr:nvSpPr>
      <xdr:spPr>
        <a:xfrm>
          <a:off x="4686300" y="164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32679</xdr:rowOff>
    </xdr:from>
    <xdr:to>
      <xdr:col>20</xdr:col>
      <xdr:colOff>38100</xdr:colOff>
      <xdr:row>96</xdr:row>
      <xdr:rowOff>134279</xdr:rowOff>
    </xdr:to>
    <xdr:sp macro="" textlink="">
      <xdr:nvSpPr>
        <xdr:cNvPr id="254" name="楕円 253"/>
        <xdr:cNvSpPr/>
      </xdr:nvSpPr>
      <xdr:spPr>
        <a:xfrm>
          <a:off x="3746500" y="164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125406</xdr:rowOff>
    </xdr:from>
    <xdr:ext cx="534377" cy="259045"/>
    <xdr:sp macro="" textlink="">
      <xdr:nvSpPr>
        <xdr:cNvPr id="255" name="テキスト ボックス 254"/>
        <xdr:cNvSpPr txBox="1"/>
      </xdr:nvSpPr>
      <xdr:spPr>
        <a:xfrm>
          <a:off x="3530111" y="165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81731</xdr:rowOff>
    </xdr:from>
    <xdr:to>
      <xdr:col>15</xdr:col>
      <xdr:colOff>101600</xdr:colOff>
      <xdr:row>97</xdr:row>
      <xdr:rowOff>11881</xdr:rowOff>
    </xdr:to>
    <xdr:sp macro="" textlink="">
      <xdr:nvSpPr>
        <xdr:cNvPr id="256" name="楕円 255"/>
        <xdr:cNvSpPr/>
      </xdr:nvSpPr>
      <xdr:spPr>
        <a:xfrm>
          <a:off x="2857500" y="165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3008</xdr:rowOff>
    </xdr:from>
    <xdr:ext cx="534377" cy="259045"/>
    <xdr:sp macro="" textlink="">
      <xdr:nvSpPr>
        <xdr:cNvPr id="257" name="テキスト ボックス 256"/>
        <xdr:cNvSpPr txBox="1"/>
      </xdr:nvSpPr>
      <xdr:spPr>
        <a:xfrm>
          <a:off x="2641111" y="1663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97138</xdr:rowOff>
    </xdr:from>
    <xdr:to>
      <xdr:col>10</xdr:col>
      <xdr:colOff>165100</xdr:colOff>
      <xdr:row>97</xdr:row>
      <xdr:rowOff>27288</xdr:rowOff>
    </xdr:to>
    <xdr:sp macro="" textlink="">
      <xdr:nvSpPr>
        <xdr:cNvPr id="258" name="楕円 257"/>
        <xdr:cNvSpPr/>
      </xdr:nvSpPr>
      <xdr:spPr>
        <a:xfrm>
          <a:off x="1968500" y="165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18415</xdr:rowOff>
    </xdr:from>
    <xdr:ext cx="534377" cy="259045"/>
    <xdr:sp macro="" textlink="">
      <xdr:nvSpPr>
        <xdr:cNvPr id="259" name="テキスト ボックス 258"/>
        <xdr:cNvSpPr txBox="1"/>
      </xdr:nvSpPr>
      <xdr:spPr>
        <a:xfrm>
          <a:off x="1752111" y="166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106575</xdr:rowOff>
    </xdr:from>
    <xdr:to>
      <xdr:col>6</xdr:col>
      <xdr:colOff>38100</xdr:colOff>
      <xdr:row>97</xdr:row>
      <xdr:rowOff>36725</xdr:rowOff>
    </xdr:to>
    <xdr:sp macro="" textlink="">
      <xdr:nvSpPr>
        <xdr:cNvPr id="260" name="楕円 259"/>
        <xdr:cNvSpPr/>
      </xdr:nvSpPr>
      <xdr:spPr>
        <a:xfrm>
          <a:off x="1079500" y="165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27852</xdr:rowOff>
    </xdr:from>
    <xdr:ext cx="534377" cy="259045"/>
    <xdr:sp macro="" textlink="">
      <xdr:nvSpPr>
        <xdr:cNvPr id="261" name="テキスト ボックス 260"/>
        <xdr:cNvSpPr txBox="1"/>
      </xdr:nvSpPr>
      <xdr:spPr>
        <a:xfrm>
          <a:off x="863111" y="166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170561</xdr:rowOff>
    </xdr:from>
    <xdr:to>
      <xdr:col>55</xdr:col>
      <xdr:colOff>0</xdr:colOff>
      <xdr:row>37</xdr:row>
      <xdr:rowOff>41783</xdr:rowOff>
    </xdr:to>
    <xdr:cxnSp macro="">
      <xdr:nvCxnSpPr>
        <xdr:cNvPr id="290" name="直線コネクタ 289"/>
        <xdr:cNvCxnSpPr/>
      </xdr:nvCxnSpPr>
      <xdr:spPr>
        <a:xfrm>
          <a:off x="9639300" y="6342761"/>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158005</xdr:rowOff>
    </xdr:from>
    <xdr:ext cx="378565" cy="259045"/>
    <xdr:sp macro="" textlink="">
      <xdr:nvSpPr>
        <xdr:cNvPr id="291" name="労働費平均値テキスト"/>
        <xdr:cNvSpPr txBox="1"/>
      </xdr:nvSpPr>
      <xdr:spPr>
        <a:xfrm>
          <a:off x="10528300" y="6501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49403</xdr:rowOff>
    </xdr:from>
    <xdr:to>
      <xdr:col>50</xdr:col>
      <xdr:colOff>114300</xdr:colOff>
      <xdr:row>36</xdr:row>
      <xdr:rowOff>170561</xdr:rowOff>
    </xdr:to>
    <xdr:cxnSp macro="">
      <xdr:nvCxnSpPr>
        <xdr:cNvPr id="293" name="直線コネクタ 292"/>
        <xdr:cNvCxnSpPr/>
      </xdr:nvCxnSpPr>
      <xdr:spPr>
        <a:xfrm>
          <a:off x="8750300" y="6221603"/>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5" name="テキスト ボックス 294"/>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48260</xdr:rowOff>
    </xdr:from>
    <xdr:to>
      <xdr:col>45</xdr:col>
      <xdr:colOff>177800</xdr:colOff>
      <xdr:row>36</xdr:row>
      <xdr:rowOff>49403</xdr:rowOff>
    </xdr:to>
    <xdr:cxnSp macro="">
      <xdr:nvCxnSpPr>
        <xdr:cNvPr id="296" name="直線コネクタ 295"/>
        <xdr:cNvCxnSpPr/>
      </xdr:nvCxnSpPr>
      <xdr:spPr>
        <a:xfrm>
          <a:off x="7861300" y="62204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298" name="テキスト ボックス 297"/>
        <xdr:cNvSpPr txBox="1"/>
      </xdr:nvSpPr>
      <xdr:spPr>
        <a:xfrm>
          <a:off x="8561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48260</xdr:rowOff>
    </xdr:from>
    <xdr:to>
      <xdr:col>41</xdr:col>
      <xdr:colOff>50800</xdr:colOff>
      <xdr:row>36</xdr:row>
      <xdr:rowOff>79502</xdr:rowOff>
    </xdr:to>
    <xdr:cxnSp macro="">
      <xdr:nvCxnSpPr>
        <xdr:cNvPr id="299" name="直線コネクタ 298"/>
        <xdr:cNvCxnSpPr/>
      </xdr:nvCxnSpPr>
      <xdr:spPr>
        <a:xfrm flipV="1">
          <a:off x="6972300" y="6220460"/>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01" name="テキスト ボックス 300"/>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03" name="テキスト ボックス 302"/>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162433</xdr:rowOff>
    </xdr:from>
    <xdr:to>
      <xdr:col>55</xdr:col>
      <xdr:colOff>50800</xdr:colOff>
      <xdr:row>37</xdr:row>
      <xdr:rowOff>92583</xdr:rowOff>
    </xdr:to>
    <xdr:sp macro="" textlink="">
      <xdr:nvSpPr>
        <xdr:cNvPr id="309" name="楕円 308"/>
        <xdr:cNvSpPr/>
      </xdr:nvSpPr>
      <xdr:spPr>
        <a:xfrm>
          <a:off x="104267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13860</xdr:rowOff>
    </xdr:from>
    <xdr:ext cx="378565" cy="259045"/>
    <xdr:sp macro="" textlink="">
      <xdr:nvSpPr>
        <xdr:cNvPr id="310" name="労働費該当値テキスト"/>
        <xdr:cNvSpPr txBox="1"/>
      </xdr:nvSpPr>
      <xdr:spPr>
        <a:xfrm>
          <a:off x="10528300"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119761</xdr:rowOff>
    </xdr:from>
    <xdr:to>
      <xdr:col>50</xdr:col>
      <xdr:colOff>165100</xdr:colOff>
      <xdr:row>37</xdr:row>
      <xdr:rowOff>49911</xdr:rowOff>
    </xdr:to>
    <xdr:sp macro="" textlink="">
      <xdr:nvSpPr>
        <xdr:cNvPr id="311" name="楕円 310"/>
        <xdr:cNvSpPr/>
      </xdr:nvSpPr>
      <xdr:spPr>
        <a:xfrm>
          <a:off x="9588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66438</xdr:rowOff>
    </xdr:from>
    <xdr:ext cx="469744" cy="259045"/>
    <xdr:sp macro="" textlink="">
      <xdr:nvSpPr>
        <xdr:cNvPr id="312" name="テキスト ボックス 311"/>
        <xdr:cNvSpPr txBox="1"/>
      </xdr:nvSpPr>
      <xdr:spPr>
        <a:xfrm>
          <a:off x="9404428"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170053</xdr:rowOff>
    </xdr:from>
    <xdr:to>
      <xdr:col>46</xdr:col>
      <xdr:colOff>38100</xdr:colOff>
      <xdr:row>36</xdr:row>
      <xdr:rowOff>100203</xdr:rowOff>
    </xdr:to>
    <xdr:sp macro="" textlink="">
      <xdr:nvSpPr>
        <xdr:cNvPr id="313" name="楕円 312"/>
        <xdr:cNvSpPr/>
      </xdr:nvSpPr>
      <xdr:spPr>
        <a:xfrm>
          <a:off x="8699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116730</xdr:rowOff>
    </xdr:from>
    <xdr:ext cx="469744" cy="259045"/>
    <xdr:sp macro="" textlink="">
      <xdr:nvSpPr>
        <xdr:cNvPr id="314" name="テキスト ボックス 313"/>
        <xdr:cNvSpPr txBox="1"/>
      </xdr:nvSpPr>
      <xdr:spPr>
        <a:xfrm>
          <a:off x="8515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168910</xdr:rowOff>
    </xdr:from>
    <xdr:to>
      <xdr:col>41</xdr:col>
      <xdr:colOff>101600</xdr:colOff>
      <xdr:row>36</xdr:row>
      <xdr:rowOff>99060</xdr:rowOff>
    </xdr:to>
    <xdr:sp macro="" textlink="">
      <xdr:nvSpPr>
        <xdr:cNvPr id="315" name="楕円 314"/>
        <xdr:cNvSpPr/>
      </xdr:nvSpPr>
      <xdr:spPr>
        <a:xfrm>
          <a:off x="7810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115587</xdr:rowOff>
    </xdr:from>
    <xdr:ext cx="469744" cy="259045"/>
    <xdr:sp macro="" textlink="">
      <xdr:nvSpPr>
        <xdr:cNvPr id="316" name="テキスト ボックス 315"/>
        <xdr:cNvSpPr txBox="1"/>
      </xdr:nvSpPr>
      <xdr:spPr>
        <a:xfrm>
          <a:off x="7626428"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28702</xdr:rowOff>
    </xdr:from>
    <xdr:to>
      <xdr:col>36</xdr:col>
      <xdr:colOff>165100</xdr:colOff>
      <xdr:row>36</xdr:row>
      <xdr:rowOff>130302</xdr:rowOff>
    </xdr:to>
    <xdr:sp macro="" textlink="">
      <xdr:nvSpPr>
        <xdr:cNvPr id="317" name="楕円 316"/>
        <xdr:cNvSpPr/>
      </xdr:nvSpPr>
      <xdr:spPr>
        <a:xfrm>
          <a:off x="6921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146829</xdr:rowOff>
    </xdr:from>
    <xdr:ext cx="469744" cy="259045"/>
    <xdr:sp macro="" textlink="">
      <xdr:nvSpPr>
        <xdr:cNvPr id="318" name="テキスト ボックス 317"/>
        <xdr:cNvSpPr txBox="1"/>
      </xdr:nvSpPr>
      <xdr:spPr>
        <a:xfrm>
          <a:off x="6737428" y="597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84462</xdr:rowOff>
    </xdr:from>
    <xdr:to>
      <xdr:col>55</xdr:col>
      <xdr:colOff>0</xdr:colOff>
      <xdr:row>58</xdr:row>
      <xdr:rowOff>88219</xdr:rowOff>
    </xdr:to>
    <xdr:cxnSp macro="">
      <xdr:nvCxnSpPr>
        <xdr:cNvPr id="347" name="直線コネクタ 346"/>
        <xdr:cNvCxnSpPr/>
      </xdr:nvCxnSpPr>
      <xdr:spPr>
        <a:xfrm flipV="1">
          <a:off x="9639300" y="10028562"/>
          <a:ext cx="8382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88219</xdr:rowOff>
    </xdr:from>
    <xdr:to>
      <xdr:col>50</xdr:col>
      <xdr:colOff>114300</xdr:colOff>
      <xdr:row>58</xdr:row>
      <xdr:rowOff>92246</xdr:rowOff>
    </xdr:to>
    <xdr:cxnSp macro="">
      <xdr:nvCxnSpPr>
        <xdr:cNvPr id="350" name="直線コネクタ 349"/>
        <xdr:cNvCxnSpPr/>
      </xdr:nvCxnSpPr>
      <xdr:spPr>
        <a:xfrm flipV="1">
          <a:off x="8750300" y="10032319"/>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89572</xdr:rowOff>
    </xdr:from>
    <xdr:to>
      <xdr:col>45</xdr:col>
      <xdr:colOff>177800</xdr:colOff>
      <xdr:row>58</xdr:row>
      <xdr:rowOff>92246</xdr:rowOff>
    </xdr:to>
    <xdr:cxnSp macro="">
      <xdr:nvCxnSpPr>
        <xdr:cNvPr id="353" name="直線コネクタ 352"/>
        <xdr:cNvCxnSpPr/>
      </xdr:nvCxnSpPr>
      <xdr:spPr>
        <a:xfrm>
          <a:off x="7861300" y="10033672"/>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89572</xdr:rowOff>
    </xdr:from>
    <xdr:to>
      <xdr:col>41</xdr:col>
      <xdr:colOff>50800</xdr:colOff>
      <xdr:row>58</xdr:row>
      <xdr:rowOff>95733</xdr:rowOff>
    </xdr:to>
    <xdr:cxnSp macro="">
      <xdr:nvCxnSpPr>
        <xdr:cNvPr id="356" name="直線コネクタ 355"/>
        <xdr:cNvCxnSpPr/>
      </xdr:nvCxnSpPr>
      <xdr:spPr>
        <a:xfrm flipV="1">
          <a:off x="6972300" y="10033672"/>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33662</xdr:rowOff>
    </xdr:from>
    <xdr:to>
      <xdr:col>55</xdr:col>
      <xdr:colOff>50800</xdr:colOff>
      <xdr:row>58</xdr:row>
      <xdr:rowOff>135262</xdr:rowOff>
    </xdr:to>
    <xdr:sp macro="" textlink="">
      <xdr:nvSpPr>
        <xdr:cNvPr id="366" name="楕円 365"/>
        <xdr:cNvSpPr/>
      </xdr:nvSpPr>
      <xdr:spPr>
        <a:xfrm>
          <a:off x="10426700" y="99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120039</xdr:rowOff>
    </xdr:from>
    <xdr:ext cx="534377" cy="259045"/>
    <xdr:sp macro="" textlink="">
      <xdr:nvSpPr>
        <xdr:cNvPr id="367" name="農林水産業費該当値テキスト"/>
        <xdr:cNvSpPr txBox="1"/>
      </xdr:nvSpPr>
      <xdr:spPr>
        <a:xfrm>
          <a:off x="10528300" y="98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37419</xdr:rowOff>
    </xdr:from>
    <xdr:to>
      <xdr:col>50</xdr:col>
      <xdr:colOff>165100</xdr:colOff>
      <xdr:row>58</xdr:row>
      <xdr:rowOff>139019</xdr:rowOff>
    </xdr:to>
    <xdr:sp macro="" textlink="">
      <xdr:nvSpPr>
        <xdr:cNvPr id="368" name="楕円 367"/>
        <xdr:cNvSpPr/>
      </xdr:nvSpPr>
      <xdr:spPr>
        <a:xfrm>
          <a:off x="9588500" y="99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130146</xdr:rowOff>
    </xdr:from>
    <xdr:ext cx="534377" cy="259045"/>
    <xdr:sp macro="" textlink="">
      <xdr:nvSpPr>
        <xdr:cNvPr id="369" name="テキスト ボックス 368"/>
        <xdr:cNvSpPr txBox="1"/>
      </xdr:nvSpPr>
      <xdr:spPr>
        <a:xfrm>
          <a:off x="9372111" y="1007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41446</xdr:rowOff>
    </xdr:from>
    <xdr:to>
      <xdr:col>46</xdr:col>
      <xdr:colOff>38100</xdr:colOff>
      <xdr:row>58</xdr:row>
      <xdr:rowOff>143046</xdr:rowOff>
    </xdr:to>
    <xdr:sp macro="" textlink="">
      <xdr:nvSpPr>
        <xdr:cNvPr id="370" name="楕円 369"/>
        <xdr:cNvSpPr/>
      </xdr:nvSpPr>
      <xdr:spPr>
        <a:xfrm>
          <a:off x="8699500" y="99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134173</xdr:rowOff>
    </xdr:from>
    <xdr:ext cx="534377" cy="259045"/>
    <xdr:sp macro="" textlink="">
      <xdr:nvSpPr>
        <xdr:cNvPr id="371" name="テキスト ボックス 370"/>
        <xdr:cNvSpPr txBox="1"/>
      </xdr:nvSpPr>
      <xdr:spPr>
        <a:xfrm>
          <a:off x="8483111" y="100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38772</xdr:rowOff>
    </xdr:from>
    <xdr:to>
      <xdr:col>41</xdr:col>
      <xdr:colOff>101600</xdr:colOff>
      <xdr:row>58</xdr:row>
      <xdr:rowOff>140372</xdr:rowOff>
    </xdr:to>
    <xdr:sp macro="" textlink="">
      <xdr:nvSpPr>
        <xdr:cNvPr id="372" name="楕円 371"/>
        <xdr:cNvSpPr/>
      </xdr:nvSpPr>
      <xdr:spPr>
        <a:xfrm>
          <a:off x="7810500" y="99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131499</xdr:rowOff>
    </xdr:from>
    <xdr:ext cx="534377" cy="259045"/>
    <xdr:sp macro="" textlink="">
      <xdr:nvSpPr>
        <xdr:cNvPr id="373" name="テキスト ボックス 372"/>
        <xdr:cNvSpPr txBox="1"/>
      </xdr:nvSpPr>
      <xdr:spPr>
        <a:xfrm>
          <a:off x="7594111" y="100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44933</xdr:rowOff>
    </xdr:from>
    <xdr:to>
      <xdr:col>36</xdr:col>
      <xdr:colOff>165100</xdr:colOff>
      <xdr:row>58</xdr:row>
      <xdr:rowOff>146533</xdr:rowOff>
    </xdr:to>
    <xdr:sp macro="" textlink="">
      <xdr:nvSpPr>
        <xdr:cNvPr id="374" name="楕円 373"/>
        <xdr:cNvSpPr/>
      </xdr:nvSpPr>
      <xdr:spPr>
        <a:xfrm>
          <a:off x="6921500" y="9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137660</xdr:rowOff>
    </xdr:from>
    <xdr:ext cx="534377" cy="259045"/>
    <xdr:sp macro="" textlink="">
      <xdr:nvSpPr>
        <xdr:cNvPr id="375" name="テキスト ボックス 374"/>
        <xdr:cNvSpPr txBox="1"/>
      </xdr:nvSpPr>
      <xdr:spPr>
        <a:xfrm>
          <a:off x="6705111" y="100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13177</xdr:rowOff>
    </xdr:from>
    <xdr:to>
      <xdr:col>55</xdr:col>
      <xdr:colOff>0</xdr:colOff>
      <xdr:row>77</xdr:row>
      <xdr:rowOff>83313</xdr:rowOff>
    </xdr:to>
    <xdr:cxnSp macro="">
      <xdr:nvCxnSpPr>
        <xdr:cNvPr id="404" name="直線コネクタ 403"/>
        <xdr:cNvCxnSpPr/>
      </xdr:nvCxnSpPr>
      <xdr:spPr>
        <a:xfrm>
          <a:off x="9639300" y="13214827"/>
          <a:ext cx="838200" cy="7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13177</xdr:rowOff>
    </xdr:from>
    <xdr:to>
      <xdr:col>50</xdr:col>
      <xdr:colOff>114300</xdr:colOff>
      <xdr:row>77</xdr:row>
      <xdr:rowOff>152898</xdr:rowOff>
    </xdr:to>
    <xdr:cxnSp macro="">
      <xdr:nvCxnSpPr>
        <xdr:cNvPr id="407" name="直線コネクタ 406"/>
        <xdr:cNvCxnSpPr/>
      </xdr:nvCxnSpPr>
      <xdr:spPr>
        <a:xfrm flipV="1">
          <a:off x="8750300" y="13214827"/>
          <a:ext cx="889000" cy="1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152898</xdr:rowOff>
    </xdr:from>
    <xdr:to>
      <xdr:col>45</xdr:col>
      <xdr:colOff>177800</xdr:colOff>
      <xdr:row>77</xdr:row>
      <xdr:rowOff>165624</xdr:rowOff>
    </xdr:to>
    <xdr:cxnSp macro="">
      <xdr:nvCxnSpPr>
        <xdr:cNvPr id="410" name="直線コネクタ 409"/>
        <xdr:cNvCxnSpPr/>
      </xdr:nvCxnSpPr>
      <xdr:spPr>
        <a:xfrm flipV="1">
          <a:off x="7861300" y="13354548"/>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156395</xdr:rowOff>
    </xdr:from>
    <xdr:to>
      <xdr:col>41</xdr:col>
      <xdr:colOff>50800</xdr:colOff>
      <xdr:row>77</xdr:row>
      <xdr:rowOff>165624</xdr:rowOff>
    </xdr:to>
    <xdr:cxnSp macro="">
      <xdr:nvCxnSpPr>
        <xdr:cNvPr id="413" name="直線コネクタ 412"/>
        <xdr:cNvCxnSpPr/>
      </xdr:nvCxnSpPr>
      <xdr:spPr>
        <a:xfrm>
          <a:off x="6972300" y="13358045"/>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32513</xdr:rowOff>
    </xdr:from>
    <xdr:to>
      <xdr:col>55</xdr:col>
      <xdr:colOff>50800</xdr:colOff>
      <xdr:row>77</xdr:row>
      <xdr:rowOff>134113</xdr:rowOff>
    </xdr:to>
    <xdr:sp macro="" textlink="">
      <xdr:nvSpPr>
        <xdr:cNvPr id="423" name="楕円 422"/>
        <xdr:cNvSpPr/>
      </xdr:nvSpPr>
      <xdr:spPr>
        <a:xfrm>
          <a:off x="10426700" y="132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10940</xdr:rowOff>
    </xdr:from>
    <xdr:ext cx="534377" cy="259045"/>
    <xdr:sp macro="" textlink="">
      <xdr:nvSpPr>
        <xdr:cNvPr id="424" name="商工費該当値テキスト"/>
        <xdr:cNvSpPr txBox="1"/>
      </xdr:nvSpPr>
      <xdr:spPr>
        <a:xfrm>
          <a:off x="10528300" y="132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133827</xdr:rowOff>
    </xdr:from>
    <xdr:to>
      <xdr:col>50</xdr:col>
      <xdr:colOff>165100</xdr:colOff>
      <xdr:row>77</xdr:row>
      <xdr:rowOff>63977</xdr:rowOff>
    </xdr:to>
    <xdr:sp macro="" textlink="">
      <xdr:nvSpPr>
        <xdr:cNvPr id="425" name="楕円 424"/>
        <xdr:cNvSpPr/>
      </xdr:nvSpPr>
      <xdr:spPr>
        <a:xfrm>
          <a:off x="9588500" y="131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80504</xdr:rowOff>
    </xdr:from>
    <xdr:ext cx="534377" cy="259045"/>
    <xdr:sp macro="" textlink="">
      <xdr:nvSpPr>
        <xdr:cNvPr id="426" name="テキスト ボックス 425"/>
        <xdr:cNvSpPr txBox="1"/>
      </xdr:nvSpPr>
      <xdr:spPr>
        <a:xfrm>
          <a:off x="9372111" y="129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102098</xdr:rowOff>
    </xdr:from>
    <xdr:to>
      <xdr:col>46</xdr:col>
      <xdr:colOff>38100</xdr:colOff>
      <xdr:row>78</xdr:row>
      <xdr:rowOff>32248</xdr:rowOff>
    </xdr:to>
    <xdr:sp macro="" textlink="">
      <xdr:nvSpPr>
        <xdr:cNvPr id="427" name="楕円 426"/>
        <xdr:cNvSpPr/>
      </xdr:nvSpPr>
      <xdr:spPr>
        <a:xfrm>
          <a:off x="8699500" y="133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48775</xdr:rowOff>
    </xdr:from>
    <xdr:ext cx="534377" cy="259045"/>
    <xdr:sp macro="" textlink="">
      <xdr:nvSpPr>
        <xdr:cNvPr id="428" name="テキスト ボックス 427"/>
        <xdr:cNvSpPr txBox="1"/>
      </xdr:nvSpPr>
      <xdr:spPr>
        <a:xfrm>
          <a:off x="8483111" y="130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114824</xdr:rowOff>
    </xdr:from>
    <xdr:to>
      <xdr:col>41</xdr:col>
      <xdr:colOff>101600</xdr:colOff>
      <xdr:row>78</xdr:row>
      <xdr:rowOff>44974</xdr:rowOff>
    </xdr:to>
    <xdr:sp macro="" textlink="">
      <xdr:nvSpPr>
        <xdr:cNvPr id="429" name="楕円 428"/>
        <xdr:cNvSpPr/>
      </xdr:nvSpPr>
      <xdr:spPr>
        <a:xfrm>
          <a:off x="7810500" y="133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61501</xdr:rowOff>
    </xdr:from>
    <xdr:ext cx="534377" cy="259045"/>
    <xdr:sp macro="" textlink="">
      <xdr:nvSpPr>
        <xdr:cNvPr id="430" name="テキスト ボックス 429"/>
        <xdr:cNvSpPr txBox="1"/>
      </xdr:nvSpPr>
      <xdr:spPr>
        <a:xfrm>
          <a:off x="7594111" y="13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105595</xdr:rowOff>
    </xdr:from>
    <xdr:to>
      <xdr:col>36</xdr:col>
      <xdr:colOff>165100</xdr:colOff>
      <xdr:row>78</xdr:row>
      <xdr:rowOff>35745</xdr:rowOff>
    </xdr:to>
    <xdr:sp macro="" textlink="">
      <xdr:nvSpPr>
        <xdr:cNvPr id="431" name="楕円 430"/>
        <xdr:cNvSpPr/>
      </xdr:nvSpPr>
      <xdr:spPr>
        <a:xfrm>
          <a:off x="6921500" y="133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52272</xdr:rowOff>
    </xdr:from>
    <xdr:ext cx="534377" cy="259045"/>
    <xdr:sp macro="" textlink="">
      <xdr:nvSpPr>
        <xdr:cNvPr id="432" name="テキスト ボックス 431"/>
        <xdr:cNvSpPr txBox="1"/>
      </xdr:nvSpPr>
      <xdr:spPr>
        <a:xfrm>
          <a:off x="6705111" y="130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162709</xdr:rowOff>
    </xdr:from>
    <xdr:to>
      <xdr:col>55</xdr:col>
      <xdr:colOff>0</xdr:colOff>
      <xdr:row>96</xdr:row>
      <xdr:rowOff>95273</xdr:rowOff>
    </xdr:to>
    <xdr:cxnSp macro="">
      <xdr:nvCxnSpPr>
        <xdr:cNvPr id="463" name="直線コネクタ 462"/>
        <xdr:cNvCxnSpPr/>
      </xdr:nvCxnSpPr>
      <xdr:spPr>
        <a:xfrm>
          <a:off x="9639300" y="16450459"/>
          <a:ext cx="838200" cy="10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130987</xdr:rowOff>
    </xdr:from>
    <xdr:to>
      <xdr:col>50</xdr:col>
      <xdr:colOff>114300</xdr:colOff>
      <xdr:row>95</xdr:row>
      <xdr:rowOff>162709</xdr:rowOff>
    </xdr:to>
    <xdr:cxnSp macro="">
      <xdr:nvCxnSpPr>
        <xdr:cNvPr id="466" name="直線コネクタ 465"/>
        <xdr:cNvCxnSpPr/>
      </xdr:nvCxnSpPr>
      <xdr:spPr>
        <a:xfrm>
          <a:off x="8750300" y="16418737"/>
          <a:ext cx="8890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130987</xdr:rowOff>
    </xdr:from>
    <xdr:to>
      <xdr:col>45</xdr:col>
      <xdr:colOff>177800</xdr:colOff>
      <xdr:row>96</xdr:row>
      <xdr:rowOff>113947</xdr:rowOff>
    </xdr:to>
    <xdr:cxnSp macro="">
      <xdr:nvCxnSpPr>
        <xdr:cNvPr id="469" name="直線コネクタ 468"/>
        <xdr:cNvCxnSpPr/>
      </xdr:nvCxnSpPr>
      <xdr:spPr>
        <a:xfrm flipV="1">
          <a:off x="7861300" y="16418737"/>
          <a:ext cx="889000" cy="15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74764</xdr:rowOff>
    </xdr:from>
    <xdr:to>
      <xdr:col>41</xdr:col>
      <xdr:colOff>50800</xdr:colOff>
      <xdr:row>96</xdr:row>
      <xdr:rowOff>113947</xdr:rowOff>
    </xdr:to>
    <xdr:cxnSp macro="">
      <xdr:nvCxnSpPr>
        <xdr:cNvPr id="472" name="直線コネクタ 471"/>
        <xdr:cNvCxnSpPr/>
      </xdr:nvCxnSpPr>
      <xdr:spPr>
        <a:xfrm>
          <a:off x="6972300" y="16533964"/>
          <a:ext cx="889000" cy="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44473</xdr:rowOff>
    </xdr:from>
    <xdr:to>
      <xdr:col>55</xdr:col>
      <xdr:colOff>50800</xdr:colOff>
      <xdr:row>96</xdr:row>
      <xdr:rowOff>146073</xdr:rowOff>
    </xdr:to>
    <xdr:sp macro="" textlink="">
      <xdr:nvSpPr>
        <xdr:cNvPr id="482" name="楕円 481"/>
        <xdr:cNvSpPr/>
      </xdr:nvSpPr>
      <xdr:spPr>
        <a:xfrm>
          <a:off x="10426700" y="165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22900</xdr:rowOff>
    </xdr:from>
    <xdr:ext cx="534377" cy="259045"/>
    <xdr:sp macro="" textlink="">
      <xdr:nvSpPr>
        <xdr:cNvPr id="483" name="土木費該当値テキスト"/>
        <xdr:cNvSpPr txBox="1"/>
      </xdr:nvSpPr>
      <xdr:spPr>
        <a:xfrm>
          <a:off x="10528300" y="164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111909</xdr:rowOff>
    </xdr:from>
    <xdr:to>
      <xdr:col>50</xdr:col>
      <xdr:colOff>165100</xdr:colOff>
      <xdr:row>96</xdr:row>
      <xdr:rowOff>42059</xdr:rowOff>
    </xdr:to>
    <xdr:sp macro="" textlink="">
      <xdr:nvSpPr>
        <xdr:cNvPr id="484" name="楕円 483"/>
        <xdr:cNvSpPr/>
      </xdr:nvSpPr>
      <xdr:spPr>
        <a:xfrm>
          <a:off x="9588500" y="163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33186</xdr:rowOff>
    </xdr:from>
    <xdr:ext cx="534377" cy="259045"/>
    <xdr:sp macro="" textlink="">
      <xdr:nvSpPr>
        <xdr:cNvPr id="485" name="テキスト ボックス 484"/>
        <xdr:cNvSpPr txBox="1"/>
      </xdr:nvSpPr>
      <xdr:spPr>
        <a:xfrm>
          <a:off x="9372111" y="164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80187</xdr:rowOff>
    </xdr:from>
    <xdr:to>
      <xdr:col>46</xdr:col>
      <xdr:colOff>38100</xdr:colOff>
      <xdr:row>96</xdr:row>
      <xdr:rowOff>10337</xdr:rowOff>
    </xdr:to>
    <xdr:sp macro="" textlink="">
      <xdr:nvSpPr>
        <xdr:cNvPr id="486" name="楕円 485"/>
        <xdr:cNvSpPr/>
      </xdr:nvSpPr>
      <xdr:spPr>
        <a:xfrm>
          <a:off x="8699500" y="163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26864</xdr:rowOff>
    </xdr:from>
    <xdr:ext cx="599010" cy="259045"/>
    <xdr:sp macro="" textlink="">
      <xdr:nvSpPr>
        <xdr:cNvPr id="487" name="テキスト ボックス 486"/>
        <xdr:cNvSpPr txBox="1"/>
      </xdr:nvSpPr>
      <xdr:spPr>
        <a:xfrm>
          <a:off x="8450795" y="1614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63147</xdr:rowOff>
    </xdr:from>
    <xdr:to>
      <xdr:col>41</xdr:col>
      <xdr:colOff>101600</xdr:colOff>
      <xdr:row>96</xdr:row>
      <xdr:rowOff>164747</xdr:rowOff>
    </xdr:to>
    <xdr:sp macro="" textlink="">
      <xdr:nvSpPr>
        <xdr:cNvPr id="488" name="楕円 487"/>
        <xdr:cNvSpPr/>
      </xdr:nvSpPr>
      <xdr:spPr>
        <a:xfrm>
          <a:off x="7810500" y="165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155874</xdr:rowOff>
    </xdr:from>
    <xdr:ext cx="534377" cy="259045"/>
    <xdr:sp macro="" textlink="">
      <xdr:nvSpPr>
        <xdr:cNvPr id="489" name="テキスト ボックス 488"/>
        <xdr:cNvSpPr txBox="1"/>
      </xdr:nvSpPr>
      <xdr:spPr>
        <a:xfrm>
          <a:off x="7594111" y="166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23964</xdr:rowOff>
    </xdr:from>
    <xdr:to>
      <xdr:col>36</xdr:col>
      <xdr:colOff>165100</xdr:colOff>
      <xdr:row>96</xdr:row>
      <xdr:rowOff>125564</xdr:rowOff>
    </xdr:to>
    <xdr:sp macro="" textlink="">
      <xdr:nvSpPr>
        <xdr:cNvPr id="490" name="楕円 489"/>
        <xdr:cNvSpPr/>
      </xdr:nvSpPr>
      <xdr:spPr>
        <a:xfrm>
          <a:off x="6921500" y="164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116691</xdr:rowOff>
    </xdr:from>
    <xdr:ext cx="534377" cy="259045"/>
    <xdr:sp macro="" textlink="">
      <xdr:nvSpPr>
        <xdr:cNvPr id="491" name="テキスト ボックス 490"/>
        <xdr:cNvSpPr txBox="1"/>
      </xdr:nvSpPr>
      <xdr:spPr>
        <a:xfrm>
          <a:off x="6705111" y="165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45996</xdr:rowOff>
    </xdr:from>
    <xdr:to>
      <xdr:col>85</xdr:col>
      <xdr:colOff>127000</xdr:colOff>
      <xdr:row>37</xdr:row>
      <xdr:rowOff>61726</xdr:rowOff>
    </xdr:to>
    <xdr:cxnSp macro="">
      <xdr:nvCxnSpPr>
        <xdr:cNvPr id="522" name="直線コネクタ 521"/>
        <xdr:cNvCxnSpPr/>
      </xdr:nvCxnSpPr>
      <xdr:spPr>
        <a:xfrm>
          <a:off x="15481300" y="6389646"/>
          <a:ext cx="8382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45996</xdr:rowOff>
    </xdr:from>
    <xdr:to>
      <xdr:col>81</xdr:col>
      <xdr:colOff>50800</xdr:colOff>
      <xdr:row>37</xdr:row>
      <xdr:rowOff>120944</xdr:rowOff>
    </xdr:to>
    <xdr:cxnSp macro="">
      <xdr:nvCxnSpPr>
        <xdr:cNvPr id="525" name="直線コネクタ 524"/>
        <xdr:cNvCxnSpPr/>
      </xdr:nvCxnSpPr>
      <xdr:spPr>
        <a:xfrm flipV="1">
          <a:off x="14592300" y="6389646"/>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110907</xdr:rowOff>
    </xdr:from>
    <xdr:to>
      <xdr:col>76</xdr:col>
      <xdr:colOff>114300</xdr:colOff>
      <xdr:row>37</xdr:row>
      <xdr:rowOff>120944</xdr:rowOff>
    </xdr:to>
    <xdr:cxnSp macro="">
      <xdr:nvCxnSpPr>
        <xdr:cNvPr id="528" name="直線コネクタ 527"/>
        <xdr:cNvCxnSpPr/>
      </xdr:nvCxnSpPr>
      <xdr:spPr>
        <a:xfrm>
          <a:off x="13703300" y="6454557"/>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110907</xdr:rowOff>
    </xdr:from>
    <xdr:to>
      <xdr:col>71</xdr:col>
      <xdr:colOff>177800</xdr:colOff>
      <xdr:row>37</xdr:row>
      <xdr:rowOff>111168</xdr:rowOff>
    </xdr:to>
    <xdr:cxnSp macro="">
      <xdr:nvCxnSpPr>
        <xdr:cNvPr id="531" name="直線コネクタ 530"/>
        <xdr:cNvCxnSpPr/>
      </xdr:nvCxnSpPr>
      <xdr:spPr>
        <a:xfrm flipV="1">
          <a:off x="12814300" y="645455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10926</xdr:rowOff>
    </xdr:from>
    <xdr:to>
      <xdr:col>85</xdr:col>
      <xdr:colOff>177800</xdr:colOff>
      <xdr:row>37</xdr:row>
      <xdr:rowOff>112526</xdr:rowOff>
    </xdr:to>
    <xdr:sp macro="" textlink="">
      <xdr:nvSpPr>
        <xdr:cNvPr id="541" name="楕円 540"/>
        <xdr:cNvSpPr/>
      </xdr:nvSpPr>
      <xdr:spPr>
        <a:xfrm>
          <a:off x="16268700" y="63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160803</xdr:rowOff>
    </xdr:from>
    <xdr:ext cx="534377" cy="259045"/>
    <xdr:sp macro="" textlink="">
      <xdr:nvSpPr>
        <xdr:cNvPr id="542" name="消防費該当値テキスト"/>
        <xdr:cNvSpPr txBox="1"/>
      </xdr:nvSpPr>
      <xdr:spPr>
        <a:xfrm>
          <a:off x="16370300" y="63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166646</xdr:rowOff>
    </xdr:from>
    <xdr:to>
      <xdr:col>81</xdr:col>
      <xdr:colOff>101600</xdr:colOff>
      <xdr:row>37</xdr:row>
      <xdr:rowOff>96796</xdr:rowOff>
    </xdr:to>
    <xdr:sp macro="" textlink="">
      <xdr:nvSpPr>
        <xdr:cNvPr id="543" name="楕円 542"/>
        <xdr:cNvSpPr/>
      </xdr:nvSpPr>
      <xdr:spPr>
        <a:xfrm>
          <a:off x="15430500" y="63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87923</xdr:rowOff>
    </xdr:from>
    <xdr:ext cx="534377" cy="259045"/>
    <xdr:sp macro="" textlink="">
      <xdr:nvSpPr>
        <xdr:cNvPr id="544" name="テキスト ボックス 543"/>
        <xdr:cNvSpPr txBox="1"/>
      </xdr:nvSpPr>
      <xdr:spPr>
        <a:xfrm>
          <a:off x="15214111" y="64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70144</xdr:rowOff>
    </xdr:from>
    <xdr:to>
      <xdr:col>76</xdr:col>
      <xdr:colOff>165100</xdr:colOff>
      <xdr:row>38</xdr:row>
      <xdr:rowOff>294</xdr:rowOff>
    </xdr:to>
    <xdr:sp macro="" textlink="">
      <xdr:nvSpPr>
        <xdr:cNvPr id="545" name="楕円 544"/>
        <xdr:cNvSpPr/>
      </xdr:nvSpPr>
      <xdr:spPr>
        <a:xfrm>
          <a:off x="14541500" y="64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162871</xdr:rowOff>
    </xdr:from>
    <xdr:ext cx="534377" cy="259045"/>
    <xdr:sp macro="" textlink="">
      <xdr:nvSpPr>
        <xdr:cNvPr id="546" name="テキスト ボックス 545"/>
        <xdr:cNvSpPr txBox="1"/>
      </xdr:nvSpPr>
      <xdr:spPr>
        <a:xfrm>
          <a:off x="14325111" y="650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60107</xdr:rowOff>
    </xdr:from>
    <xdr:to>
      <xdr:col>72</xdr:col>
      <xdr:colOff>38100</xdr:colOff>
      <xdr:row>37</xdr:row>
      <xdr:rowOff>161707</xdr:rowOff>
    </xdr:to>
    <xdr:sp macro="" textlink="">
      <xdr:nvSpPr>
        <xdr:cNvPr id="547" name="楕円 546"/>
        <xdr:cNvSpPr/>
      </xdr:nvSpPr>
      <xdr:spPr>
        <a:xfrm>
          <a:off x="13652500" y="64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152834</xdr:rowOff>
    </xdr:from>
    <xdr:ext cx="534377" cy="259045"/>
    <xdr:sp macro="" textlink="">
      <xdr:nvSpPr>
        <xdr:cNvPr id="548" name="テキスト ボックス 547"/>
        <xdr:cNvSpPr txBox="1"/>
      </xdr:nvSpPr>
      <xdr:spPr>
        <a:xfrm>
          <a:off x="13436111" y="64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60368</xdr:rowOff>
    </xdr:from>
    <xdr:to>
      <xdr:col>67</xdr:col>
      <xdr:colOff>101600</xdr:colOff>
      <xdr:row>37</xdr:row>
      <xdr:rowOff>161968</xdr:rowOff>
    </xdr:to>
    <xdr:sp macro="" textlink="">
      <xdr:nvSpPr>
        <xdr:cNvPr id="549" name="楕円 548"/>
        <xdr:cNvSpPr/>
      </xdr:nvSpPr>
      <xdr:spPr>
        <a:xfrm>
          <a:off x="12763500" y="64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153095</xdr:rowOff>
    </xdr:from>
    <xdr:ext cx="534377" cy="259045"/>
    <xdr:sp macro="" textlink="">
      <xdr:nvSpPr>
        <xdr:cNvPr id="550" name="テキスト ボックス 549"/>
        <xdr:cNvSpPr txBox="1"/>
      </xdr:nvSpPr>
      <xdr:spPr>
        <a:xfrm>
          <a:off x="12547111" y="64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59320</xdr:rowOff>
    </xdr:from>
    <xdr:to>
      <xdr:col>85</xdr:col>
      <xdr:colOff>127000</xdr:colOff>
      <xdr:row>56</xdr:row>
      <xdr:rowOff>103504</xdr:rowOff>
    </xdr:to>
    <xdr:cxnSp macro="">
      <xdr:nvCxnSpPr>
        <xdr:cNvPr id="577" name="直線コネクタ 576"/>
        <xdr:cNvCxnSpPr/>
      </xdr:nvCxnSpPr>
      <xdr:spPr>
        <a:xfrm>
          <a:off x="15481300" y="9660520"/>
          <a:ext cx="8382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38837</xdr:rowOff>
    </xdr:from>
    <xdr:to>
      <xdr:col>81</xdr:col>
      <xdr:colOff>50800</xdr:colOff>
      <xdr:row>56</xdr:row>
      <xdr:rowOff>59320</xdr:rowOff>
    </xdr:to>
    <xdr:cxnSp macro="">
      <xdr:nvCxnSpPr>
        <xdr:cNvPr id="580" name="直線コネクタ 579"/>
        <xdr:cNvCxnSpPr/>
      </xdr:nvCxnSpPr>
      <xdr:spPr>
        <a:xfrm>
          <a:off x="14592300" y="9468587"/>
          <a:ext cx="889000" cy="19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38837</xdr:rowOff>
    </xdr:from>
    <xdr:to>
      <xdr:col>76</xdr:col>
      <xdr:colOff>114300</xdr:colOff>
      <xdr:row>56</xdr:row>
      <xdr:rowOff>110745</xdr:rowOff>
    </xdr:to>
    <xdr:cxnSp macro="">
      <xdr:nvCxnSpPr>
        <xdr:cNvPr id="583" name="直線コネクタ 582"/>
        <xdr:cNvCxnSpPr/>
      </xdr:nvCxnSpPr>
      <xdr:spPr>
        <a:xfrm flipV="1">
          <a:off x="13703300" y="9468587"/>
          <a:ext cx="889000" cy="2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110745</xdr:rowOff>
    </xdr:from>
    <xdr:to>
      <xdr:col>71</xdr:col>
      <xdr:colOff>177800</xdr:colOff>
      <xdr:row>57</xdr:row>
      <xdr:rowOff>15703</xdr:rowOff>
    </xdr:to>
    <xdr:cxnSp macro="">
      <xdr:nvCxnSpPr>
        <xdr:cNvPr id="586" name="直線コネクタ 585"/>
        <xdr:cNvCxnSpPr/>
      </xdr:nvCxnSpPr>
      <xdr:spPr>
        <a:xfrm flipV="1">
          <a:off x="12814300" y="9711945"/>
          <a:ext cx="889000" cy="7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52704</xdr:rowOff>
    </xdr:from>
    <xdr:to>
      <xdr:col>85</xdr:col>
      <xdr:colOff>177800</xdr:colOff>
      <xdr:row>56</xdr:row>
      <xdr:rowOff>154304</xdr:rowOff>
    </xdr:to>
    <xdr:sp macro="" textlink="">
      <xdr:nvSpPr>
        <xdr:cNvPr id="596" name="楕円 595"/>
        <xdr:cNvSpPr/>
      </xdr:nvSpPr>
      <xdr:spPr>
        <a:xfrm>
          <a:off x="16268700" y="96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31131</xdr:rowOff>
    </xdr:from>
    <xdr:ext cx="534377" cy="259045"/>
    <xdr:sp macro="" textlink="">
      <xdr:nvSpPr>
        <xdr:cNvPr id="597" name="教育費該当値テキスト"/>
        <xdr:cNvSpPr txBox="1"/>
      </xdr:nvSpPr>
      <xdr:spPr>
        <a:xfrm>
          <a:off x="16370300" y="96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8520</xdr:rowOff>
    </xdr:from>
    <xdr:to>
      <xdr:col>81</xdr:col>
      <xdr:colOff>101600</xdr:colOff>
      <xdr:row>56</xdr:row>
      <xdr:rowOff>110120</xdr:rowOff>
    </xdr:to>
    <xdr:sp macro="" textlink="">
      <xdr:nvSpPr>
        <xdr:cNvPr id="598" name="楕円 597"/>
        <xdr:cNvSpPr/>
      </xdr:nvSpPr>
      <xdr:spPr>
        <a:xfrm>
          <a:off x="15430500" y="96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101247</xdr:rowOff>
    </xdr:from>
    <xdr:ext cx="534377" cy="259045"/>
    <xdr:sp macro="" textlink="">
      <xdr:nvSpPr>
        <xdr:cNvPr id="599" name="テキスト ボックス 598"/>
        <xdr:cNvSpPr txBox="1"/>
      </xdr:nvSpPr>
      <xdr:spPr>
        <a:xfrm>
          <a:off x="15214111" y="97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159487</xdr:rowOff>
    </xdr:from>
    <xdr:to>
      <xdr:col>76</xdr:col>
      <xdr:colOff>165100</xdr:colOff>
      <xdr:row>55</xdr:row>
      <xdr:rowOff>89637</xdr:rowOff>
    </xdr:to>
    <xdr:sp macro="" textlink="">
      <xdr:nvSpPr>
        <xdr:cNvPr id="600" name="楕円 599"/>
        <xdr:cNvSpPr/>
      </xdr:nvSpPr>
      <xdr:spPr>
        <a:xfrm>
          <a:off x="14541500" y="94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106164</xdr:rowOff>
    </xdr:from>
    <xdr:ext cx="599010" cy="259045"/>
    <xdr:sp macro="" textlink="">
      <xdr:nvSpPr>
        <xdr:cNvPr id="601" name="テキスト ボックス 600"/>
        <xdr:cNvSpPr txBox="1"/>
      </xdr:nvSpPr>
      <xdr:spPr>
        <a:xfrm>
          <a:off x="14292795" y="919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59945</xdr:rowOff>
    </xdr:from>
    <xdr:to>
      <xdr:col>72</xdr:col>
      <xdr:colOff>38100</xdr:colOff>
      <xdr:row>56</xdr:row>
      <xdr:rowOff>161545</xdr:rowOff>
    </xdr:to>
    <xdr:sp macro="" textlink="">
      <xdr:nvSpPr>
        <xdr:cNvPr id="602" name="楕円 601"/>
        <xdr:cNvSpPr/>
      </xdr:nvSpPr>
      <xdr:spPr>
        <a:xfrm>
          <a:off x="13652500" y="96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152672</xdr:rowOff>
    </xdr:from>
    <xdr:ext cx="534377" cy="259045"/>
    <xdr:sp macro="" textlink="">
      <xdr:nvSpPr>
        <xdr:cNvPr id="603" name="テキスト ボックス 602"/>
        <xdr:cNvSpPr txBox="1"/>
      </xdr:nvSpPr>
      <xdr:spPr>
        <a:xfrm>
          <a:off x="13436111" y="97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136353</xdr:rowOff>
    </xdr:from>
    <xdr:to>
      <xdr:col>67</xdr:col>
      <xdr:colOff>101600</xdr:colOff>
      <xdr:row>57</xdr:row>
      <xdr:rowOff>66503</xdr:rowOff>
    </xdr:to>
    <xdr:sp macro="" textlink="">
      <xdr:nvSpPr>
        <xdr:cNvPr id="604" name="楕円 603"/>
        <xdr:cNvSpPr/>
      </xdr:nvSpPr>
      <xdr:spPr>
        <a:xfrm>
          <a:off x="12763500" y="97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57630</xdr:rowOff>
    </xdr:from>
    <xdr:ext cx="534377" cy="259045"/>
    <xdr:sp macro="" textlink="">
      <xdr:nvSpPr>
        <xdr:cNvPr id="605" name="テキスト ボックス 604"/>
        <xdr:cNvSpPr txBox="1"/>
      </xdr:nvSpPr>
      <xdr:spPr>
        <a:xfrm>
          <a:off x="12547111" y="98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114929</xdr:rowOff>
    </xdr:from>
    <xdr:to>
      <xdr:col>85</xdr:col>
      <xdr:colOff>127000</xdr:colOff>
      <xdr:row>77</xdr:row>
      <xdr:rowOff>77301</xdr:rowOff>
    </xdr:to>
    <xdr:cxnSp macro="">
      <xdr:nvCxnSpPr>
        <xdr:cNvPr id="632" name="直線コネクタ 631"/>
        <xdr:cNvCxnSpPr/>
      </xdr:nvCxnSpPr>
      <xdr:spPr>
        <a:xfrm flipV="1">
          <a:off x="15481300" y="12973679"/>
          <a:ext cx="838200" cy="30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77301</xdr:rowOff>
    </xdr:from>
    <xdr:to>
      <xdr:col>81</xdr:col>
      <xdr:colOff>50800</xdr:colOff>
      <xdr:row>78</xdr:row>
      <xdr:rowOff>107759</xdr:rowOff>
    </xdr:to>
    <xdr:cxnSp macro="">
      <xdr:nvCxnSpPr>
        <xdr:cNvPr id="635" name="直線コネクタ 634"/>
        <xdr:cNvCxnSpPr/>
      </xdr:nvCxnSpPr>
      <xdr:spPr>
        <a:xfrm flipV="1">
          <a:off x="14592300" y="13278951"/>
          <a:ext cx="889000" cy="20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13350</xdr:rowOff>
    </xdr:from>
    <xdr:ext cx="534377" cy="259045"/>
    <xdr:sp macro="" textlink="">
      <xdr:nvSpPr>
        <xdr:cNvPr id="637" name="テキスト ボックス 636"/>
        <xdr:cNvSpPr txBox="1"/>
      </xdr:nvSpPr>
      <xdr:spPr>
        <a:xfrm>
          <a:off x="15214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107759</xdr:rowOff>
    </xdr:from>
    <xdr:to>
      <xdr:col>76</xdr:col>
      <xdr:colOff>114300</xdr:colOff>
      <xdr:row>78</xdr:row>
      <xdr:rowOff>122363</xdr:rowOff>
    </xdr:to>
    <xdr:cxnSp macro="">
      <xdr:nvCxnSpPr>
        <xdr:cNvPr id="638" name="直線コネクタ 637"/>
        <xdr:cNvCxnSpPr/>
      </xdr:nvCxnSpPr>
      <xdr:spPr>
        <a:xfrm flipV="1">
          <a:off x="13703300" y="13480859"/>
          <a:ext cx="889000" cy="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122162</xdr:rowOff>
    </xdr:from>
    <xdr:to>
      <xdr:col>71</xdr:col>
      <xdr:colOff>177800</xdr:colOff>
      <xdr:row>78</xdr:row>
      <xdr:rowOff>122363</xdr:rowOff>
    </xdr:to>
    <xdr:cxnSp macro="">
      <xdr:nvCxnSpPr>
        <xdr:cNvPr id="641" name="直線コネクタ 640"/>
        <xdr:cNvCxnSpPr/>
      </xdr:nvCxnSpPr>
      <xdr:spPr>
        <a:xfrm>
          <a:off x="12814300" y="13495262"/>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64129</xdr:rowOff>
    </xdr:from>
    <xdr:to>
      <xdr:col>85</xdr:col>
      <xdr:colOff>177800</xdr:colOff>
      <xdr:row>75</xdr:row>
      <xdr:rowOff>165729</xdr:rowOff>
    </xdr:to>
    <xdr:sp macro="" textlink="">
      <xdr:nvSpPr>
        <xdr:cNvPr id="651" name="楕円 650"/>
        <xdr:cNvSpPr/>
      </xdr:nvSpPr>
      <xdr:spPr>
        <a:xfrm>
          <a:off x="16268700" y="129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87006</xdr:rowOff>
    </xdr:from>
    <xdr:ext cx="534377" cy="259045"/>
    <xdr:sp macro="" textlink="">
      <xdr:nvSpPr>
        <xdr:cNvPr id="652" name="災害復旧費該当値テキスト"/>
        <xdr:cNvSpPr txBox="1"/>
      </xdr:nvSpPr>
      <xdr:spPr>
        <a:xfrm>
          <a:off x="16370300" y="1277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26501</xdr:rowOff>
    </xdr:from>
    <xdr:to>
      <xdr:col>81</xdr:col>
      <xdr:colOff>101600</xdr:colOff>
      <xdr:row>77</xdr:row>
      <xdr:rowOff>128101</xdr:rowOff>
    </xdr:to>
    <xdr:sp macro="" textlink="">
      <xdr:nvSpPr>
        <xdr:cNvPr id="653" name="楕円 652"/>
        <xdr:cNvSpPr/>
      </xdr:nvSpPr>
      <xdr:spPr>
        <a:xfrm>
          <a:off x="15430500" y="132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144628</xdr:rowOff>
    </xdr:from>
    <xdr:ext cx="534377" cy="259045"/>
    <xdr:sp macro="" textlink="">
      <xdr:nvSpPr>
        <xdr:cNvPr id="654" name="テキスト ボックス 653"/>
        <xdr:cNvSpPr txBox="1"/>
      </xdr:nvSpPr>
      <xdr:spPr>
        <a:xfrm>
          <a:off x="15214111" y="1300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56959</xdr:rowOff>
    </xdr:from>
    <xdr:to>
      <xdr:col>76</xdr:col>
      <xdr:colOff>165100</xdr:colOff>
      <xdr:row>78</xdr:row>
      <xdr:rowOff>158559</xdr:rowOff>
    </xdr:to>
    <xdr:sp macro="" textlink="">
      <xdr:nvSpPr>
        <xdr:cNvPr id="655" name="楕円 654"/>
        <xdr:cNvSpPr/>
      </xdr:nvSpPr>
      <xdr:spPr>
        <a:xfrm>
          <a:off x="14541500" y="134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149686</xdr:rowOff>
    </xdr:from>
    <xdr:ext cx="469744" cy="259045"/>
    <xdr:sp macro="" textlink="">
      <xdr:nvSpPr>
        <xdr:cNvPr id="656" name="テキスト ボックス 655"/>
        <xdr:cNvSpPr txBox="1"/>
      </xdr:nvSpPr>
      <xdr:spPr>
        <a:xfrm>
          <a:off x="14357428" y="1352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71563</xdr:rowOff>
    </xdr:from>
    <xdr:to>
      <xdr:col>72</xdr:col>
      <xdr:colOff>38100</xdr:colOff>
      <xdr:row>79</xdr:row>
      <xdr:rowOff>1713</xdr:rowOff>
    </xdr:to>
    <xdr:sp macro="" textlink="">
      <xdr:nvSpPr>
        <xdr:cNvPr id="657" name="楕円 656"/>
        <xdr:cNvSpPr/>
      </xdr:nvSpPr>
      <xdr:spPr>
        <a:xfrm>
          <a:off x="13652500" y="134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164290</xdr:rowOff>
    </xdr:from>
    <xdr:ext cx="469744" cy="259045"/>
    <xdr:sp macro="" textlink="">
      <xdr:nvSpPr>
        <xdr:cNvPr id="658" name="テキスト ボックス 657"/>
        <xdr:cNvSpPr txBox="1"/>
      </xdr:nvSpPr>
      <xdr:spPr>
        <a:xfrm>
          <a:off x="13468428" y="1353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71362</xdr:rowOff>
    </xdr:from>
    <xdr:to>
      <xdr:col>67</xdr:col>
      <xdr:colOff>101600</xdr:colOff>
      <xdr:row>79</xdr:row>
      <xdr:rowOff>1512</xdr:rowOff>
    </xdr:to>
    <xdr:sp macro="" textlink="">
      <xdr:nvSpPr>
        <xdr:cNvPr id="659" name="楕円 658"/>
        <xdr:cNvSpPr/>
      </xdr:nvSpPr>
      <xdr:spPr>
        <a:xfrm>
          <a:off x="12763500" y="134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164089</xdr:rowOff>
    </xdr:from>
    <xdr:ext cx="469744" cy="259045"/>
    <xdr:sp macro="" textlink="">
      <xdr:nvSpPr>
        <xdr:cNvPr id="660" name="テキスト ボックス 659"/>
        <xdr:cNvSpPr txBox="1"/>
      </xdr:nvSpPr>
      <xdr:spPr>
        <a:xfrm>
          <a:off x="12579428" y="135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76501</xdr:rowOff>
    </xdr:from>
    <xdr:to>
      <xdr:col>85</xdr:col>
      <xdr:colOff>127000</xdr:colOff>
      <xdr:row>95</xdr:row>
      <xdr:rowOff>116112</xdr:rowOff>
    </xdr:to>
    <xdr:cxnSp macro="">
      <xdr:nvCxnSpPr>
        <xdr:cNvPr id="687" name="直線コネクタ 686"/>
        <xdr:cNvCxnSpPr/>
      </xdr:nvCxnSpPr>
      <xdr:spPr>
        <a:xfrm flipV="1">
          <a:off x="15481300" y="16364251"/>
          <a:ext cx="8382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107829</xdr:rowOff>
    </xdr:from>
    <xdr:to>
      <xdr:col>81</xdr:col>
      <xdr:colOff>50800</xdr:colOff>
      <xdr:row>95</xdr:row>
      <xdr:rowOff>116112</xdr:rowOff>
    </xdr:to>
    <xdr:cxnSp macro="">
      <xdr:nvCxnSpPr>
        <xdr:cNvPr id="690" name="直線コネクタ 689"/>
        <xdr:cNvCxnSpPr/>
      </xdr:nvCxnSpPr>
      <xdr:spPr>
        <a:xfrm>
          <a:off x="14592300" y="16395579"/>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107829</xdr:rowOff>
    </xdr:from>
    <xdr:to>
      <xdr:col>76</xdr:col>
      <xdr:colOff>114300</xdr:colOff>
      <xdr:row>96</xdr:row>
      <xdr:rowOff>16745</xdr:rowOff>
    </xdr:to>
    <xdr:cxnSp macro="">
      <xdr:nvCxnSpPr>
        <xdr:cNvPr id="693" name="直線コネクタ 692"/>
        <xdr:cNvCxnSpPr/>
      </xdr:nvCxnSpPr>
      <xdr:spPr>
        <a:xfrm flipV="1">
          <a:off x="13703300" y="16395579"/>
          <a:ext cx="889000" cy="8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16745</xdr:rowOff>
    </xdr:from>
    <xdr:to>
      <xdr:col>71</xdr:col>
      <xdr:colOff>177800</xdr:colOff>
      <xdr:row>96</xdr:row>
      <xdr:rowOff>47501</xdr:rowOff>
    </xdr:to>
    <xdr:cxnSp macro="">
      <xdr:nvCxnSpPr>
        <xdr:cNvPr id="696" name="直線コネクタ 695"/>
        <xdr:cNvCxnSpPr/>
      </xdr:nvCxnSpPr>
      <xdr:spPr>
        <a:xfrm flipV="1">
          <a:off x="12814300" y="16475945"/>
          <a:ext cx="889000" cy="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25701</xdr:rowOff>
    </xdr:from>
    <xdr:to>
      <xdr:col>85</xdr:col>
      <xdr:colOff>177800</xdr:colOff>
      <xdr:row>95</xdr:row>
      <xdr:rowOff>127301</xdr:rowOff>
    </xdr:to>
    <xdr:sp macro="" textlink="">
      <xdr:nvSpPr>
        <xdr:cNvPr id="706" name="楕円 705"/>
        <xdr:cNvSpPr/>
      </xdr:nvSpPr>
      <xdr:spPr>
        <a:xfrm>
          <a:off x="16268700" y="163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48578</xdr:rowOff>
    </xdr:from>
    <xdr:ext cx="599010" cy="259045"/>
    <xdr:sp macro="" textlink="">
      <xdr:nvSpPr>
        <xdr:cNvPr id="707" name="公債費該当値テキスト"/>
        <xdr:cNvSpPr txBox="1"/>
      </xdr:nvSpPr>
      <xdr:spPr>
        <a:xfrm>
          <a:off x="16370300" y="161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65312</xdr:rowOff>
    </xdr:from>
    <xdr:to>
      <xdr:col>81</xdr:col>
      <xdr:colOff>101600</xdr:colOff>
      <xdr:row>95</xdr:row>
      <xdr:rowOff>166912</xdr:rowOff>
    </xdr:to>
    <xdr:sp macro="" textlink="">
      <xdr:nvSpPr>
        <xdr:cNvPr id="708" name="楕円 707"/>
        <xdr:cNvSpPr/>
      </xdr:nvSpPr>
      <xdr:spPr>
        <a:xfrm>
          <a:off x="15430500" y="1635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11989</xdr:rowOff>
    </xdr:from>
    <xdr:ext cx="599010" cy="259045"/>
    <xdr:sp macro="" textlink="">
      <xdr:nvSpPr>
        <xdr:cNvPr id="709" name="テキスト ボックス 708"/>
        <xdr:cNvSpPr txBox="1"/>
      </xdr:nvSpPr>
      <xdr:spPr>
        <a:xfrm>
          <a:off x="15181795" y="1612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57029</xdr:rowOff>
    </xdr:from>
    <xdr:to>
      <xdr:col>76</xdr:col>
      <xdr:colOff>165100</xdr:colOff>
      <xdr:row>95</xdr:row>
      <xdr:rowOff>158629</xdr:rowOff>
    </xdr:to>
    <xdr:sp macro="" textlink="">
      <xdr:nvSpPr>
        <xdr:cNvPr id="710" name="楕円 709"/>
        <xdr:cNvSpPr/>
      </xdr:nvSpPr>
      <xdr:spPr>
        <a:xfrm>
          <a:off x="14541500" y="163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3706</xdr:rowOff>
    </xdr:from>
    <xdr:ext cx="599010" cy="259045"/>
    <xdr:sp macro="" textlink="">
      <xdr:nvSpPr>
        <xdr:cNvPr id="711" name="テキスト ボックス 710"/>
        <xdr:cNvSpPr txBox="1"/>
      </xdr:nvSpPr>
      <xdr:spPr>
        <a:xfrm>
          <a:off x="14292795" y="1612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137395</xdr:rowOff>
    </xdr:from>
    <xdr:to>
      <xdr:col>72</xdr:col>
      <xdr:colOff>38100</xdr:colOff>
      <xdr:row>96</xdr:row>
      <xdr:rowOff>67545</xdr:rowOff>
    </xdr:to>
    <xdr:sp macro="" textlink="">
      <xdr:nvSpPr>
        <xdr:cNvPr id="712" name="楕円 711"/>
        <xdr:cNvSpPr/>
      </xdr:nvSpPr>
      <xdr:spPr>
        <a:xfrm>
          <a:off x="13652500" y="164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58672</xdr:rowOff>
    </xdr:from>
    <xdr:ext cx="599010" cy="259045"/>
    <xdr:sp macro="" textlink="">
      <xdr:nvSpPr>
        <xdr:cNvPr id="713" name="テキスト ボックス 712"/>
        <xdr:cNvSpPr txBox="1"/>
      </xdr:nvSpPr>
      <xdr:spPr>
        <a:xfrm>
          <a:off x="13403795" y="1651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168151</xdr:rowOff>
    </xdr:from>
    <xdr:to>
      <xdr:col>67</xdr:col>
      <xdr:colOff>101600</xdr:colOff>
      <xdr:row>96</xdr:row>
      <xdr:rowOff>98301</xdr:rowOff>
    </xdr:to>
    <xdr:sp macro="" textlink="">
      <xdr:nvSpPr>
        <xdr:cNvPr id="714" name="楕円 713"/>
        <xdr:cNvSpPr/>
      </xdr:nvSpPr>
      <xdr:spPr>
        <a:xfrm>
          <a:off x="12763500" y="164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89428</xdr:rowOff>
    </xdr:from>
    <xdr:ext cx="534377" cy="259045"/>
    <xdr:sp macro="" textlink="">
      <xdr:nvSpPr>
        <xdr:cNvPr id="715" name="テキスト ボックス 714"/>
        <xdr:cNvSpPr txBox="1"/>
      </xdr:nvSpPr>
      <xdr:spPr>
        <a:xfrm>
          <a:off x="12547111" y="165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平成２８年度まで類似団体平均に比べ高くなっていたが、平成２５年度以降実施してきた道の駅整備事業や朝日自然観多目的交流施設整備事業等が終了したため類似団体平均並みとなっ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・災害復旧費については、昨年度に引き続き令和２年７月の豪雨災害の復旧工事を行ってきたため。また昨年度の繰越分も含んでいるため大きく増加した。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・土木費については、災害復旧工事を優先して行い通常の工事は近年に比べて抑制していたため昨年度より引き下がった。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・公債費については、近年の大型事業の影響から年々公債費が増額しており令和４年のピーク見込みまでは増加傾向で推移する見込み。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令和３年度は令和２年度より１．６４ポイント減少し、１２．９５％になった。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決算における連結実質赤字比率は、各会計とも黒字となっているため生じていない。これまで、財政の健全運営のため人件費・公債費等の経常経費の削減に努めてきた結果が反映されたものとなっている。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6602886</v>
      </c>
      <c r="BO4" s="410"/>
      <c r="BP4" s="410"/>
      <c r="BQ4" s="410"/>
      <c r="BR4" s="410"/>
      <c r="BS4" s="410"/>
      <c r="BT4" s="410"/>
      <c r="BU4" s="411"/>
      <c r="BV4" s="409">
        <v>6917633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13</v>
      </c>
      <c r="CU4" s="416"/>
      <c r="CV4" s="416"/>
      <c r="CW4" s="416"/>
      <c r="CX4" s="416"/>
      <c r="CY4" s="416"/>
      <c r="CZ4" s="416"/>
      <c r="DA4" s="417"/>
      <c r="DB4" s="415">
        <v>14.6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5985985</v>
      </c>
      <c r="BO5" s="447"/>
      <c r="BP5" s="447"/>
      <c r="BQ5" s="447"/>
      <c r="BR5" s="447"/>
      <c r="BS5" s="447"/>
      <c r="BT5" s="447"/>
      <c r="BU5" s="448"/>
      <c r="BV5" s="446">
        <v>6326531</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91.2</v>
      </c>
      <c r="CU5" s="444"/>
      <c r="CV5" s="444"/>
      <c r="CW5" s="444"/>
      <c r="CX5" s="444"/>
      <c r="CY5" s="444"/>
      <c r="CZ5" s="444"/>
      <c r="DA5" s="445"/>
      <c r="DB5" s="443">
        <v>95.9</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616901</v>
      </c>
      <c r="BO6" s="447"/>
      <c r="BP6" s="447"/>
      <c r="BQ6" s="447"/>
      <c r="BR6" s="447"/>
      <c r="BS6" s="447"/>
      <c r="BT6" s="447"/>
      <c r="BU6" s="448"/>
      <c r="BV6" s="446">
        <v>591102</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94.2</v>
      </c>
      <c r="CU6" s="484"/>
      <c r="CV6" s="484"/>
      <c r="CW6" s="484"/>
      <c r="CX6" s="484"/>
      <c r="CY6" s="484"/>
      <c r="CZ6" s="484"/>
      <c r="DA6" s="485"/>
      <c r="DB6" s="483">
        <v>98.6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153359</v>
      </c>
      <c r="BO7" s="447"/>
      <c r="BP7" s="447"/>
      <c r="BQ7" s="447"/>
      <c r="BR7" s="447"/>
      <c r="BS7" s="447"/>
      <c r="BT7" s="447"/>
      <c r="BU7" s="448"/>
      <c r="BV7" s="446">
        <v>106864</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3578924</v>
      </c>
      <c r="CU7" s="447"/>
      <c r="CV7" s="447"/>
      <c r="CW7" s="447"/>
      <c r="CX7" s="447"/>
      <c r="CY7" s="447"/>
      <c r="CZ7" s="447"/>
      <c r="DA7" s="448"/>
      <c r="DB7" s="446">
        <v>3320069</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94</v>
      </c>
      <c r="AV8" s="479"/>
      <c r="AW8" s="479"/>
      <c r="AX8" s="479"/>
      <c r="AY8" s="480" t="s">
        <v>108</v>
      </c>
      <c r="AZ8" s="481"/>
      <c r="BA8" s="481"/>
      <c r="BB8" s="481"/>
      <c r="BC8" s="481"/>
      <c r="BD8" s="481"/>
      <c r="BE8" s="481"/>
      <c r="BF8" s="481"/>
      <c r="BG8" s="481"/>
      <c r="BH8" s="481"/>
      <c r="BI8" s="481"/>
      <c r="BJ8" s="481"/>
      <c r="BK8" s="481"/>
      <c r="BL8" s="481"/>
      <c r="BM8" s="482"/>
      <c r="BN8" s="446">
        <v>463542</v>
      </c>
      <c r="BO8" s="447"/>
      <c r="BP8" s="447"/>
      <c r="BQ8" s="447"/>
      <c r="BR8" s="447"/>
      <c r="BS8" s="447"/>
      <c r="BT8" s="447"/>
      <c r="BU8" s="448"/>
      <c r="BV8" s="446">
        <v>484238</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0.21</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6366</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94</v>
      </c>
      <c r="AV9" s="479"/>
      <c r="AW9" s="479"/>
      <c r="AX9" s="479"/>
      <c r="AY9" s="480" t="s">
        <v>114</v>
      </c>
      <c r="AZ9" s="481"/>
      <c r="BA9" s="481"/>
      <c r="BB9" s="481"/>
      <c r="BC9" s="481"/>
      <c r="BD9" s="481"/>
      <c r="BE9" s="481"/>
      <c r="BF9" s="481"/>
      <c r="BG9" s="481"/>
      <c r="BH9" s="481"/>
      <c r="BI9" s="481"/>
      <c r="BJ9" s="481"/>
      <c r="BK9" s="481"/>
      <c r="BL9" s="481"/>
      <c r="BM9" s="482"/>
      <c r="BN9" s="446">
        <v>-20696</v>
      </c>
      <c r="BO9" s="447"/>
      <c r="BP9" s="447"/>
      <c r="BQ9" s="447"/>
      <c r="BR9" s="447"/>
      <c r="BS9" s="447"/>
      <c r="BT9" s="447"/>
      <c r="BU9" s="448"/>
      <c r="BV9" s="446">
        <v>117111</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16.100000000000001</v>
      </c>
      <c r="CU9" s="444"/>
      <c r="CV9" s="444"/>
      <c r="CW9" s="444"/>
      <c r="CX9" s="444"/>
      <c r="CY9" s="444"/>
      <c r="CZ9" s="444"/>
      <c r="DA9" s="445"/>
      <c r="DB9" s="443">
        <v>15.8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116</v>
      </c>
      <c r="M10" s="476"/>
      <c r="N10" s="476"/>
      <c r="O10" s="476"/>
      <c r="P10" s="476"/>
      <c r="Q10" s="477"/>
      <c r="R10" s="497">
        <v>7119</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118</v>
      </c>
      <c r="AV10" s="479"/>
      <c r="AW10" s="479"/>
      <c r="AX10" s="479"/>
      <c r="AY10" s="480" t="s">
        <v>119</v>
      </c>
      <c r="AZ10" s="481"/>
      <c r="BA10" s="481"/>
      <c r="BB10" s="481"/>
      <c r="BC10" s="481"/>
      <c r="BD10" s="481"/>
      <c r="BE10" s="481"/>
      <c r="BF10" s="481"/>
      <c r="BG10" s="481"/>
      <c r="BH10" s="481"/>
      <c r="BI10" s="481"/>
      <c r="BJ10" s="481"/>
      <c r="BK10" s="481"/>
      <c r="BL10" s="481"/>
      <c r="BM10" s="482"/>
      <c r="BN10" s="446">
        <v>173</v>
      </c>
      <c r="BO10" s="447"/>
      <c r="BP10" s="447"/>
      <c r="BQ10" s="447"/>
      <c r="BR10" s="447"/>
      <c r="BS10" s="447"/>
      <c r="BT10" s="447"/>
      <c r="BU10" s="448"/>
      <c r="BV10" s="446">
        <v>156</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124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x14ac:dyDescent="0.15">
      <c r="A12" s="178"/>
      <c r="B12" s="506" t="s">
        <v>128</v>
      </c>
      <c r="C12" s="507"/>
      <c r="D12" s="507"/>
      <c r="E12" s="507"/>
      <c r="F12" s="507"/>
      <c r="G12" s="507"/>
      <c r="H12" s="507"/>
      <c r="I12" s="507"/>
      <c r="J12" s="507"/>
      <c r="K12" s="508"/>
      <c r="L12" s="515" t="s">
        <v>129</v>
      </c>
      <c r="M12" s="516"/>
      <c r="N12" s="516"/>
      <c r="O12" s="516"/>
      <c r="P12" s="516"/>
      <c r="Q12" s="517"/>
      <c r="R12" s="518">
        <v>6361</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94</v>
      </c>
      <c r="AV12" s="479"/>
      <c r="AW12" s="479"/>
      <c r="AX12" s="479"/>
      <c r="AY12" s="480" t="s">
        <v>133</v>
      </c>
      <c r="AZ12" s="481"/>
      <c r="BA12" s="481"/>
      <c r="BB12" s="481"/>
      <c r="BC12" s="481"/>
      <c r="BD12" s="481"/>
      <c r="BE12" s="481"/>
      <c r="BF12" s="481"/>
      <c r="BG12" s="481"/>
      <c r="BH12" s="481"/>
      <c r="BI12" s="481"/>
      <c r="BJ12" s="481"/>
      <c r="BK12" s="481"/>
      <c r="BL12" s="481"/>
      <c r="BM12" s="482"/>
      <c r="BN12" s="446">
        <v>146875</v>
      </c>
      <c r="BO12" s="447"/>
      <c r="BP12" s="447"/>
      <c r="BQ12" s="447"/>
      <c r="BR12" s="447"/>
      <c r="BS12" s="447"/>
      <c r="BT12" s="447"/>
      <c r="BU12" s="448"/>
      <c r="BV12" s="446">
        <v>290121</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135</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136</v>
      </c>
      <c r="N13" s="538"/>
      <c r="O13" s="538"/>
      <c r="P13" s="538"/>
      <c r="Q13" s="539"/>
      <c r="R13" s="530">
        <v>6305</v>
      </c>
      <c r="S13" s="531"/>
      <c r="T13" s="531"/>
      <c r="U13" s="531"/>
      <c r="V13" s="532"/>
      <c r="W13" s="462" t="s">
        <v>137</v>
      </c>
      <c r="X13" s="463"/>
      <c r="Y13" s="463"/>
      <c r="Z13" s="463"/>
      <c r="AA13" s="463"/>
      <c r="AB13" s="453"/>
      <c r="AC13" s="497">
        <v>868</v>
      </c>
      <c r="AD13" s="498"/>
      <c r="AE13" s="498"/>
      <c r="AF13" s="498"/>
      <c r="AG13" s="540"/>
      <c r="AH13" s="497">
        <v>959</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-167398</v>
      </c>
      <c r="BO13" s="447"/>
      <c r="BP13" s="447"/>
      <c r="BQ13" s="447"/>
      <c r="BR13" s="447"/>
      <c r="BS13" s="447"/>
      <c r="BT13" s="447"/>
      <c r="BU13" s="448"/>
      <c r="BV13" s="446">
        <v>-172854</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6.4</v>
      </c>
      <c r="CU13" s="444"/>
      <c r="CV13" s="444"/>
      <c r="CW13" s="444"/>
      <c r="CX13" s="444"/>
      <c r="CY13" s="444"/>
      <c r="CZ13" s="444"/>
      <c r="DA13" s="445"/>
      <c r="DB13" s="443">
        <v>6</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142</v>
      </c>
      <c r="M14" s="528"/>
      <c r="N14" s="528"/>
      <c r="O14" s="528"/>
      <c r="P14" s="528"/>
      <c r="Q14" s="529"/>
      <c r="R14" s="530">
        <v>6556</v>
      </c>
      <c r="S14" s="531"/>
      <c r="T14" s="531"/>
      <c r="U14" s="531"/>
      <c r="V14" s="532"/>
      <c r="W14" s="436"/>
      <c r="X14" s="437"/>
      <c r="Y14" s="437"/>
      <c r="Z14" s="437"/>
      <c r="AA14" s="437"/>
      <c r="AB14" s="426"/>
      <c r="AC14" s="533">
        <v>25.5</v>
      </c>
      <c r="AD14" s="534"/>
      <c r="AE14" s="534"/>
      <c r="AF14" s="534"/>
      <c r="AG14" s="535"/>
      <c r="AH14" s="533">
        <v>25.7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t="s">
        <v>127</v>
      </c>
      <c r="CU14" s="545"/>
      <c r="CV14" s="545"/>
      <c r="CW14" s="545"/>
      <c r="CX14" s="545"/>
      <c r="CY14" s="545"/>
      <c r="CZ14" s="545"/>
      <c r="DA14" s="546"/>
      <c r="DB14" s="544" t="s">
        <v>135</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144</v>
      </c>
      <c r="N15" s="538"/>
      <c r="O15" s="538"/>
      <c r="P15" s="538"/>
      <c r="Q15" s="539"/>
      <c r="R15" s="530">
        <v>6497</v>
      </c>
      <c r="S15" s="531"/>
      <c r="T15" s="531"/>
      <c r="U15" s="531"/>
      <c r="V15" s="532"/>
      <c r="W15" s="462" t="s">
        <v>145</v>
      </c>
      <c r="X15" s="463"/>
      <c r="Y15" s="463"/>
      <c r="Z15" s="463"/>
      <c r="AA15" s="463"/>
      <c r="AB15" s="453"/>
      <c r="AC15" s="497">
        <v>979</v>
      </c>
      <c r="AD15" s="498"/>
      <c r="AE15" s="498"/>
      <c r="AF15" s="498"/>
      <c r="AG15" s="540"/>
      <c r="AH15" s="497">
        <v>1101</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610347</v>
      </c>
      <c r="BO15" s="410"/>
      <c r="BP15" s="410"/>
      <c r="BQ15" s="410"/>
      <c r="BR15" s="410"/>
      <c r="BS15" s="410"/>
      <c r="BT15" s="410"/>
      <c r="BU15" s="411"/>
      <c r="BV15" s="409">
        <v>630175</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28.7</v>
      </c>
      <c r="AD16" s="534"/>
      <c r="AE16" s="534"/>
      <c r="AF16" s="534"/>
      <c r="AG16" s="535"/>
      <c r="AH16" s="533">
        <v>29.5</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3323092</v>
      </c>
      <c r="BO16" s="447"/>
      <c r="BP16" s="447"/>
      <c r="BQ16" s="447"/>
      <c r="BR16" s="447"/>
      <c r="BS16" s="447"/>
      <c r="BT16" s="447"/>
      <c r="BU16" s="448"/>
      <c r="BV16" s="446">
        <v>3092302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1563</v>
      </c>
      <c r="AD17" s="498"/>
      <c r="AE17" s="498"/>
      <c r="AF17" s="498"/>
      <c r="AG17" s="540"/>
      <c r="AH17" s="497">
        <v>1678</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747855</v>
      </c>
      <c r="BO17" s="447"/>
      <c r="BP17" s="447"/>
      <c r="BQ17" s="447"/>
      <c r="BR17" s="447"/>
      <c r="BS17" s="447"/>
      <c r="BT17" s="447"/>
      <c r="BU17" s="448"/>
      <c r="BV17" s="446">
        <v>772035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155</v>
      </c>
      <c r="C18" s="489"/>
      <c r="D18" s="489"/>
      <c r="E18" s="569"/>
      <c r="F18" s="569"/>
      <c r="G18" s="569"/>
      <c r="H18" s="569"/>
      <c r="I18" s="569"/>
      <c r="J18" s="569"/>
      <c r="K18" s="569"/>
      <c r="L18" s="570">
        <v>196.81</v>
      </c>
      <c r="M18" s="570"/>
      <c r="N18" s="570"/>
      <c r="O18" s="570"/>
      <c r="P18" s="570"/>
      <c r="Q18" s="570"/>
      <c r="R18" s="571"/>
      <c r="S18" s="571"/>
      <c r="T18" s="571"/>
      <c r="U18" s="571"/>
      <c r="V18" s="572"/>
      <c r="W18" s="464"/>
      <c r="X18" s="465"/>
      <c r="Y18" s="465"/>
      <c r="Z18" s="465"/>
      <c r="AA18" s="465"/>
      <c r="AB18" s="456"/>
      <c r="AC18" s="573">
        <v>45.8</v>
      </c>
      <c r="AD18" s="574"/>
      <c r="AE18" s="574"/>
      <c r="AF18" s="574"/>
      <c r="AG18" s="575"/>
      <c r="AH18" s="573">
        <v>44.9</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3319513</v>
      </c>
      <c r="BO18" s="447"/>
      <c r="BP18" s="447"/>
      <c r="BQ18" s="447"/>
      <c r="BR18" s="447"/>
      <c r="BS18" s="447"/>
      <c r="BT18" s="447"/>
      <c r="BU18" s="448"/>
      <c r="BV18" s="446">
        <v>3214298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157</v>
      </c>
      <c r="C19" s="489"/>
      <c r="D19" s="489"/>
      <c r="E19" s="569"/>
      <c r="F19" s="569"/>
      <c r="G19" s="569"/>
      <c r="H19" s="569"/>
      <c r="I19" s="569"/>
      <c r="J19" s="569"/>
      <c r="K19" s="569"/>
      <c r="L19" s="577">
        <v>32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4856507</v>
      </c>
      <c r="BO19" s="447"/>
      <c r="BP19" s="447"/>
      <c r="BQ19" s="447"/>
      <c r="BR19" s="447"/>
      <c r="BS19" s="447"/>
      <c r="BT19" s="447"/>
      <c r="BU19" s="448"/>
      <c r="BV19" s="446">
        <v>4732126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159</v>
      </c>
      <c r="C20" s="489"/>
      <c r="D20" s="489"/>
      <c r="E20" s="569"/>
      <c r="F20" s="569"/>
      <c r="G20" s="569"/>
      <c r="H20" s="569"/>
      <c r="I20" s="569"/>
      <c r="J20" s="569"/>
      <c r="K20" s="569"/>
      <c r="L20" s="577">
        <v>2150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6205759</v>
      </c>
      <c r="BO22" s="410"/>
      <c r="BP22" s="410"/>
      <c r="BQ22" s="410"/>
      <c r="BR22" s="410"/>
      <c r="BS22" s="410"/>
      <c r="BT22" s="410"/>
      <c r="BU22" s="411"/>
      <c r="BV22" s="409">
        <v>6420538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5961405</v>
      </c>
      <c r="BO23" s="447"/>
      <c r="BP23" s="447"/>
      <c r="BQ23" s="447"/>
      <c r="BR23" s="447"/>
      <c r="BS23" s="447"/>
      <c r="BT23" s="447"/>
      <c r="BU23" s="448"/>
      <c r="BV23" s="446">
        <v>6116832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169</v>
      </c>
      <c r="F24" s="476"/>
      <c r="G24" s="476"/>
      <c r="H24" s="476"/>
      <c r="I24" s="476"/>
      <c r="J24" s="476"/>
      <c r="K24" s="477"/>
      <c r="L24" s="497">
        <v>1</v>
      </c>
      <c r="M24" s="498"/>
      <c r="N24" s="498"/>
      <c r="O24" s="498"/>
      <c r="P24" s="540"/>
      <c r="Q24" s="497">
        <v>8200</v>
      </c>
      <c r="R24" s="498"/>
      <c r="S24" s="498"/>
      <c r="T24" s="498"/>
      <c r="U24" s="498"/>
      <c r="V24" s="540"/>
      <c r="W24" s="592"/>
      <c r="X24" s="593"/>
      <c r="Y24" s="594"/>
      <c r="Z24" s="496" t="s">
        <v>170</v>
      </c>
      <c r="AA24" s="476"/>
      <c r="AB24" s="476"/>
      <c r="AC24" s="476"/>
      <c r="AD24" s="476"/>
      <c r="AE24" s="476"/>
      <c r="AF24" s="476"/>
      <c r="AG24" s="477"/>
      <c r="AH24" s="497">
        <v>88</v>
      </c>
      <c r="AI24" s="498"/>
      <c r="AJ24" s="498"/>
      <c r="AK24" s="498"/>
      <c r="AL24" s="540"/>
      <c r="AM24" s="497">
        <v>258016</v>
      </c>
      <c r="AN24" s="498"/>
      <c r="AO24" s="498"/>
      <c r="AP24" s="498"/>
      <c r="AQ24" s="498"/>
      <c r="AR24" s="540"/>
      <c r="AS24" s="497">
        <v>2932</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4599569</v>
      </c>
      <c r="BO24" s="447"/>
      <c r="BP24" s="447"/>
      <c r="BQ24" s="447"/>
      <c r="BR24" s="447"/>
      <c r="BS24" s="447"/>
      <c r="BT24" s="447"/>
      <c r="BU24" s="448"/>
      <c r="BV24" s="446">
        <v>4791755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172</v>
      </c>
      <c r="F25" s="476"/>
      <c r="G25" s="476"/>
      <c r="H25" s="476"/>
      <c r="I25" s="476"/>
      <c r="J25" s="476"/>
      <c r="K25" s="477"/>
      <c r="L25" s="497">
        <v>1</v>
      </c>
      <c r="M25" s="498"/>
      <c r="N25" s="498"/>
      <c r="O25" s="498"/>
      <c r="P25" s="540"/>
      <c r="Q25" s="497">
        <v>6350</v>
      </c>
      <c r="R25" s="498"/>
      <c r="S25" s="498"/>
      <c r="T25" s="498"/>
      <c r="U25" s="498"/>
      <c r="V25" s="540"/>
      <c r="W25" s="592"/>
      <c r="X25" s="593"/>
      <c r="Y25" s="594"/>
      <c r="Z25" s="496" t="s">
        <v>173</v>
      </c>
      <c r="AA25" s="476"/>
      <c r="AB25" s="476"/>
      <c r="AC25" s="476"/>
      <c r="AD25" s="476"/>
      <c r="AE25" s="476"/>
      <c r="AF25" s="476"/>
      <c r="AG25" s="477"/>
      <c r="AH25" s="497" t="s">
        <v>174</v>
      </c>
      <c r="AI25" s="498"/>
      <c r="AJ25" s="498"/>
      <c r="AK25" s="498"/>
      <c r="AL25" s="540"/>
      <c r="AM25" s="497" t="s">
        <v>174</v>
      </c>
      <c r="AN25" s="498"/>
      <c r="AO25" s="498"/>
      <c r="AP25" s="498"/>
      <c r="AQ25" s="498"/>
      <c r="AR25" s="540"/>
      <c r="AS25" s="497" t="s">
        <v>174</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270067</v>
      </c>
      <c r="BO25" s="410"/>
      <c r="BP25" s="410"/>
      <c r="BQ25" s="410"/>
      <c r="BR25" s="410"/>
      <c r="BS25" s="410"/>
      <c r="BT25" s="410"/>
      <c r="BU25" s="411"/>
      <c r="BV25" s="409">
        <v>270223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5750</v>
      </c>
      <c r="R26" s="498"/>
      <c r="S26" s="498"/>
      <c r="T26" s="498"/>
      <c r="U26" s="498"/>
      <c r="V26" s="540"/>
      <c r="W26" s="592"/>
      <c r="X26" s="593"/>
      <c r="Y26" s="594"/>
      <c r="Z26" s="496" t="s">
        <v>177</v>
      </c>
      <c r="AA26" s="598"/>
      <c r="AB26" s="598"/>
      <c r="AC26" s="598"/>
      <c r="AD26" s="598"/>
      <c r="AE26" s="598"/>
      <c r="AF26" s="598"/>
      <c r="AG26" s="599"/>
      <c r="AH26" s="497">
        <v>10</v>
      </c>
      <c r="AI26" s="498"/>
      <c r="AJ26" s="498"/>
      <c r="AK26" s="498"/>
      <c r="AL26" s="540"/>
      <c r="AM26" s="497">
        <v>32370</v>
      </c>
      <c r="AN26" s="498"/>
      <c r="AO26" s="498"/>
      <c r="AP26" s="498"/>
      <c r="AQ26" s="498"/>
      <c r="AR26" s="540"/>
      <c r="AS26" s="497">
        <v>3237</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135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3100</v>
      </c>
      <c r="R27" s="498"/>
      <c r="S27" s="498"/>
      <c r="T27" s="498"/>
      <c r="U27" s="498"/>
      <c r="V27" s="540"/>
      <c r="W27" s="592"/>
      <c r="X27" s="593"/>
      <c r="Y27" s="594"/>
      <c r="Z27" s="496" t="s">
        <v>180</v>
      </c>
      <c r="AA27" s="476"/>
      <c r="AB27" s="476"/>
      <c r="AC27" s="476"/>
      <c r="AD27" s="476"/>
      <c r="AE27" s="476"/>
      <c r="AF27" s="476"/>
      <c r="AG27" s="477"/>
      <c r="AH27" s="497">
        <v>1</v>
      </c>
      <c r="AI27" s="498"/>
      <c r="AJ27" s="498"/>
      <c r="AK27" s="498"/>
      <c r="AL27" s="540"/>
      <c r="AM27" s="497" t="s">
        <v>181</v>
      </c>
      <c r="AN27" s="498"/>
      <c r="AO27" s="498"/>
      <c r="AP27" s="498"/>
      <c r="AQ27" s="498"/>
      <c r="AR27" s="540"/>
      <c r="AS27" s="497" t="s">
        <v>182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82000</v>
      </c>
      <c r="BO27" s="566"/>
      <c r="BP27" s="566"/>
      <c r="BQ27" s="566"/>
      <c r="BR27" s="566"/>
      <c r="BS27" s="566"/>
      <c r="BT27" s="566"/>
      <c r="BU27" s="567"/>
      <c r="BV27" s="565">
        <v>82000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2500</v>
      </c>
      <c r="R28" s="498"/>
      <c r="S28" s="498"/>
      <c r="T28" s="498"/>
      <c r="U28" s="498"/>
      <c r="V28" s="540"/>
      <c r="W28" s="592"/>
      <c r="X28" s="593"/>
      <c r="Y28" s="594"/>
      <c r="Z28" s="496" t="s">
        <v>185</v>
      </c>
      <c r="AA28" s="476"/>
      <c r="AB28" s="476"/>
      <c r="AC28" s="476"/>
      <c r="AD28" s="476"/>
      <c r="AE28" s="476"/>
      <c r="AF28" s="476"/>
      <c r="AG28" s="477"/>
      <c r="AH28" s="497" t="s">
        <v>174</v>
      </c>
      <c r="AI28" s="498"/>
      <c r="AJ28" s="498"/>
      <c r="AK28" s="498"/>
      <c r="AL28" s="540"/>
      <c r="AM28" s="497" t="s">
        <v>174</v>
      </c>
      <c r="AN28" s="498"/>
      <c r="AO28" s="498"/>
      <c r="AP28" s="498"/>
      <c r="AQ28" s="498"/>
      <c r="AR28" s="540"/>
      <c r="AS28" s="497" t="s">
        <v>174</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1092600</v>
      </c>
      <c r="BO28" s="410"/>
      <c r="BP28" s="410"/>
      <c r="BQ28" s="410"/>
      <c r="BR28" s="410"/>
      <c r="BS28" s="410"/>
      <c r="BT28" s="410"/>
      <c r="BU28" s="411"/>
      <c r="BV28" s="409">
        <v>919302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10</v>
      </c>
      <c r="M29" s="498"/>
      <c r="N29" s="498"/>
      <c r="O29" s="498"/>
      <c r="P29" s="540"/>
      <c r="Q29" s="497">
        <v>2350</v>
      </c>
      <c r="R29" s="498"/>
      <c r="S29" s="498"/>
      <c r="T29" s="498"/>
      <c r="U29" s="498"/>
      <c r="V29" s="540"/>
      <c r="W29" s="595"/>
      <c r="X29" s="596"/>
      <c r="Y29" s="597"/>
      <c r="Z29" s="496" t="s">
        <v>188</v>
      </c>
      <c r="AA29" s="476"/>
      <c r="AB29" s="476"/>
      <c r="AC29" s="476"/>
      <c r="AD29" s="476"/>
      <c r="AE29" s="476"/>
      <c r="AF29" s="476"/>
      <c r="AG29" s="477"/>
      <c r="AH29" s="497">
        <v>89</v>
      </c>
      <c r="AI29" s="498"/>
      <c r="AJ29" s="498"/>
      <c r="AK29" s="498"/>
      <c r="AL29" s="540"/>
      <c r="AM29" s="497">
        <v>262105</v>
      </c>
      <c r="AN29" s="498"/>
      <c r="AO29" s="498"/>
      <c r="AP29" s="498"/>
      <c r="AQ29" s="498"/>
      <c r="AR29" s="540"/>
      <c r="AS29" s="497">
        <v>2945</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136195</v>
      </c>
      <c r="BO29" s="447"/>
      <c r="BP29" s="447"/>
      <c r="BQ29" s="447"/>
      <c r="BR29" s="447"/>
      <c r="BS29" s="447"/>
      <c r="BT29" s="447"/>
      <c r="BU29" s="448"/>
      <c r="BV29" s="446">
        <v>104580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99.4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1945906</v>
      </c>
      <c r="BO30" s="566"/>
      <c r="BP30" s="566"/>
      <c r="BQ30" s="566"/>
      <c r="BR30" s="566"/>
      <c r="BS30" s="566"/>
      <c r="BT30" s="566"/>
      <c r="BU30" s="567"/>
      <c r="BV30" s="565">
        <v>1810610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199</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197</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IF('各会計、関係団体の財政状況及び健全化判断比率'!B33="","",'各会計、関係団体の財政状況及び健全化判断比率'!B33)</f>
        <v>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西村山広域行政事務組合（普通会計分）</v>
      </c>
      <c r="BZ34" s="637"/>
      <c r="CA34" s="637"/>
      <c r="CB34" s="637"/>
      <c r="CC34" s="637"/>
      <c r="CD34" s="637"/>
      <c r="CE34" s="637"/>
      <c r="CF34" s="637"/>
      <c r="CG34" s="637"/>
      <c r="CH34" s="637"/>
      <c r="CI34" s="637"/>
      <c r="CJ34" s="637"/>
      <c r="CK34" s="637"/>
      <c r="CL34" s="637"/>
      <c r="CM34" s="637"/>
      <c r="CN34" s="178"/>
      <c r="CO34" s="636">
        <f>IF(CQ34="","",MAX(C34:D43,U34:V43,AM34:AN43,BE34:BF43,BW34:BX43)+1)</f>
        <v>15</v>
      </c>
      <c r="CP34" s="636"/>
      <c r="CQ34" s="637" t="str">
        <f>IF('各会計、関係団体の財政状況及び健全化判断比率'!BS7="","",'各会計、関係団体の財政状況及び健全化判断比率'!BS7)</f>
        <v>朝日町ワイン</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病院事業会計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西村山広域行政事務組合（事業会計分）</v>
      </c>
      <c r="BZ35" s="637"/>
      <c r="CA35" s="637"/>
      <c r="CB35" s="637"/>
      <c r="CC35" s="637"/>
      <c r="CD35" s="637"/>
      <c r="CE35" s="637"/>
      <c r="CF35" s="637"/>
      <c r="CG35" s="637"/>
      <c r="CH35" s="637"/>
      <c r="CI35" s="637"/>
      <c r="CJ35" s="637"/>
      <c r="CK35" s="637"/>
      <c r="CL35" s="637"/>
      <c r="CM35" s="637"/>
      <c r="CN35" s="178"/>
      <c r="CO35" s="636">
        <f t="shared" ref="CO35:CO43" si="3">IF(CQ35="","",CO34+1)</f>
        <v>16</v>
      </c>
      <c r="CP35" s="636"/>
      <c r="CQ35" s="637" t="str">
        <f>IF('各会計、関係団体の財政状況及び健全化判断比率'!BS8="","",'各会計、関係団体の財政状況及び健全化判断比率'!BS8)</f>
        <v>朝日自然観</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山形県消防補償等組合</v>
      </c>
      <c r="BZ36" s="637"/>
      <c r="CA36" s="637"/>
      <c r="CB36" s="637"/>
      <c r="CC36" s="637"/>
      <c r="CD36" s="637"/>
      <c r="CE36" s="637"/>
      <c r="CF36" s="637"/>
      <c r="CG36" s="637"/>
      <c r="CH36" s="637"/>
      <c r="CI36" s="637"/>
      <c r="CJ36" s="637"/>
      <c r="CK36" s="637"/>
      <c r="CL36" s="637"/>
      <c r="CM36" s="637"/>
      <c r="CN36" s="178"/>
      <c r="CO36" s="636">
        <f t="shared" si="3"/>
        <v>17</v>
      </c>
      <c r="CP36" s="636"/>
      <c r="CQ36" s="637" t="str">
        <f>IF('各会計、関係団体の財政状況及び健全化判断比率'!BS9="","",'各会計、関係団体の財政状況及び健全化判断比率'!BS9)</f>
        <v>りんごの森</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 xml:space="preserve">山形県自治会館管理組合 </v>
      </c>
      <c r="BZ37" s="637"/>
      <c r="CA37" s="637"/>
      <c r="CB37" s="637"/>
      <c r="CC37" s="637"/>
      <c r="CD37" s="637"/>
      <c r="CE37" s="637"/>
      <c r="CF37" s="637"/>
      <c r="CG37" s="637"/>
      <c r="CH37" s="637"/>
      <c r="CI37" s="637"/>
      <c r="CJ37" s="637"/>
      <c r="CK37" s="637"/>
      <c r="CL37" s="637"/>
      <c r="CM37" s="637"/>
      <c r="CN37" s="178"/>
      <c r="CO37" s="636">
        <f t="shared" si="3"/>
        <v>18</v>
      </c>
      <c r="CP37" s="636"/>
      <c r="CQ37" s="637" t="str">
        <f>IF('各会計、関係団体の財政状況及び健全化判断比率'!BS10="","",'各会計、関係団体の財政状況及び健全化判断比率'!BS10)</f>
        <v>地球耕望</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山形県市町村職員退職手当組合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山形県後期高齢者医療広域連合（普通会計分）</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山形県後期高齢者医療広域連合（事業会計分）</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9M5kpBvL0dOOYOrfabMi17e+t3Snizbg+qhLrrOhmVNBpylAnk05FJ0C24iEZOOeJDuLeIc8F4XHOaRREJz2KA==" saltValue="5LXa5fvIVExrANbeasZJc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5" t="s">
        <v>562</v>
      </c>
      <c r="D34" s="1215"/>
      <c r="E34" s="1216"/>
      <c r="F34" s="32">
        <v>10.24</v>
      </c>
      <c r="G34" s="33">
        <v>10.86</v>
      </c>
      <c r="H34" s="33">
        <v>11.68</v>
      </c>
      <c r="I34" s="33">
        <v>14.58</v>
      </c>
      <c r="J34" s="34">
        <v>12.95</v>
      </c>
      <c r="K34" s="22"/>
      <c r="L34" s="22"/>
      <c r="M34" s="22"/>
      <c r="N34" s="22"/>
      <c r="O34" s="22"/>
      <c r="P34" s="22"/>
    </row>
    <row r="35" spans="1:16" ht="39" customHeight="1" x14ac:dyDescent="0.15">
      <c r="A35" s="22"/>
      <c r="B35" s="35"/>
      <c r="C35" s="1209" t="s">
        <v>563</v>
      </c>
      <c r="D35" s="1210"/>
      <c r="E35" s="1211"/>
      <c r="F35" s="36">
        <v>9.36</v>
      </c>
      <c r="G35" s="37">
        <v>8.64</v>
      </c>
      <c r="H35" s="37">
        <v>9.16</v>
      </c>
      <c r="I35" s="37">
        <v>8.82</v>
      </c>
      <c r="J35" s="38">
        <v>10.7</v>
      </c>
      <c r="K35" s="22"/>
      <c r="L35" s="22"/>
      <c r="M35" s="22"/>
      <c r="N35" s="22"/>
      <c r="O35" s="22"/>
      <c r="P35" s="22"/>
    </row>
    <row r="36" spans="1:16" ht="39" customHeight="1" x14ac:dyDescent="0.15">
      <c r="A36" s="22"/>
      <c r="B36" s="35"/>
      <c r="C36" s="1209" t="s">
        <v>564</v>
      </c>
      <c r="D36" s="1210"/>
      <c r="E36" s="1211"/>
      <c r="F36" s="36">
        <v>12.03</v>
      </c>
      <c r="G36" s="37">
        <v>11.03</v>
      </c>
      <c r="H36" s="37">
        <v>11.91</v>
      </c>
      <c r="I36" s="37">
        <v>10.4</v>
      </c>
      <c r="J36" s="38">
        <v>10.3</v>
      </c>
      <c r="K36" s="22"/>
      <c r="L36" s="22"/>
      <c r="M36" s="22"/>
      <c r="N36" s="22"/>
      <c r="O36" s="22"/>
      <c r="P36" s="22"/>
    </row>
    <row r="37" spans="1:16" ht="39" customHeight="1" x14ac:dyDescent="0.15">
      <c r="A37" s="22"/>
      <c r="B37" s="35"/>
      <c r="C37" s="1209" t="s">
        <v>565</v>
      </c>
      <c r="D37" s="1210"/>
      <c r="E37" s="1211"/>
      <c r="F37" s="36">
        <v>3.01</v>
      </c>
      <c r="G37" s="37">
        <v>1.43</v>
      </c>
      <c r="H37" s="37">
        <v>1.48</v>
      </c>
      <c r="I37" s="37">
        <v>1.28</v>
      </c>
      <c r="J37" s="38">
        <v>1.01</v>
      </c>
      <c r="K37" s="22"/>
      <c r="L37" s="22"/>
      <c r="M37" s="22"/>
      <c r="N37" s="22"/>
      <c r="O37" s="22"/>
      <c r="P37" s="22"/>
    </row>
    <row r="38" spans="1:16" ht="39" customHeight="1" x14ac:dyDescent="0.15">
      <c r="A38" s="22"/>
      <c r="B38" s="35"/>
      <c r="C38" s="1209" t="s">
        <v>566</v>
      </c>
      <c r="D38" s="1210"/>
      <c r="E38" s="1211"/>
      <c r="F38" s="36">
        <v>1.1100000000000001</v>
      </c>
      <c r="G38" s="37">
        <v>0.03</v>
      </c>
      <c r="H38" s="37">
        <v>0.78</v>
      </c>
      <c r="I38" s="37">
        <v>0.6</v>
      </c>
      <c r="J38" s="38">
        <v>0.93</v>
      </c>
      <c r="K38" s="22"/>
      <c r="L38" s="22"/>
      <c r="M38" s="22"/>
      <c r="N38" s="22"/>
      <c r="O38" s="22"/>
      <c r="P38" s="22"/>
    </row>
    <row r="39" spans="1:16" ht="39" customHeight="1" x14ac:dyDescent="0.15">
      <c r="A39" s="22"/>
      <c r="B39" s="35"/>
      <c r="C39" s="1209" t="s">
        <v>567</v>
      </c>
      <c r="D39" s="1210"/>
      <c r="E39" s="1211"/>
      <c r="F39" s="36">
        <v>0.01</v>
      </c>
      <c r="G39" s="37">
        <v>0.01</v>
      </c>
      <c r="H39" s="37">
        <v>0.01</v>
      </c>
      <c r="I39" s="37">
        <v>0</v>
      </c>
      <c r="J39" s="38">
        <v>0.03</v>
      </c>
      <c r="K39" s="22"/>
      <c r="L39" s="22"/>
      <c r="M39" s="22"/>
      <c r="N39" s="22"/>
      <c r="O39" s="22"/>
      <c r="P39" s="22"/>
    </row>
    <row r="40" spans="1:16" ht="39" customHeight="1" x14ac:dyDescent="0.15">
      <c r="A40" s="22"/>
      <c r="B40" s="35"/>
      <c r="C40" s="1209" t="s">
        <v>568</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569</v>
      </c>
      <c r="D42" s="1210"/>
      <c r="E42" s="1211"/>
      <c r="F42" s="36" t="s">
        <v>511</v>
      </c>
      <c r="G42" s="37" t="s">
        <v>511</v>
      </c>
      <c r="H42" s="37" t="s">
        <v>511</v>
      </c>
      <c r="I42" s="37" t="s">
        <v>511</v>
      </c>
      <c r="J42" s="38" t="s">
        <v>511</v>
      </c>
      <c r="K42" s="22"/>
      <c r="L42" s="22"/>
      <c r="M42" s="22"/>
      <c r="N42" s="22"/>
      <c r="O42" s="22"/>
      <c r="P42" s="22"/>
    </row>
    <row r="43" spans="1:16" ht="39" customHeight="1" thickBot="1" x14ac:dyDescent="0.2">
      <c r="A43" s="22"/>
      <c r="B43" s="40"/>
      <c r="C43" s="1212" t="s">
        <v>570</v>
      </c>
      <c r="D43" s="1213"/>
      <c r="E43" s="1214"/>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8e0gW59IYuBkaDOc0YViJpSA7r5SmFyFvpoJHu5gYHqdlL0OUo9brRWVYB98n3ZaVEpWPIUhckhP0q5S2UpjQ==" saltValue="LVydtINQyEuTrDvg0xeb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674</v>
      </c>
      <c r="L45" s="60">
        <v>700</v>
      </c>
      <c r="M45" s="60">
        <v>745</v>
      </c>
      <c r="N45" s="60">
        <v>771</v>
      </c>
      <c r="O45" s="61">
        <v>803</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511</v>
      </c>
      <c r="L46" s="64" t="s">
        <v>511</v>
      </c>
      <c r="M46" s="64" t="s">
        <v>511</v>
      </c>
      <c r="N46" s="64" t="s">
        <v>511</v>
      </c>
      <c r="O46" s="65" t="s">
        <v>511</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511</v>
      </c>
      <c r="L47" s="64" t="s">
        <v>511</v>
      </c>
      <c r="M47" s="64" t="s">
        <v>511</v>
      </c>
      <c r="N47" s="64" t="s">
        <v>511</v>
      </c>
      <c r="O47" s="65" t="s">
        <v>511</v>
      </c>
      <c r="P47" s="48"/>
      <c r="Q47" s="48"/>
      <c r="R47" s="48"/>
      <c r="S47" s="48"/>
      <c r="T47" s="48"/>
      <c r="U47" s="48"/>
    </row>
    <row r="48" spans="1:21" ht="30.75" customHeight="1" x14ac:dyDescent="0.15">
      <c r="A48" s="48"/>
      <c r="B48" s="1219"/>
      <c r="C48" s="1220"/>
      <c r="D48" s="62"/>
      <c r="E48" s="1225" t="s">
        <v>15</v>
      </c>
      <c r="F48" s="1225"/>
      <c r="G48" s="1225"/>
      <c r="H48" s="1225"/>
      <c r="I48" s="1225"/>
      <c r="J48" s="1226"/>
      <c r="K48" s="63">
        <v>40</v>
      </c>
      <c r="L48" s="64">
        <v>44</v>
      </c>
      <c r="M48" s="64">
        <v>40</v>
      </c>
      <c r="N48" s="64">
        <v>42</v>
      </c>
      <c r="O48" s="65">
        <v>51</v>
      </c>
      <c r="P48" s="48"/>
      <c r="Q48" s="48"/>
      <c r="R48" s="48"/>
      <c r="S48" s="48"/>
      <c r="T48" s="48"/>
      <c r="U48" s="48"/>
    </row>
    <row r="49" spans="1:21" ht="30.75" customHeight="1" x14ac:dyDescent="0.15">
      <c r="A49" s="48"/>
      <c r="B49" s="1219"/>
      <c r="C49" s="1220"/>
      <c r="D49" s="62"/>
      <c r="E49" s="1225" t="s">
        <v>16</v>
      </c>
      <c r="F49" s="1225"/>
      <c r="G49" s="1225"/>
      <c r="H49" s="1225"/>
      <c r="I49" s="1225"/>
      <c r="J49" s="1226"/>
      <c r="K49" s="63">
        <v>6</v>
      </c>
      <c r="L49" s="64">
        <v>4</v>
      </c>
      <c r="M49" s="64">
        <v>8</v>
      </c>
      <c r="N49" s="64">
        <v>9</v>
      </c>
      <c r="O49" s="65">
        <v>9</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511</v>
      </c>
      <c r="L50" s="64" t="s">
        <v>511</v>
      </c>
      <c r="M50" s="64" t="s">
        <v>511</v>
      </c>
      <c r="N50" s="64" t="s">
        <v>511</v>
      </c>
      <c r="O50" s="65" t="s">
        <v>511</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593</v>
      </c>
      <c r="L52" s="64">
        <v>608</v>
      </c>
      <c r="M52" s="64">
        <v>630</v>
      </c>
      <c r="N52" s="64">
        <v>651</v>
      </c>
      <c r="O52" s="65">
        <v>666</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127</v>
      </c>
      <c r="L53" s="69">
        <v>140</v>
      </c>
      <c r="M53" s="69">
        <v>163</v>
      </c>
      <c r="N53" s="69">
        <v>171</v>
      </c>
      <c r="O53" s="70">
        <v>197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600</v>
      </c>
      <c r="L57" s="84" t="s">
        <v>601</v>
      </c>
      <c r="M57" s="84" t="s">
        <v>600</v>
      </c>
      <c r="N57" s="84" t="s">
        <v>601</v>
      </c>
      <c r="O57" s="85" t="s">
        <v>600</v>
      </c>
    </row>
    <row r="58" spans="1:21" ht="31.5" customHeight="1" thickBot="1" x14ac:dyDescent="0.2">
      <c r="B58" s="1235"/>
      <c r="C58" s="1236"/>
      <c r="D58" s="1240" t="s">
        <v>27</v>
      </c>
      <c r="E58" s="1241"/>
      <c r="F58" s="1241"/>
      <c r="G58" s="1241"/>
      <c r="H58" s="1241"/>
      <c r="I58" s="1241"/>
      <c r="J58" s="1242"/>
      <c r="K58" s="86" t="s">
        <v>582</v>
      </c>
      <c r="L58" s="87" t="s">
        <v>600</v>
      </c>
      <c r="M58" s="87" t="s">
        <v>601</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GDTao+GyQsshgVE7ZbbDiTFQkN6wceXZRIxCY39JZFUMSE3+LPL44k/uKa2ArMpdPV8tR7DPu1HkXUPqmOfWw==" saltValue="ut44v7FkZTGXbgxxviuH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3" t="s">
        <v>30</v>
      </c>
      <c r="C41" s="1244"/>
      <c r="D41" s="102"/>
      <c r="E41" s="1249" t="s">
        <v>31</v>
      </c>
      <c r="F41" s="1249"/>
      <c r="G41" s="1249"/>
      <c r="H41" s="1250"/>
      <c r="I41" s="358">
        <v>6609</v>
      </c>
      <c r="J41" s="359">
        <v>6487</v>
      </c>
      <c r="K41" s="359">
        <v>6593</v>
      </c>
      <c r="L41" s="359">
        <v>6421</v>
      </c>
      <c r="M41" s="360">
        <v>6206</v>
      </c>
    </row>
    <row r="42" spans="2:13" ht="27.75" customHeight="1" x14ac:dyDescent="0.15">
      <c r="B42" s="1245"/>
      <c r="C42" s="1246"/>
      <c r="D42" s="103"/>
      <c r="E42" s="1251" t="s">
        <v>32</v>
      </c>
      <c r="F42" s="1251"/>
      <c r="G42" s="1251"/>
      <c r="H42" s="1252"/>
      <c r="I42" s="361" t="s">
        <v>511</v>
      </c>
      <c r="J42" s="362" t="s">
        <v>511</v>
      </c>
      <c r="K42" s="362">
        <v>163</v>
      </c>
      <c r="L42" s="362">
        <v>131</v>
      </c>
      <c r="M42" s="363">
        <v>114</v>
      </c>
    </row>
    <row r="43" spans="2:13" ht="27.75" customHeight="1" x14ac:dyDescent="0.15">
      <c r="B43" s="1245"/>
      <c r="C43" s="1246"/>
      <c r="D43" s="103"/>
      <c r="E43" s="1251" t="s">
        <v>33</v>
      </c>
      <c r="F43" s="1251"/>
      <c r="G43" s="1251"/>
      <c r="H43" s="1252"/>
      <c r="I43" s="361">
        <v>309</v>
      </c>
      <c r="J43" s="362">
        <v>292</v>
      </c>
      <c r="K43" s="362">
        <v>344</v>
      </c>
      <c r="L43" s="362">
        <v>328</v>
      </c>
      <c r="M43" s="363">
        <v>280</v>
      </c>
    </row>
    <row r="44" spans="2:13" ht="27.75" customHeight="1" x14ac:dyDescent="0.15">
      <c r="B44" s="1245"/>
      <c r="C44" s="1246"/>
      <c r="D44" s="103"/>
      <c r="E44" s="1251" t="s">
        <v>34</v>
      </c>
      <c r="F44" s="1251"/>
      <c r="G44" s="1251"/>
      <c r="H44" s="1252"/>
      <c r="I44" s="361">
        <v>45</v>
      </c>
      <c r="J44" s="362">
        <v>38</v>
      </c>
      <c r="K44" s="362">
        <v>33</v>
      </c>
      <c r="L44" s="362">
        <v>25</v>
      </c>
      <c r="M44" s="363">
        <v>14</v>
      </c>
    </row>
    <row r="45" spans="2:13" ht="27.75" customHeight="1" x14ac:dyDescent="0.15">
      <c r="B45" s="1245"/>
      <c r="C45" s="1246"/>
      <c r="D45" s="103"/>
      <c r="E45" s="1251" t="s">
        <v>35</v>
      </c>
      <c r="F45" s="1251"/>
      <c r="G45" s="1251"/>
      <c r="H45" s="1252"/>
      <c r="I45" s="361">
        <v>585</v>
      </c>
      <c r="J45" s="362">
        <v>543</v>
      </c>
      <c r="K45" s="362">
        <v>499</v>
      </c>
      <c r="L45" s="362">
        <v>489</v>
      </c>
      <c r="M45" s="363">
        <v>438</v>
      </c>
    </row>
    <row r="46" spans="2:13" ht="27.75" customHeight="1" x14ac:dyDescent="0.15">
      <c r="B46" s="1245"/>
      <c r="C46" s="1246"/>
      <c r="D46" s="104"/>
      <c r="E46" s="1251" t="s">
        <v>36</v>
      </c>
      <c r="F46" s="1251"/>
      <c r="G46" s="1251"/>
      <c r="H46" s="1252"/>
      <c r="I46" s="361" t="s">
        <v>511</v>
      </c>
      <c r="J46" s="362" t="s">
        <v>511</v>
      </c>
      <c r="K46" s="362" t="s">
        <v>511</v>
      </c>
      <c r="L46" s="362" t="s">
        <v>511</v>
      </c>
      <c r="M46" s="363" t="s">
        <v>511</v>
      </c>
    </row>
    <row r="47" spans="2:13" ht="27.75" customHeight="1" x14ac:dyDescent="0.15">
      <c r="B47" s="1245"/>
      <c r="C47" s="1246"/>
      <c r="D47" s="105"/>
      <c r="E47" s="1253" t="s">
        <v>37</v>
      </c>
      <c r="F47" s="1254"/>
      <c r="G47" s="1254"/>
      <c r="H47" s="1255"/>
      <c r="I47" s="361" t="s">
        <v>511</v>
      </c>
      <c r="J47" s="362" t="s">
        <v>511</v>
      </c>
      <c r="K47" s="362" t="s">
        <v>511</v>
      </c>
      <c r="L47" s="362" t="s">
        <v>511</v>
      </c>
      <c r="M47" s="363" t="s">
        <v>511</v>
      </c>
    </row>
    <row r="48" spans="2:13" ht="27.75" customHeight="1" x14ac:dyDescent="0.15">
      <c r="B48" s="1245"/>
      <c r="C48" s="1246"/>
      <c r="D48" s="103"/>
      <c r="E48" s="1251" t="s">
        <v>38</v>
      </c>
      <c r="F48" s="1251"/>
      <c r="G48" s="1251"/>
      <c r="H48" s="1252"/>
      <c r="I48" s="361" t="s">
        <v>511</v>
      </c>
      <c r="J48" s="362" t="s">
        <v>511</v>
      </c>
      <c r="K48" s="362" t="s">
        <v>511</v>
      </c>
      <c r="L48" s="362" t="s">
        <v>511</v>
      </c>
      <c r="M48" s="363" t="s">
        <v>511</v>
      </c>
    </row>
    <row r="49" spans="2:13" ht="27.75" customHeight="1" x14ac:dyDescent="0.15">
      <c r="B49" s="1247"/>
      <c r="C49" s="1248"/>
      <c r="D49" s="103"/>
      <c r="E49" s="1251" t="s">
        <v>39</v>
      </c>
      <c r="F49" s="1251"/>
      <c r="G49" s="1251"/>
      <c r="H49" s="1252"/>
      <c r="I49" s="361" t="s">
        <v>511</v>
      </c>
      <c r="J49" s="362" t="s">
        <v>511</v>
      </c>
      <c r="K49" s="362" t="s">
        <v>511</v>
      </c>
      <c r="L49" s="362" t="s">
        <v>511</v>
      </c>
      <c r="M49" s="363" t="s">
        <v>511</v>
      </c>
    </row>
    <row r="50" spans="2:13" ht="27.75" customHeight="1" x14ac:dyDescent="0.15">
      <c r="B50" s="1256" t="s">
        <v>40</v>
      </c>
      <c r="C50" s="1257"/>
      <c r="D50" s="106"/>
      <c r="E50" s="1251" t="s">
        <v>41</v>
      </c>
      <c r="F50" s="1251"/>
      <c r="G50" s="1251"/>
      <c r="H50" s="1252"/>
      <c r="I50" s="361">
        <v>3377</v>
      </c>
      <c r="J50" s="362">
        <v>3507</v>
      </c>
      <c r="K50" s="362">
        <v>3304</v>
      </c>
      <c r="L50" s="362">
        <v>3114</v>
      </c>
      <c r="M50" s="363">
        <v>3565</v>
      </c>
    </row>
    <row r="51" spans="2:13" ht="27.75" customHeight="1" x14ac:dyDescent="0.15">
      <c r="B51" s="1245"/>
      <c r="C51" s="1246"/>
      <c r="D51" s="103"/>
      <c r="E51" s="1251" t="s">
        <v>42</v>
      </c>
      <c r="F51" s="1251"/>
      <c r="G51" s="1251"/>
      <c r="H51" s="1252"/>
      <c r="I51" s="361">
        <v>151</v>
      </c>
      <c r="J51" s="362">
        <v>114</v>
      </c>
      <c r="K51" s="362">
        <v>44</v>
      </c>
      <c r="L51" s="362">
        <v>39</v>
      </c>
      <c r="M51" s="363">
        <v>36</v>
      </c>
    </row>
    <row r="52" spans="2:13" ht="27.75" customHeight="1" x14ac:dyDescent="0.15">
      <c r="B52" s="1247"/>
      <c r="C52" s="1248"/>
      <c r="D52" s="103"/>
      <c r="E52" s="1251" t="s">
        <v>43</v>
      </c>
      <c r="F52" s="1251"/>
      <c r="G52" s="1251"/>
      <c r="H52" s="1252"/>
      <c r="I52" s="361">
        <v>5574</v>
      </c>
      <c r="J52" s="362">
        <v>5560</v>
      </c>
      <c r="K52" s="362">
        <v>5648</v>
      </c>
      <c r="L52" s="362">
        <v>5515</v>
      </c>
      <c r="M52" s="363">
        <v>5276</v>
      </c>
    </row>
    <row r="53" spans="2:13" ht="27.75" customHeight="1" thickBot="1" x14ac:dyDescent="0.2">
      <c r="B53" s="1258" t="s">
        <v>44</v>
      </c>
      <c r="C53" s="1259"/>
      <c r="D53" s="107"/>
      <c r="E53" s="1260" t="s">
        <v>45</v>
      </c>
      <c r="F53" s="1260"/>
      <c r="G53" s="1260"/>
      <c r="H53" s="1261"/>
      <c r="I53" s="364">
        <v>-1554</v>
      </c>
      <c r="J53" s="365">
        <v>-1822</v>
      </c>
      <c r="K53" s="365">
        <v>-1362</v>
      </c>
      <c r="L53" s="365">
        <v>-1273</v>
      </c>
      <c r="M53" s="366">
        <v>-1825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XXvFfKO01sM0D8ifDsVLimRhxLCHkt7PYoiOS7jHFSViGpqT1hEVlOdarfZfXjd5vu3eZDLR4bweVNgwuN6RA==" saltValue="ZO9KgXX5DRXW4Vj6oGGM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0" t="s">
        <v>48</v>
      </c>
      <c r="D55" s="1270"/>
      <c r="E55" s="1271"/>
      <c r="F55" s="119">
        <v>1009</v>
      </c>
      <c r="G55" s="119">
        <v>919</v>
      </c>
      <c r="H55" s="120">
        <v>1093</v>
      </c>
    </row>
    <row r="56" spans="2:8" ht="52.5" customHeight="1" x14ac:dyDescent="0.15">
      <c r="B56" s="121"/>
      <c r="C56" s="1272" t="s">
        <v>49</v>
      </c>
      <c r="D56" s="1272"/>
      <c r="E56" s="1273"/>
      <c r="F56" s="122">
        <v>105</v>
      </c>
      <c r="G56" s="122">
        <v>105</v>
      </c>
      <c r="H56" s="123">
        <v>136</v>
      </c>
    </row>
    <row r="57" spans="2:8" ht="53.25" customHeight="1" x14ac:dyDescent="0.15">
      <c r="B57" s="121"/>
      <c r="C57" s="1274" t="s">
        <v>50</v>
      </c>
      <c r="D57" s="1274"/>
      <c r="E57" s="1275"/>
      <c r="F57" s="124">
        <v>1907</v>
      </c>
      <c r="G57" s="124">
        <v>1811</v>
      </c>
      <c r="H57" s="125">
        <v>1946</v>
      </c>
    </row>
    <row r="58" spans="2:8" ht="45.75" customHeight="1" x14ac:dyDescent="0.15">
      <c r="B58" s="126"/>
      <c r="C58" s="1262" t="s">
        <v>577</v>
      </c>
      <c r="D58" s="1263"/>
      <c r="E58" s="1264"/>
      <c r="F58" s="127">
        <v>1310</v>
      </c>
      <c r="G58" s="127">
        <v>1202</v>
      </c>
      <c r="H58" s="128">
        <v>1376</v>
      </c>
    </row>
    <row r="59" spans="2:8" ht="45.75" customHeight="1" x14ac:dyDescent="0.15">
      <c r="B59" s="126"/>
      <c r="C59" s="1262" t="s">
        <v>578</v>
      </c>
      <c r="D59" s="1263"/>
      <c r="E59" s="1264"/>
      <c r="F59" s="127">
        <v>201</v>
      </c>
      <c r="G59" s="127">
        <v>198</v>
      </c>
      <c r="H59" s="128">
        <v>161</v>
      </c>
    </row>
    <row r="60" spans="2:8" ht="45.75" customHeight="1" x14ac:dyDescent="0.15">
      <c r="B60" s="126"/>
      <c r="C60" s="1262" t="s">
        <v>579</v>
      </c>
      <c r="D60" s="1263"/>
      <c r="E60" s="1264"/>
      <c r="F60" s="127">
        <v>115</v>
      </c>
      <c r="G60" s="127">
        <v>115</v>
      </c>
      <c r="H60" s="128">
        <v>115</v>
      </c>
    </row>
    <row r="61" spans="2:8" ht="45.75" customHeight="1" x14ac:dyDescent="0.15">
      <c r="B61" s="126"/>
      <c r="C61" s="1262" t="s">
        <v>581</v>
      </c>
      <c r="D61" s="1263"/>
      <c r="E61" s="1264"/>
      <c r="F61" s="127">
        <v>101</v>
      </c>
      <c r="G61" s="127">
        <v>101</v>
      </c>
      <c r="H61" s="128">
        <v>101</v>
      </c>
    </row>
    <row r="62" spans="2:8" ht="45.75" customHeight="1" thickBot="1" x14ac:dyDescent="0.2">
      <c r="B62" s="129"/>
      <c r="C62" s="1265" t="s">
        <v>580</v>
      </c>
      <c r="D62" s="1266"/>
      <c r="E62" s="1267"/>
      <c r="F62" s="130">
        <v>58</v>
      </c>
      <c r="G62" s="130">
        <v>58</v>
      </c>
      <c r="H62" s="131">
        <v>58</v>
      </c>
    </row>
    <row r="63" spans="2:8" ht="52.5" customHeight="1" thickBot="1" x14ac:dyDescent="0.2">
      <c r="B63" s="132"/>
      <c r="C63" s="1268" t="s">
        <v>51</v>
      </c>
      <c r="D63" s="1268"/>
      <c r="E63" s="1269"/>
      <c r="F63" s="133">
        <v>3021</v>
      </c>
      <c r="G63" s="133">
        <v>2834</v>
      </c>
      <c r="H63" s="134">
        <v>3175</v>
      </c>
    </row>
    <row r="64" spans="2:8" x14ac:dyDescent="0.15"/>
  </sheetData>
  <sheetProtection algorithmName="SHA-512" hashValue="t+MhYV2HMTosybUUxdtsVSg1B1m5jZR5UBt+cXBNxfB+Qh+W+i7WYrBMCV/CGaPXw3ssVxb3hCzUNPUS/hKYgw==" saltValue="vvsH6n2/pWKx5k0LH2PR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topLeftCell="A19" workbookViewId="0">
      <selection activeCell="BA39" sqref="BA39"/>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605</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606</v>
      </c>
      <c r="AO51" s="1279"/>
      <c r="AP51" s="1279"/>
      <c r="AQ51" s="1279"/>
      <c r="AR51" s="1279"/>
      <c r="AS51" s="1279"/>
      <c r="AT51" s="1279"/>
      <c r="AU51" s="1279"/>
      <c r="AV51" s="1279"/>
      <c r="AW51" s="1279"/>
      <c r="AX51" s="1279"/>
      <c r="AY51" s="1279"/>
      <c r="AZ51" s="1279"/>
      <c r="BA51" s="1279"/>
      <c r="BB51" s="1279" t="s">
        <v>608</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609</v>
      </c>
      <c r="BC53" s="1279"/>
      <c r="BD53" s="1279"/>
      <c r="BE53" s="1279"/>
      <c r="BF53" s="1279"/>
      <c r="BG53" s="1279"/>
      <c r="BH53" s="1279"/>
      <c r="BI53" s="1279"/>
      <c r="BJ53" s="1279"/>
      <c r="BK53" s="1279"/>
      <c r="BL53" s="1279"/>
      <c r="BM53" s="1279"/>
      <c r="BN53" s="1279"/>
      <c r="BO53" s="1279"/>
      <c r="BP53" s="1276">
        <v>53.6</v>
      </c>
      <c r="BQ53" s="1276"/>
      <c r="BR53" s="1276"/>
      <c r="BS53" s="1276"/>
      <c r="BT53" s="1276"/>
      <c r="BU53" s="1276"/>
      <c r="BV53" s="1276"/>
      <c r="BW53" s="1276"/>
      <c r="BX53" s="1276">
        <v>56.2</v>
      </c>
      <c r="BY53" s="1276"/>
      <c r="BZ53" s="1276"/>
      <c r="CA53" s="1276"/>
      <c r="CB53" s="1276"/>
      <c r="CC53" s="1276"/>
      <c r="CD53" s="1276"/>
      <c r="CE53" s="1276"/>
      <c r="CF53" s="1276">
        <v>56.2</v>
      </c>
      <c r="CG53" s="1276"/>
      <c r="CH53" s="1276"/>
      <c r="CI53" s="1276"/>
      <c r="CJ53" s="1276"/>
      <c r="CK53" s="1276"/>
      <c r="CL53" s="1276"/>
      <c r="CM53" s="1276"/>
      <c r="CN53" s="1276">
        <v>59.1</v>
      </c>
      <c r="CO53" s="1276"/>
      <c r="CP53" s="1276"/>
      <c r="CQ53" s="1276"/>
      <c r="CR53" s="1276"/>
      <c r="CS53" s="1276"/>
      <c r="CT53" s="1276"/>
      <c r="CU53" s="1276"/>
      <c r="CV53" s="1276">
        <v>59.5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610</v>
      </c>
      <c r="AO55" s="1281"/>
      <c r="AP55" s="1281"/>
      <c r="AQ55" s="1281"/>
      <c r="AR55" s="1281"/>
      <c r="AS55" s="1281"/>
      <c r="AT55" s="1281"/>
      <c r="AU55" s="1281"/>
      <c r="AV55" s="1281"/>
      <c r="AW55" s="1281"/>
      <c r="AX55" s="1281"/>
      <c r="AY55" s="1281"/>
      <c r="AZ55" s="1281"/>
      <c r="BA55" s="1281"/>
      <c r="BB55" s="1279" t="s">
        <v>607</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611</v>
      </c>
      <c r="BC57" s="1279"/>
      <c r="BD57" s="1279"/>
      <c r="BE57" s="1279"/>
      <c r="BF57" s="1279"/>
      <c r="BG57" s="1279"/>
      <c r="BH57" s="1279"/>
      <c r="BI57" s="1279"/>
      <c r="BJ57" s="1279"/>
      <c r="BK57" s="1279"/>
      <c r="BL57" s="1279"/>
      <c r="BM57" s="1279"/>
      <c r="BN57" s="1279"/>
      <c r="BO57" s="1279"/>
      <c r="BP57" s="1276">
        <v>58.2</v>
      </c>
      <c r="BQ57" s="1276"/>
      <c r="BR57" s="1276"/>
      <c r="BS57" s="1276"/>
      <c r="BT57" s="1276"/>
      <c r="BU57" s="1276"/>
      <c r="BV57" s="1276"/>
      <c r="BW57" s="1276"/>
      <c r="BX57" s="1276">
        <v>60.1</v>
      </c>
      <c r="BY57" s="1276"/>
      <c r="BZ57" s="1276"/>
      <c r="CA57" s="1276"/>
      <c r="CB57" s="1276"/>
      <c r="CC57" s="1276"/>
      <c r="CD57" s="1276"/>
      <c r="CE57" s="1276"/>
      <c r="CF57" s="1276">
        <v>61.6</v>
      </c>
      <c r="CG57" s="1276"/>
      <c r="CH57" s="1276"/>
      <c r="CI57" s="1276"/>
      <c r="CJ57" s="1276"/>
      <c r="CK57" s="1276"/>
      <c r="CL57" s="1276"/>
      <c r="CM57" s="1276"/>
      <c r="CN57" s="1276">
        <v>64</v>
      </c>
      <c r="CO57" s="1276"/>
      <c r="CP57" s="1276"/>
      <c r="CQ57" s="1276"/>
      <c r="CR57" s="1276"/>
      <c r="CS57" s="1276"/>
      <c r="CT57" s="1276"/>
      <c r="CU57" s="1276"/>
      <c r="CV57" s="1276">
        <v>64.900000000000006</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612</v>
      </c>
    </row>
    <row r="64" spans="1:109" x14ac:dyDescent="0.15">
      <c r="B64" s="375"/>
      <c r="G64" s="382"/>
      <c r="I64" s="395"/>
      <c r="J64" s="395"/>
      <c r="K64" s="395"/>
      <c r="L64" s="395"/>
      <c r="M64" s="395"/>
      <c r="N64" s="396"/>
      <c r="AM64" s="382"/>
      <c r="AN64" s="382" t="s">
        <v>603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605</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606</v>
      </c>
      <c r="AO73" s="1279"/>
      <c r="AP73" s="1279"/>
      <c r="AQ73" s="1279"/>
      <c r="AR73" s="1279"/>
      <c r="AS73" s="1279"/>
      <c r="AT73" s="1279"/>
      <c r="AU73" s="1279"/>
      <c r="AV73" s="1279"/>
      <c r="AW73" s="1279"/>
      <c r="AX73" s="1279"/>
      <c r="AY73" s="1279"/>
      <c r="AZ73" s="1279"/>
      <c r="BA73" s="1279"/>
      <c r="BB73" s="1279" t="s">
        <v>607</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614</v>
      </c>
      <c r="BC75" s="1279"/>
      <c r="BD75" s="1279"/>
      <c r="BE75" s="1279"/>
      <c r="BF75" s="1279"/>
      <c r="BG75" s="1279"/>
      <c r="BH75" s="1279"/>
      <c r="BI75" s="1279"/>
      <c r="BJ75" s="1279"/>
      <c r="BK75" s="1279"/>
      <c r="BL75" s="1279"/>
      <c r="BM75" s="1279"/>
      <c r="BN75" s="1279"/>
      <c r="BO75" s="1279"/>
      <c r="BP75" s="1276">
        <v>3.5</v>
      </c>
      <c r="BQ75" s="1276"/>
      <c r="BR75" s="1276"/>
      <c r="BS75" s="1276"/>
      <c r="BT75" s="1276"/>
      <c r="BU75" s="1276"/>
      <c r="BV75" s="1276"/>
      <c r="BW75" s="1276"/>
      <c r="BX75" s="1276">
        <v>4.5</v>
      </c>
      <c r="BY75" s="1276"/>
      <c r="BZ75" s="1276"/>
      <c r="CA75" s="1276"/>
      <c r="CB75" s="1276"/>
      <c r="CC75" s="1276"/>
      <c r="CD75" s="1276"/>
      <c r="CE75" s="1276"/>
      <c r="CF75" s="1276">
        <v>5.5</v>
      </c>
      <c r="CG75" s="1276"/>
      <c r="CH75" s="1276"/>
      <c r="CI75" s="1276"/>
      <c r="CJ75" s="1276"/>
      <c r="CK75" s="1276"/>
      <c r="CL75" s="1276"/>
      <c r="CM75" s="1276"/>
      <c r="CN75" s="1276">
        <v>6</v>
      </c>
      <c r="CO75" s="1276"/>
      <c r="CP75" s="1276"/>
      <c r="CQ75" s="1276"/>
      <c r="CR75" s="1276"/>
      <c r="CS75" s="1276"/>
      <c r="CT75" s="1276"/>
      <c r="CU75" s="1276"/>
      <c r="CV75" s="1276">
        <v>6.4</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610</v>
      </c>
      <c r="AO77" s="1281"/>
      <c r="AP77" s="1281"/>
      <c r="AQ77" s="1281"/>
      <c r="AR77" s="1281"/>
      <c r="AS77" s="1281"/>
      <c r="AT77" s="1281"/>
      <c r="AU77" s="1281"/>
      <c r="AV77" s="1281"/>
      <c r="AW77" s="1281"/>
      <c r="AX77" s="1281"/>
      <c r="AY77" s="1281"/>
      <c r="AZ77" s="1281"/>
      <c r="BA77" s="1281"/>
      <c r="BB77" s="1279" t="s">
        <v>607</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614</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8.6</v>
      </c>
      <c r="BY79" s="1276"/>
      <c r="BZ79" s="1276"/>
      <c r="CA79" s="1276"/>
      <c r="CB79" s="1276"/>
      <c r="CC79" s="1276"/>
      <c r="CD79" s="1276"/>
      <c r="CE79" s="1276"/>
      <c r="CF79" s="1276">
        <v>8.6</v>
      </c>
      <c r="CG79" s="1276"/>
      <c r="CH79" s="1276"/>
      <c r="CI79" s="1276"/>
      <c r="CJ79" s="1276"/>
      <c r="CK79" s="1276"/>
      <c r="CL79" s="1276"/>
      <c r="CM79" s="1276"/>
      <c r="CN79" s="1276">
        <v>8.9</v>
      </c>
      <c r="CO79" s="1276"/>
      <c r="CP79" s="1276"/>
      <c r="CQ79" s="1276"/>
      <c r="CR79" s="1276"/>
      <c r="CS79" s="1276"/>
      <c r="CT79" s="1276"/>
      <c r="CU79" s="1276"/>
      <c r="CV79" s="1276">
        <v>8.9</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0866141732283472" right="0.70866141732283472" top="0.74803149606299213" bottom="0.74803149606299213" header="0.31496062992125984" footer="0.31496062992125984"/>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workbookViewId="0">
      <selection activeCell="BO19" sqref="BO1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615</v>
      </c>
    </row>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abSelected="1" workbookViewId="0">
      <selection activeCell="A2" sqref="A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616</v>
      </c>
    </row>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103710</v>
      </c>
      <c r="E3" s="153"/>
      <c r="F3" s="154">
        <v>202870</v>
      </c>
      <c r="G3" s="155"/>
      <c r="H3" s="156"/>
    </row>
    <row r="4" spans="1:8" x14ac:dyDescent="0.15">
      <c r="A4" s="157"/>
      <c r="B4" s="158"/>
      <c r="C4" s="159"/>
      <c r="D4" s="160">
        <v>51960</v>
      </c>
      <c r="E4" s="161"/>
      <c r="F4" s="162">
        <v>79735</v>
      </c>
      <c r="G4" s="163"/>
      <c r="H4" s="164"/>
    </row>
    <row r="5" spans="1:8" x14ac:dyDescent="0.15">
      <c r="A5" s="145" t="s">
        <v>544</v>
      </c>
      <c r="B5" s="150"/>
      <c r="C5" s="151"/>
      <c r="D5" s="152">
        <v>102362</v>
      </c>
      <c r="E5" s="153"/>
      <c r="F5" s="154">
        <v>167497</v>
      </c>
      <c r="G5" s="155"/>
      <c r="H5" s="156"/>
    </row>
    <row r="6" spans="1:8" x14ac:dyDescent="0.15">
      <c r="A6" s="157"/>
      <c r="B6" s="158"/>
      <c r="C6" s="159"/>
      <c r="D6" s="160">
        <v>59548</v>
      </c>
      <c r="E6" s="161"/>
      <c r="F6" s="162">
        <v>82571</v>
      </c>
      <c r="G6" s="163"/>
      <c r="H6" s="164"/>
    </row>
    <row r="7" spans="1:8" x14ac:dyDescent="0.15">
      <c r="A7" s="145" t="s">
        <v>545</v>
      </c>
      <c r="B7" s="150"/>
      <c r="C7" s="151"/>
      <c r="D7" s="152">
        <v>174461</v>
      </c>
      <c r="E7" s="153"/>
      <c r="F7" s="154">
        <v>190274</v>
      </c>
      <c r="G7" s="155"/>
      <c r="H7" s="156"/>
    </row>
    <row r="8" spans="1:8" x14ac:dyDescent="0.15">
      <c r="A8" s="157"/>
      <c r="B8" s="158"/>
      <c r="C8" s="159"/>
      <c r="D8" s="160">
        <v>101744</v>
      </c>
      <c r="E8" s="161"/>
      <c r="F8" s="162">
        <v>88584</v>
      </c>
      <c r="G8" s="163"/>
      <c r="H8" s="164"/>
    </row>
    <row r="9" spans="1:8" x14ac:dyDescent="0.15">
      <c r="A9" s="145" t="s">
        <v>546</v>
      </c>
      <c r="B9" s="150"/>
      <c r="C9" s="151"/>
      <c r="D9" s="152">
        <v>131197</v>
      </c>
      <c r="E9" s="153"/>
      <c r="F9" s="154">
        <v>200194</v>
      </c>
      <c r="G9" s="155"/>
      <c r="H9" s="156"/>
    </row>
    <row r="10" spans="1:8" x14ac:dyDescent="0.15">
      <c r="A10" s="157"/>
      <c r="B10" s="158"/>
      <c r="C10" s="159"/>
      <c r="D10" s="160">
        <v>64866</v>
      </c>
      <c r="E10" s="161"/>
      <c r="F10" s="162">
        <v>106422</v>
      </c>
      <c r="G10" s="163"/>
      <c r="H10" s="164"/>
    </row>
    <row r="11" spans="1:8" x14ac:dyDescent="0.15">
      <c r="A11" s="145" t="s">
        <v>547</v>
      </c>
      <c r="B11" s="150"/>
      <c r="C11" s="151"/>
      <c r="D11" s="152">
        <v>86623</v>
      </c>
      <c r="E11" s="153"/>
      <c r="F11" s="154">
        <v>196914</v>
      </c>
      <c r="G11" s="155"/>
      <c r="H11" s="156"/>
    </row>
    <row r="12" spans="1:8" x14ac:dyDescent="0.15">
      <c r="A12" s="157"/>
      <c r="B12" s="158"/>
      <c r="C12" s="165"/>
      <c r="D12" s="160">
        <v>59752</v>
      </c>
      <c r="E12" s="161"/>
      <c r="F12" s="162">
        <v>98966</v>
      </c>
      <c r="G12" s="163"/>
      <c r="H12" s="164"/>
    </row>
    <row r="13" spans="1:8" x14ac:dyDescent="0.15">
      <c r="A13" s="145"/>
      <c r="B13" s="150"/>
      <c r="C13" s="166"/>
      <c r="D13" s="167">
        <v>119671</v>
      </c>
      <c r="E13" s="168"/>
      <c r="F13" s="169">
        <v>191550</v>
      </c>
      <c r="G13" s="170"/>
      <c r="H13" s="156"/>
    </row>
    <row r="14" spans="1:8" x14ac:dyDescent="0.15">
      <c r="A14" s="157"/>
      <c r="B14" s="158"/>
      <c r="C14" s="159"/>
      <c r="D14" s="160">
        <v>67574</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10.25</v>
      </c>
      <c r="C19" s="171">
        <f>ROUND(VALUE(SUBSTITUTE(実質収支比率等に係る経年分析!G$48,"▲","-")),2)</f>
        <v>10.86</v>
      </c>
      <c r="D19" s="171">
        <f>ROUND(VALUE(SUBSTITUTE(実質収支比率等に係る経年分析!H$48,"▲","-")),2)</f>
        <v>11.69</v>
      </c>
      <c r="E19" s="171">
        <f>ROUND(VALUE(SUBSTITUTE(実質収支比率等に係る経年分析!I$48,"▲","-")),2)</f>
        <v>14.59</v>
      </c>
      <c r="F19" s="171">
        <f>ROUND(VALUE(SUBSTITUTE(実質収支比率等に係る経年分析!J$48,"▲","-")),2)</f>
        <v>12.95</v>
      </c>
    </row>
    <row r="20" spans="1:11" x14ac:dyDescent="0.15">
      <c r="A20" s="171" t="s">
        <v>55</v>
      </c>
      <c r="B20" s="171">
        <f>ROUND(VALUE(SUBSTITUTE(実質収支比率等に係る経年分析!F$47,"▲","-")),2)</f>
        <v>35.42</v>
      </c>
      <c r="C20" s="171">
        <f>ROUND(VALUE(SUBSTITUTE(実質収支比率等に係る経年分析!G$47,"▲","-")),2)</f>
        <v>34.75</v>
      </c>
      <c r="D20" s="171">
        <f>ROUND(VALUE(SUBSTITUTE(実質収支比率等に係る経年分析!H$47,"▲","-")),2)</f>
        <v>32.119999999999997</v>
      </c>
      <c r="E20" s="171">
        <f>ROUND(VALUE(SUBSTITUTE(実質収支比率等に係る経年分析!I$47,"▲","-")),2)</f>
        <v>27.69</v>
      </c>
      <c r="F20" s="171">
        <f>ROUND(VALUE(SUBSTITUTE(実質収支比率等に係る経年分析!J$47,"▲","-")),2)</f>
        <v>30.53</v>
      </c>
    </row>
    <row r="21" spans="1:11" x14ac:dyDescent="0.15">
      <c r="A21" s="171" t="s">
        <v>56</v>
      </c>
      <c r="B21" s="171">
        <f>IF(ISNUMBER(VALUE(SUBSTITUTE(実質収支比率等に係る経年分析!F$49,"▲","-"))),ROUND(VALUE(SUBSTITUTE(実質収支比率等に係る経年分析!F$49,"▲","-")),2),NA())</f>
        <v>-13.5</v>
      </c>
      <c r="C21" s="171">
        <f>IF(ISNUMBER(VALUE(SUBSTITUTE(実質収支比率等に係る経年分析!G$49,"▲","-"))),ROUND(VALUE(SUBSTITUTE(実質収支比率等に係る経年分析!G$49,"▲","-")),2),NA())</f>
        <v>-5.48</v>
      </c>
      <c r="D21" s="171">
        <f>IF(ISNUMBER(VALUE(SUBSTITUTE(実質収支比率等に係る経年分析!H$49,"▲","-"))),ROUND(VALUE(SUBSTITUTE(実質収支比率等に係る経年分析!H$49,"▲","-")),2),NA())</f>
        <v>-5.59</v>
      </c>
      <c r="E21" s="171">
        <f>IF(ISNUMBER(VALUE(SUBSTITUTE(実質収支比率等に係る経年分析!I$49,"▲","-"))),ROUND(VALUE(SUBSTITUTE(実質収支比率等に係る経年分析!I$49,"▲","-")),2),NA())</f>
        <v>-5.21</v>
      </c>
      <c r="F21" s="171">
        <f>IF(ISNUMBER(VALUE(SUBSTITUTE(実質収支比率等に係る経年分析!J$49,"▲","-"))),ROUND(VALUE(SUBSTITUTE(実質収支比率等に係る経年分析!J$49,"▲","-")),2),NA())</f>
        <v>-4.68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1.1100000000000001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1.01</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11.91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10.3</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8.64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8.82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12.95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593</v>
      </c>
      <c r="E42" s="173"/>
      <c r="F42" s="173"/>
      <c r="G42" s="173">
        <f>'実質公債費比率（分子）の構造'!L$52</f>
        <v>608</v>
      </c>
      <c r="H42" s="173"/>
      <c r="I42" s="173"/>
      <c r="J42" s="173">
        <f>'実質公債費比率（分子）の構造'!M$52</f>
        <v>630</v>
      </c>
      <c r="K42" s="173"/>
      <c r="L42" s="173"/>
      <c r="M42" s="173">
        <f>'実質公債費比率（分子）の構造'!N$52</f>
        <v>651</v>
      </c>
      <c r="N42" s="173"/>
      <c r="O42" s="173"/>
      <c r="P42" s="173">
        <f>'実質公債費比率（分子）の構造'!O$52</f>
        <v>666</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v>
      </c>
      <c r="C45" s="173"/>
      <c r="D45" s="173"/>
      <c r="E45" s="173">
        <f>'実質公債費比率（分子）の構造'!L$49</f>
        <v>4</v>
      </c>
      <c r="F45" s="173"/>
      <c r="G45" s="173"/>
      <c r="H45" s="173">
        <f>'実質公債費比率（分子）の構造'!M$49</f>
        <v>8</v>
      </c>
      <c r="I45" s="173"/>
      <c r="J45" s="173"/>
      <c r="K45" s="173">
        <f>'実質公債費比率（分子）の構造'!N$49</f>
        <v>9</v>
      </c>
      <c r="L45" s="173"/>
      <c r="M45" s="173"/>
      <c r="N45" s="173">
        <f>'実質公債費比率（分子）の構造'!O$49</f>
        <v>9</v>
      </c>
      <c r="O45" s="173"/>
      <c r="P45" s="173"/>
    </row>
    <row r="46" spans="1:16" x14ac:dyDescent="0.15">
      <c r="A46" s="173" t="s">
        <v>67</v>
      </c>
      <c r="B46" s="173">
        <f>'実質公債費比率（分子）の構造'!K$48</f>
        <v>40</v>
      </c>
      <c r="C46" s="173"/>
      <c r="D46" s="173"/>
      <c r="E46" s="173">
        <f>'実質公債費比率（分子）の構造'!L$48</f>
        <v>44</v>
      </c>
      <c r="F46" s="173"/>
      <c r="G46" s="173"/>
      <c r="H46" s="173">
        <f>'実質公債費比率（分子）の構造'!M$48</f>
        <v>40</v>
      </c>
      <c r="I46" s="173"/>
      <c r="J46" s="173"/>
      <c r="K46" s="173">
        <f>'実質公債費比率（分子）の構造'!N$48</f>
        <v>42</v>
      </c>
      <c r="L46" s="173"/>
      <c r="M46" s="173"/>
      <c r="N46" s="173">
        <f>'実質公債費比率（分子）の構造'!O$48</f>
        <v>51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674</v>
      </c>
      <c r="C49" s="173"/>
      <c r="D49" s="173"/>
      <c r="E49" s="173">
        <f>'実質公債費比率（分子）の構造'!L$45</f>
        <v>700</v>
      </c>
      <c r="F49" s="173"/>
      <c r="G49" s="173"/>
      <c r="H49" s="173">
        <f>'実質公債費比率（分子）の構造'!M$45</f>
        <v>745</v>
      </c>
      <c r="I49" s="173"/>
      <c r="J49" s="173"/>
      <c r="K49" s="173">
        <f>'実質公債費比率（分子）の構造'!N$45</f>
        <v>771</v>
      </c>
      <c r="L49" s="173"/>
      <c r="M49" s="173"/>
      <c r="N49" s="173">
        <f>'実質公債費比率（分子）の構造'!O$45</f>
        <v>803</v>
      </c>
      <c r="O49" s="173"/>
      <c r="P49" s="173"/>
    </row>
    <row r="50" spans="1:16" x14ac:dyDescent="0.15">
      <c r="A50" s="173" t="s">
        <v>71</v>
      </c>
      <c r="B50" s="173" t="e">
        <f>NA()</f>
        <v>#N/A</v>
      </c>
      <c r="C50" s="173">
        <f>IF(ISNUMBER('実質公債費比率（分子）の構造'!K$53),'実質公債費比率（分子）の構造'!K$53,NA())</f>
        <v>127</v>
      </c>
      <c r="D50" s="173" t="e">
        <f>NA()</f>
        <v>#N/A</v>
      </c>
      <c r="E50" s="173" t="e">
        <f>NA()</f>
        <v>#N/A</v>
      </c>
      <c r="F50" s="173">
        <f>IF(ISNUMBER('実質公債費比率（分子）の構造'!L$53),'実質公債費比率（分子）の構造'!L$53,NA())</f>
        <v>140</v>
      </c>
      <c r="G50" s="173" t="e">
        <f>NA()</f>
        <v>#N/A</v>
      </c>
      <c r="H50" s="173" t="e">
        <f>NA()</f>
        <v>#N/A</v>
      </c>
      <c r="I50" s="173">
        <f>IF(ISNUMBER('実質公債費比率（分子）の構造'!M$53),'実質公債費比率（分子）の構造'!M$53,NA())</f>
        <v>163</v>
      </c>
      <c r="J50" s="173" t="e">
        <f>NA()</f>
        <v>#N/A</v>
      </c>
      <c r="K50" s="173" t="e">
        <f>NA()</f>
        <v>#N/A</v>
      </c>
      <c r="L50" s="173">
        <f>IF(ISNUMBER('実質公債費比率（分子）の構造'!N$53),'実質公債費比率（分子）の構造'!N$53,NA())</f>
        <v>171</v>
      </c>
      <c r="M50" s="173" t="e">
        <f>NA()</f>
        <v>#N/A</v>
      </c>
      <c r="N50" s="173" t="e">
        <f>NA()</f>
        <v>#N/A</v>
      </c>
      <c r="O50" s="173">
        <f>IF(ISNUMBER('実質公債費比率（分子）の構造'!O$53),'実質公債費比率（分子）の構造'!O$53,NA())</f>
        <v>197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5574</v>
      </c>
      <c r="E56" s="172"/>
      <c r="F56" s="172"/>
      <c r="G56" s="172">
        <f>'将来負担比率（分子）の構造'!J$52</f>
        <v>5560</v>
      </c>
      <c r="H56" s="172"/>
      <c r="I56" s="172"/>
      <c r="J56" s="172">
        <f>'将来負担比率（分子）の構造'!K$52</f>
        <v>5648</v>
      </c>
      <c r="K56" s="172"/>
      <c r="L56" s="172"/>
      <c r="M56" s="172">
        <f>'将来負担比率（分子）の構造'!L$52</f>
        <v>5515</v>
      </c>
      <c r="N56" s="172"/>
      <c r="O56" s="172"/>
      <c r="P56" s="172">
        <f>'将来負担比率（分子）の構造'!M$52</f>
        <v>5276</v>
      </c>
    </row>
    <row r="57" spans="1:16" x14ac:dyDescent="0.15">
      <c r="A57" s="172" t="s">
        <v>42</v>
      </c>
      <c r="B57" s="172"/>
      <c r="C57" s="172"/>
      <c r="D57" s="172">
        <f>'将来負担比率（分子）の構造'!I$51</f>
        <v>151</v>
      </c>
      <c r="E57" s="172"/>
      <c r="F57" s="172"/>
      <c r="G57" s="172">
        <f>'将来負担比率（分子）の構造'!J$51</f>
        <v>114</v>
      </c>
      <c r="H57" s="172"/>
      <c r="I57" s="172"/>
      <c r="J57" s="172">
        <f>'将来負担比率（分子）の構造'!K$51</f>
        <v>44</v>
      </c>
      <c r="K57" s="172"/>
      <c r="L57" s="172"/>
      <c r="M57" s="172">
        <f>'将来負担比率（分子）の構造'!L$51</f>
        <v>39</v>
      </c>
      <c r="N57" s="172"/>
      <c r="O57" s="172"/>
      <c r="P57" s="172">
        <f>'将来負担比率（分子）の構造'!M$51</f>
        <v>36</v>
      </c>
    </row>
    <row r="58" spans="1:16" x14ac:dyDescent="0.15">
      <c r="A58" s="172" t="s">
        <v>41</v>
      </c>
      <c r="B58" s="172"/>
      <c r="C58" s="172"/>
      <c r="D58" s="172">
        <f>'将来負担比率（分子）の構造'!I$50</f>
        <v>3377</v>
      </c>
      <c r="E58" s="172"/>
      <c r="F58" s="172"/>
      <c r="G58" s="172">
        <f>'将来負担比率（分子）の構造'!J$50</f>
        <v>3507</v>
      </c>
      <c r="H58" s="172"/>
      <c r="I58" s="172"/>
      <c r="J58" s="172">
        <f>'将来負担比率（分子）の構造'!K$50</f>
        <v>3304</v>
      </c>
      <c r="K58" s="172"/>
      <c r="L58" s="172"/>
      <c r="M58" s="172">
        <f>'将来負担比率（分子）の構造'!L$50</f>
        <v>3114</v>
      </c>
      <c r="N58" s="172"/>
      <c r="O58" s="172"/>
      <c r="P58" s="172">
        <f>'将来負担比率（分子）の構造'!M$50</f>
        <v>3565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585</v>
      </c>
      <c r="C62" s="172"/>
      <c r="D62" s="172"/>
      <c r="E62" s="172">
        <f>'将来負担比率（分子）の構造'!J$45</f>
        <v>543</v>
      </c>
      <c r="F62" s="172"/>
      <c r="G62" s="172"/>
      <c r="H62" s="172">
        <f>'将来負担比率（分子）の構造'!K$45</f>
        <v>499</v>
      </c>
      <c r="I62" s="172"/>
      <c r="J62" s="172"/>
      <c r="K62" s="172">
        <f>'将来負担比率（分子）の構造'!L$45</f>
        <v>489</v>
      </c>
      <c r="L62" s="172"/>
      <c r="M62" s="172"/>
      <c r="N62" s="172">
        <f>'将来負担比率（分子）の構造'!M$45</f>
        <v>438</v>
      </c>
      <c r="O62" s="172"/>
      <c r="P62" s="172"/>
    </row>
    <row r="63" spans="1:16" x14ac:dyDescent="0.15">
      <c r="A63" s="172" t="s">
        <v>34</v>
      </c>
      <c r="B63" s="172">
        <f>'将来負担比率（分子）の構造'!I$44</f>
        <v>45</v>
      </c>
      <c r="C63" s="172"/>
      <c r="D63" s="172"/>
      <c r="E63" s="172">
        <f>'将来負担比率（分子）の構造'!J$44</f>
        <v>38</v>
      </c>
      <c r="F63" s="172"/>
      <c r="G63" s="172"/>
      <c r="H63" s="172">
        <f>'将来負担比率（分子）の構造'!K$44</f>
        <v>33</v>
      </c>
      <c r="I63" s="172"/>
      <c r="J63" s="172"/>
      <c r="K63" s="172">
        <f>'将来負担比率（分子）の構造'!L$44</f>
        <v>25</v>
      </c>
      <c r="L63" s="172"/>
      <c r="M63" s="172"/>
      <c r="N63" s="172">
        <f>'将来負担比率（分子）の構造'!M$44</f>
        <v>14</v>
      </c>
      <c r="O63" s="172"/>
      <c r="P63" s="172"/>
    </row>
    <row r="64" spans="1:16" x14ac:dyDescent="0.15">
      <c r="A64" s="172" t="s">
        <v>33</v>
      </c>
      <c r="B64" s="172">
        <f>'将来負担比率（分子）の構造'!I$43</f>
        <v>309</v>
      </c>
      <c r="C64" s="172"/>
      <c r="D64" s="172"/>
      <c r="E64" s="172">
        <f>'将来負担比率（分子）の構造'!J$43</f>
        <v>292</v>
      </c>
      <c r="F64" s="172"/>
      <c r="G64" s="172"/>
      <c r="H64" s="172">
        <f>'将来負担比率（分子）の構造'!K$43</f>
        <v>344</v>
      </c>
      <c r="I64" s="172"/>
      <c r="J64" s="172"/>
      <c r="K64" s="172">
        <f>'将来負担比率（分子）の構造'!L$43</f>
        <v>328</v>
      </c>
      <c r="L64" s="172"/>
      <c r="M64" s="172"/>
      <c r="N64" s="172">
        <f>'将来負担比率（分子）の構造'!M$43</f>
        <v>280</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163</v>
      </c>
      <c r="I65" s="172"/>
      <c r="J65" s="172"/>
      <c r="K65" s="172">
        <f>'将来負担比率（分子）の構造'!L$42</f>
        <v>131</v>
      </c>
      <c r="L65" s="172"/>
      <c r="M65" s="172"/>
      <c r="N65" s="172">
        <f>'将来負担比率（分子）の構造'!M$42</f>
        <v>114</v>
      </c>
      <c r="O65" s="172"/>
      <c r="P65" s="172"/>
    </row>
    <row r="66" spans="1:16" x14ac:dyDescent="0.15">
      <c r="A66" s="172" t="s">
        <v>31</v>
      </c>
      <c r="B66" s="172">
        <f>'将来負担比率（分子）の構造'!I$41</f>
        <v>6609</v>
      </c>
      <c r="C66" s="172"/>
      <c r="D66" s="172"/>
      <c r="E66" s="172">
        <f>'将来負担比率（分子）の構造'!J$41</f>
        <v>6487</v>
      </c>
      <c r="F66" s="172"/>
      <c r="G66" s="172"/>
      <c r="H66" s="172">
        <f>'将来負担比率（分子）の構造'!K$41</f>
        <v>6593</v>
      </c>
      <c r="I66" s="172"/>
      <c r="J66" s="172"/>
      <c r="K66" s="172">
        <f>'将来負担比率（分子）の構造'!L$41</f>
        <v>6421</v>
      </c>
      <c r="L66" s="172"/>
      <c r="M66" s="172"/>
      <c r="N66" s="172">
        <f>'将来負担比率（分子）の構造'!M$41</f>
        <v>6206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1009</v>
      </c>
      <c r="C72" s="176">
        <f>基金残高に係る経年分析!G55</f>
        <v>919</v>
      </c>
      <c r="D72" s="176">
        <f>基金残高に係る経年分析!H55</f>
        <v>1093</v>
      </c>
    </row>
    <row r="73" spans="1:16" x14ac:dyDescent="0.15">
      <c r="A73" s="175" t="s">
        <v>78</v>
      </c>
      <c r="B73" s="176">
        <f>基金残高に係る経年分析!F56</f>
        <v>105</v>
      </c>
      <c r="C73" s="176">
        <f>基金残高に係る経年分析!G56</f>
        <v>105</v>
      </c>
      <c r="D73" s="176">
        <f>基金残高に係る経年分析!H56</f>
        <v>136</v>
      </c>
    </row>
    <row r="74" spans="1:16" x14ac:dyDescent="0.15">
      <c r="A74" s="175" t="s">
        <v>79</v>
      </c>
      <c r="B74" s="176">
        <f>基金残高に係る経年分析!F57</f>
        <v>1907</v>
      </c>
      <c r="C74" s="176">
        <f>基金残高に係る経年分析!G57</f>
        <v>1811</v>
      </c>
      <c r="D74" s="176">
        <f>基金残高に係る経年分析!H57</f>
        <v>1946</v>
      </c>
    </row>
  </sheetData>
  <sheetProtection algorithmName="SHA-512" hashValue="zO5x1jg3blNTYyG4uCGtH5uJfYb5PmbxEXydsog63mYppc+RhcCpy/dyxwMkNg7+hWWEACzyZsS9RHkN0frXrw==" saltValue="hkHjKiYaWaE8JKhwLaEv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226</v>
      </c>
      <c r="C5" s="652"/>
      <c r="D5" s="652"/>
      <c r="E5" s="652"/>
      <c r="F5" s="652"/>
      <c r="G5" s="652"/>
      <c r="H5" s="652"/>
      <c r="I5" s="652"/>
      <c r="J5" s="652"/>
      <c r="K5" s="652"/>
      <c r="L5" s="652"/>
      <c r="M5" s="652"/>
      <c r="N5" s="652"/>
      <c r="O5" s="652"/>
      <c r="P5" s="652"/>
      <c r="Q5" s="653"/>
      <c r="R5" s="654">
        <v>571670</v>
      </c>
      <c r="S5" s="655"/>
      <c r="T5" s="655"/>
      <c r="U5" s="655"/>
      <c r="V5" s="655"/>
      <c r="W5" s="655"/>
      <c r="X5" s="655"/>
      <c r="Y5" s="656"/>
      <c r="Z5" s="657">
        <v>8.6999999999999993</v>
      </c>
      <c r="AA5" s="657"/>
      <c r="AB5" s="657"/>
      <c r="AC5" s="657"/>
      <c r="AD5" s="658">
        <v>571670</v>
      </c>
      <c r="AE5" s="658"/>
      <c r="AF5" s="658"/>
      <c r="AG5" s="658"/>
      <c r="AH5" s="658"/>
      <c r="AI5" s="658"/>
      <c r="AJ5" s="658"/>
      <c r="AK5" s="658"/>
      <c r="AL5" s="659">
        <v>16.2</v>
      </c>
      <c r="AM5" s="660"/>
      <c r="AN5" s="660"/>
      <c r="AO5" s="661"/>
      <c r="AP5" s="651" t="s">
        <v>227</v>
      </c>
      <c r="AQ5" s="652"/>
      <c r="AR5" s="652"/>
      <c r="AS5" s="652"/>
      <c r="AT5" s="652"/>
      <c r="AU5" s="652"/>
      <c r="AV5" s="652"/>
      <c r="AW5" s="652"/>
      <c r="AX5" s="652"/>
      <c r="AY5" s="652"/>
      <c r="AZ5" s="652"/>
      <c r="BA5" s="652"/>
      <c r="BB5" s="652"/>
      <c r="BC5" s="652"/>
      <c r="BD5" s="652"/>
      <c r="BE5" s="652"/>
      <c r="BF5" s="653"/>
      <c r="BG5" s="665">
        <v>571619</v>
      </c>
      <c r="BH5" s="666"/>
      <c r="BI5" s="666"/>
      <c r="BJ5" s="666"/>
      <c r="BK5" s="666"/>
      <c r="BL5" s="666"/>
      <c r="BM5" s="666"/>
      <c r="BN5" s="667"/>
      <c r="BO5" s="668">
        <v>100</v>
      </c>
      <c r="BP5" s="668"/>
      <c r="BQ5" s="668"/>
      <c r="BR5" s="668"/>
      <c r="BS5" s="669">
        <v>27732</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231</v>
      </c>
      <c r="C6" s="663"/>
      <c r="D6" s="663"/>
      <c r="E6" s="663"/>
      <c r="F6" s="663"/>
      <c r="G6" s="663"/>
      <c r="H6" s="663"/>
      <c r="I6" s="663"/>
      <c r="J6" s="663"/>
      <c r="K6" s="663"/>
      <c r="L6" s="663"/>
      <c r="M6" s="663"/>
      <c r="N6" s="663"/>
      <c r="O6" s="663"/>
      <c r="P6" s="663"/>
      <c r="Q6" s="664"/>
      <c r="R6" s="665">
        <v>58426</v>
      </c>
      <c r="S6" s="666"/>
      <c r="T6" s="666"/>
      <c r="U6" s="666"/>
      <c r="V6" s="666"/>
      <c r="W6" s="666"/>
      <c r="X6" s="666"/>
      <c r="Y6" s="667"/>
      <c r="Z6" s="668">
        <v>0.9</v>
      </c>
      <c r="AA6" s="668"/>
      <c r="AB6" s="668"/>
      <c r="AC6" s="668"/>
      <c r="AD6" s="669">
        <v>58426</v>
      </c>
      <c r="AE6" s="669"/>
      <c r="AF6" s="669"/>
      <c r="AG6" s="669"/>
      <c r="AH6" s="669"/>
      <c r="AI6" s="669"/>
      <c r="AJ6" s="669"/>
      <c r="AK6" s="669"/>
      <c r="AL6" s="670">
        <v>1.7</v>
      </c>
      <c r="AM6" s="671"/>
      <c r="AN6" s="671"/>
      <c r="AO6" s="672"/>
      <c r="AP6" s="662" t="s">
        <v>232</v>
      </c>
      <c r="AQ6" s="663"/>
      <c r="AR6" s="663"/>
      <c r="AS6" s="663"/>
      <c r="AT6" s="663"/>
      <c r="AU6" s="663"/>
      <c r="AV6" s="663"/>
      <c r="AW6" s="663"/>
      <c r="AX6" s="663"/>
      <c r="AY6" s="663"/>
      <c r="AZ6" s="663"/>
      <c r="BA6" s="663"/>
      <c r="BB6" s="663"/>
      <c r="BC6" s="663"/>
      <c r="BD6" s="663"/>
      <c r="BE6" s="663"/>
      <c r="BF6" s="664"/>
      <c r="BG6" s="665">
        <v>571619</v>
      </c>
      <c r="BH6" s="666"/>
      <c r="BI6" s="666"/>
      <c r="BJ6" s="666"/>
      <c r="BK6" s="666"/>
      <c r="BL6" s="666"/>
      <c r="BM6" s="666"/>
      <c r="BN6" s="667"/>
      <c r="BO6" s="668">
        <v>100</v>
      </c>
      <c r="BP6" s="668"/>
      <c r="BQ6" s="668"/>
      <c r="BR6" s="668"/>
      <c r="BS6" s="669">
        <v>27732</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87012</v>
      </c>
      <c r="CS6" s="666"/>
      <c r="CT6" s="666"/>
      <c r="CU6" s="666"/>
      <c r="CV6" s="666"/>
      <c r="CW6" s="666"/>
      <c r="CX6" s="666"/>
      <c r="CY6" s="667"/>
      <c r="CZ6" s="659">
        <v>1.5</v>
      </c>
      <c r="DA6" s="660"/>
      <c r="DB6" s="660"/>
      <c r="DC6" s="679"/>
      <c r="DD6" s="674" t="s">
        <v>135</v>
      </c>
      <c r="DE6" s="666"/>
      <c r="DF6" s="666"/>
      <c r="DG6" s="666"/>
      <c r="DH6" s="666"/>
      <c r="DI6" s="666"/>
      <c r="DJ6" s="666"/>
      <c r="DK6" s="666"/>
      <c r="DL6" s="666"/>
      <c r="DM6" s="666"/>
      <c r="DN6" s="666"/>
      <c r="DO6" s="666"/>
      <c r="DP6" s="667"/>
      <c r="DQ6" s="674">
        <v>86892</v>
      </c>
      <c r="DR6" s="666"/>
      <c r="DS6" s="666"/>
      <c r="DT6" s="666"/>
      <c r="DU6" s="666"/>
      <c r="DV6" s="666"/>
      <c r="DW6" s="666"/>
      <c r="DX6" s="666"/>
      <c r="DY6" s="666"/>
      <c r="DZ6" s="666"/>
      <c r="EA6" s="666"/>
      <c r="EB6" s="666"/>
      <c r="EC6" s="675"/>
    </row>
    <row r="7" spans="2:143" ht="11.25" customHeight="1" x14ac:dyDescent="0.15">
      <c r="B7" s="662" t="s">
        <v>234</v>
      </c>
      <c r="C7" s="663"/>
      <c r="D7" s="663"/>
      <c r="E7" s="663"/>
      <c r="F7" s="663"/>
      <c r="G7" s="663"/>
      <c r="H7" s="663"/>
      <c r="I7" s="663"/>
      <c r="J7" s="663"/>
      <c r="K7" s="663"/>
      <c r="L7" s="663"/>
      <c r="M7" s="663"/>
      <c r="N7" s="663"/>
      <c r="O7" s="663"/>
      <c r="P7" s="663"/>
      <c r="Q7" s="664"/>
      <c r="R7" s="665">
        <v>361</v>
      </c>
      <c r="S7" s="666"/>
      <c r="T7" s="666"/>
      <c r="U7" s="666"/>
      <c r="V7" s="666"/>
      <c r="W7" s="666"/>
      <c r="X7" s="666"/>
      <c r="Y7" s="667"/>
      <c r="Z7" s="668">
        <v>0</v>
      </c>
      <c r="AA7" s="668"/>
      <c r="AB7" s="668"/>
      <c r="AC7" s="668"/>
      <c r="AD7" s="669">
        <v>361</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217366</v>
      </c>
      <c r="BH7" s="666"/>
      <c r="BI7" s="666"/>
      <c r="BJ7" s="666"/>
      <c r="BK7" s="666"/>
      <c r="BL7" s="666"/>
      <c r="BM7" s="666"/>
      <c r="BN7" s="667"/>
      <c r="BO7" s="668">
        <v>38</v>
      </c>
      <c r="BP7" s="668"/>
      <c r="BQ7" s="668"/>
      <c r="BR7" s="668"/>
      <c r="BS7" s="669">
        <v>1919</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1196919</v>
      </c>
      <c r="CS7" s="666"/>
      <c r="CT7" s="666"/>
      <c r="CU7" s="666"/>
      <c r="CV7" s="666"/>
      <c r="CW7" s="666"/>
      <c r="CX7" s="666"/>
      <c r="CY7" s="667"/>
      <c r="CZ7" s="668">
        <v>20</v>
      </c>
      <c r="DA7" s="668"/>
      <c r="DB7" s="668"/>
      <c r="DC7" s="668"/>
      <c r="DD7" s="674">
        <v>89074</v>
      </c>
      <c r="DE7" s="666"/>
      <c r="DF7" s="666"/>
      <c r="DG7" s="666"/>
      <c r="DH7" s="666"/>
      <c r="DI7" s="666"/>
      <c r="DJ7" s="666"/>
      <c r="DK7" s="666"/>
      <c r="DL7" s="666"/>
      <c r="DM7" s="666"/>
      <c r="DN7" s="666"/>
      <c r="DO7" s="666"/>
      <c r="DP7" s="667"/>
      <c r="DQ7" s="674">
        <v>1003944</v>
      </c>
      <c r="DR7" s="666"/>
      <c r="DS7" s="666"/>
      <c r="DT7" s="666"/>
      <c r="DU7" s="666"/>
      <c r="DV7" s="666"/>
      <c r="DW7" s="666"/>
      <c r="DX7" s="666"/>
      <c r="DY7" s="666"/>
      <c r="DZ7" s="666"/>
      <c r="EA7" s="666"/>
      <c r="EB7" s="666"/>
      <c r="EC7" s="675"/>
    </row>
    <row r="8" spans="2:143" ht="11.25" customHeight="1" x14ac:dyDescent="0.15">
      <c r="B8" s="662" t="s">
        <v>237</v>
      </c>
      <c r="C8" s="663"/>
      <c r="D8" s="663"/>
      <c r="E8" s="663"/>
      <c r="F8" s="663"/>
      <c r="G8" s="663"/>
      <c r="H8" s="663"/>
      <c r="I8" s="663"/>
      <c r="J8" s="663"/>
      <c r="K8" s="663"/>
      <c r="L8" s="663"/>
      <c r="M8" s="663"/>
      <c r="N8" s="663"/>
      <c r="O8" s="663"/>
      <c r="P8" s="663"/>
      <c r="Q8" s="664"/>
      <c r="R8" s="665">
        <v>1759</v>
      </c>
      <c r="S8" s="666"/>
      <c r="T8" s="666"/>
      <c r="U8" s="666"/>
      <c r="V8" s="666"/>
      <c r="W8" s="666"/>
      <c r="X8" s="666"/>
      <c r="Y8" s="667"/>
      <c r="Z8" s="668">
        <v>0</v>
      </c>
      <c r="AA8" s="668"/>
      <c r="AB8" s="668"/>
      <c r="AC8" s="668"/>
      <c r="AD8" s="669">
        <v>1759</v>
      </c>
      <c r="AE8" s="669"/>
      <c r="AF8" s="669"/>
      <c r="AG8" s="669"/>
      <c r="AH8" s="669"/>
      <c r="AI8" s="669"/>
      <c r="AJ8" s="669"/>
      <c r="AK8" s="669"/>
      <c r="AL8" s="670">
        <v>0</v>
      </c>
      <c r="AM8" s="671"/>
      <c r="AN8" s="671"/>
      <c r="AO8" s="672"/>
      <c r="AP8" s="662" t="s">
        <v>238</v>
      </c>
      <c r="AQ8" s="663"/>
      <c r="AR8" s="663"/>
      <c r="AS8" s="663"/>
      <c r="AT8" s="663"/>
      <c r="AU8" s="663"/>
      <c r="AV8" s="663"/>
      <c r="AW8" s="663"/>
      <c r="AX8" s="663"/>
      <c r="AY8" s="663"/>
      <c r="AZ8" s="663"/>
      <c r="BA8" s="663"/>
      <c r="BB8" s="663"/>
      <c r="BC8" s="663"/>
      <c r="BD8" s="663"/>
      <c r="BE8" s="663"/>
      <c r="BF8" s="664"/>
      <c r="BG8" s="665">
        <v>10350</v>
      </c>
      <c r="BH8" s="666"/>
      <c r="BI8" s="666"/>
      <c r="BJ8" s="666"/>
      <c r="BK8" s="666"/>
      <c r="BL8" s="666"/>
      <c r="BM8" s="666"/>
      <c r="BN8" s="667"/>
      <c r="BO8" s="668">
        <v>1.8</v>
      </c>
      <c r="BP8" s="668"/>
      <c r="BQ8" s="668"/>
      <c r="BR8" s="668"/>
      <c r="BS8" s="669" t="s">
        <v>135</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1159342</v>
      </c>
      <c r="CS8" s="666"/>
      <c r="CT8" s="666"/>
      <c r="CU8" s="666"/>
      <c r="CV8" s="666"/>
      <c r="CW8" s="666"/>
      <c r="CX8" s="666"/>
      <c r="CY8" s="667"/>
      <c r="CZ8" s="668">
        <v>19.399999999999999</v>
      </c>
      <c r="DA8" s="668"/>
      <c r="DB8" s="668"/>
      <c r="DC8" s="668"/>
      <c r="DD8" s="674" t="s">
        <v>135</v>
      </c>
      <c r="DE8" s="666"/>
      <c r="DF8" s="666"/>
      <c r="DG8" s="666"/>
      <c r="DH8" s="666"/>
      <c r="DI8" s="666"/>
      <c r="DJ8" s="666"/>
      <c r="DK8" s="666"/>
      <c r="DL8" s="666"/>
      <c r="DM8" s="666"/>
      <c r="DN8" s="666"/>
      <c r="DO8" s="666"/>
      <c r="DP8" s="667"/>
      <c r="DQ8" s="674">
        <v>706759</v>
      </c>
      <c r="DR8" s="666"/>
      <c r="DS8" s="666"/>
      <c r="DT8" s="666"/>
      <c r="DU8" s="666"/>
      <c r="DV8" s="666"/>
      <c r="DW8" s="666"/>
      <c r="DX8" s="666"/>
      <c r="DY8" s="666"/>
      <c r="DZ8" s="666"/>
      <c r="EA8" s="666"/>
      <c r="EB8" s="666"/>
      <c r="EC8" s="675"/>
    </row>
    <row r="9" spans="2:143" ht="11.25" customHeight="1" x14ac:dyDescent="0.15">
      <c r="B9" s="662" t="s">
        <v>240</v>
      </c>
      <c r="C9" s="663"/>
      <c r="D9" s="663"/>
      <c r="E9" s="663"/>
      <c r="F9" s="663"/>
      <c r="G9" s="663"/>
      <c r="H9" s="663"/>
      <c r="I9" s="663"/>
      <c r="J9" s="663"/>
      <c r="K9" s="663"/>
      <c r="L9" s="663"/>
      <c r="M9" s="663"/>
      <c r="N9" s="663"/>
      <c r="O9" s="663"/>
      <c r="P9" s="663"/>
      <c r="Q9" s="664"/>
      <c r="R9" s="665">
        <v>2286</v>
      </c>
      <c r="S9" s="666"/>
      <c r="T9" s="666"/>
      <c r="U9" s="666"/>
      <c r="V9" s="666"/>
      <c r="W9" s="666"/>
      <c r="X9" s="666"/>
      <c r="Y9" s="667"/>
      <c r="Z9" s="668">
        <v>0</v>
      </c>
      <c r="AA9" s="668"/>
      <c r="AB9" s="668"/>
      <c r="AC9" s="668"/>
      <c r="AD9" s="669">
        <v>2286</v>
      </c>
      <c r="AE9" s="669"/>
      <c r="AF9" s="669"/>
      <c r="AG9" s="669"/>
      <c r="AH9" s="669"/>
      <c r="AI9" s="669"/>
      <c r="AJ9" s="669"/>
      <c r="AK9" s="669"/>
      <c r="AL9" s="670">
        <v>0.1</v>
      </c>
      <c r="AM9" s="671"/>
      <c r="AN9" s="671"/>
      <c r="AO9" s="672"/>
      <c r="AP9" s="662" t="s">
        <v>241</v>
      </c>
      <c r="AQ9" s="663"/>
      <c r="AR9" s="663"/>
      <c r="AS9" s="663"/>
      <c r="AT9" s="663"/>
      <c r="AU9" s="663"/>
      <c r="AV9" s="663"/>
      <c r="AW9" s="663"/>
      <c r="AX9" s="663"/>
      <c r="AY9" s="663"/>
      <c r="AZ9" s="663"/>
      <c r="BA9" s="663"/>
      <c r="BB9" s="663"/>
      <c r="BC9" s="663"/>
      <c r="BD9" s="663"/>
      <c r="BE9" s="663"/>
      <c r="BF9" s="664"/>
      <c r="BG9" s="665">
        <v>188665</v>
      </c>
      <c r="BH9" s="666"/>
      <c r="BI9" s="666"/>
      <c r="BJ9" s="666"/>
      <c r="BK9" s="666"/>
      <c r="BL9" s="666"/>
      <c r="BM9" s="666"/>
      <c r="BN9" s="667"/>
      <c r="BO9" s="668">
        <v>33</v>
      </c>
      <c r="BP9" s="668"/>
      <c r="BQ9" s="668"/>
      <c r="BR9" s="668"/>
      <c r="BS9" s="669" t="s">
        <v>135</v>
      </c>
      <c r="BT9" s="669"/>
      <c r="BU9" s="669"/>
      <c r="BV9" s="669"/>
      <c r="BW9" s="669"/>
      <c r="BX9" s="669"/>
      <c r="BY9" s="669"/>
      <c r="BZ9" s="669"/>
      <c r="CA9" s="669"/>
      <c r="CB9" s="673"/>
      <c r="CD9" s="680" t="s">
        <v>242</v>
      </c>
      <c r="CE9" s="681"/>
      <c r="CF9" s="681"/>
      <c r="CG9" s="681"/>
      <c r="CH9" s="681"/>
      <c r="CI9" s="681"/>
      <c r="CJ9" s="681"/>
      <c r="CK9" s="681"/>
      <c r="CL9" s="681"/>
      <c r="CM9" s="681"/>
      <c r="CN9" s="681"/>
      <c r="CO9" s="681"/>
      <c r="CP9" s="681"/>
      <c r="CQ9" s="682"/>
      <c r="CR9" s="665">
        <v>631166</v>
      </c>
      <c r="CS9" s="666"/>
      <c r="CT9" s="666"/>
      <c r="CU9" s="666"/>
      <c r="CV9" s="666"/>
      <c r="CW9" s="666"/>
      <c r="CX9" s="666"/>
      <c r="CY9" s="667"/>
      <c r="CZ9" s="668">
        <v>10.5</v>
      </c>
      <c r="DA9" s="668"/>
      <c r="DB9" s="668"/>
      <c r="DC9" s="668"/>
      <c r="DD9" s="674">
        <v>6430</v>
      </c>
      <c r="DE9" s="666"/>
      <c r="DF9" s="666"/>
      <c r="DG9" s="666"/>
      <c r="DH9" s="666"/>
      <c r="DI9" s="666"/>
      <c r="DJ9" s="666"/>
      <c r="DK9" s="666"/>
      <c r="DL9" s="666"/>
      <c r="DM9" s="666"/>
      <c r="DN9" s="666"/>
      <c r="DO9" s="666"/>
      <c r="DP9" s="667"/>
      <c r="DQ9" s="674">
        <v>546146</v>
      </c>
      <c r="DR9" s="666"/>
      <c r="DS9" s="666"/>
      <c r="DT9" s="666"/>
      <c r="DU9" s="666"/>
      <c r="DV9" s="666"/>
      <c r="DW9" s="666"/>
      <c r="DX9" s="666"/>
      <c r="DY9" s="666"/>
      <c r="DZ9" s="666"/>
      <c r="EA9" s="666"/>
      <c r="EB9" s="666"/>
      <c r="EC9" s="675"/>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135</v>
      </c>
      <c r="S10" s="666"/>
      <c r="T10" s="666"/>
      <c r="U10" s="666"/>
      <c r="V10" s="666"/>
      <c r="W10" s="666"/>
      <c r="X10" s="666"/>
      <c r="Y10" s="667"/>
      <c r="Z10" s="668" t="s">
        <v>135</v>
      </c>
      <c r="AA10" s="668"/>
      <c r="AB10" s="668"/>
      <c r="AC10" s="668"/>
      <c r="AD10" s="669" t="s">
        <v>135</v>
      </c>
      <c r="AE10" s="669"/>
      <c r="AF10" s="669"/>
      <c r="AG10" s="669"/>
      <c r="AH10" s="669"/>
      <c r="AI10" s="669"/>
      <c r="AJ10" s="669"/>
      <c r="AK10" s="669"/>
      <c r="AL10" s="670" t="s">
        <v>135</v>
      </c>
      <c r="AM10" s="671"/>
      <c r="AN10" s="671"/>
      <c r="AO10" s="672"/>
      <c r="AP10" s="662" t="s">
        <v>244</v>
      </c>
      <c r="AQ10" s="663"/>
      <c r="AR10" s="663"/>
      <c r="AS10" s="663"/>
      <c r="AT10" s="663"/>
      <c r="AU10" s="663"/>
      <c r="AV10" s="663"/>
      <c r="AW10" s="663"/>
      <c r="AX10" s="663"/>
      <c r="AY10" s="663"/>
      <c r="AZ10" s="663"/>
      <c r="BA10" s="663"/>
      <c r="BB10" s="663"/>
      <c r="BC10" s="663"/>
      <c r="BD10" s="663"/>
      <c r="BE10" s="663"/>
      <c r="BF10" s="664"/>
      <c r="BG10" s="665">
        <v>11180</v>
      </c>
      <c r="BH10" s="666"/>
      <c r="BI10" s="666"/>
      <c r="BJ10" s="666"/>
      <c r="BK10" s="666"/>
      <c r="BL10" s="666"/>
      <c r="BM10" s="666"/>
      <c r="BN10" s="667"/>
      <c r="BO10" s="668">
        <v>2</v>
      </c>
      <c r="BP10" s="668"/>
      <c r="BQ10" s="668"/>
      <c r="BR10" s="668"/>
      <c r="BS10" s="669" t="s">
        <v>135</v>
      </c>
      <c r="BT10" s="669"/>
      <c r="BU10" s="669"/>
      <c r="BV10" s="669"/>
      <c r="BW10" s="669"/>
      <c r="BX10" s="669"/>
      <c r="BY10" s="669"/>
      <c r="BZ10" s="669"/>
      <c r="CA10" s="669"/>
      <c r="CB10" s="673"/>
      <c r="CD10" s="680" t="s">
        <v>245</v>
      </c>
      <c r="CE10" s="681"/>
      <c r="CF10" s="681"/>
      <c r="CG10" s="681"/>
      <c r="CH10" s="681"/>
      <c r="CI10" s="681"/>
      <c r="CJ10" s="681"/>
      <c r="CK10" s="681"/>
      <c r="CL10" s="681"/>
      <c r="CM10" s="681"/>
      <c r="CN10" s="681"/>
      <c r="CO10" s="681"/>
      <c r="CP10" s="681"/>
      <c r="CQ10" s="682"/>
      <c r="CR10" s="665">
        <v>5769</v>
      </c>
      <c r="CS10" s="666"/>
      <c r="CT10" s="666"/>
      <c r="CU10" s="666"/>
      <c r="CV10" s="666"/>
      <c r="CW10" s="666"/>
      <c r="CX10" s="666"/>
      <c r="CY10" s="667"/>
      <c r="CZ10" s="668">
        <v>0.1</v>
      </c>
      <c r="DA10" s="668"/>
      <c r="DB10" s="668"/>
      <c r="DC10" s="668"/>
      <c r="DD10" s="674" t="s">
        <v>135</v>
      </c>
      <c r="DE10" s="666"/>
      <c r="DF10" s="666"/>
      <c r="DG10" s="666"/>
      <c r="DH10" s="666"/>
      <c r="DI10" s="666"/>
      <c r="DJ10" s="666"/>
      <c r="DK10" s="666"/>
      <c r="DL10" s="666"/>
      <c r="DM10" s="666"/>
      <c r="DN10" s="666"/>
      <c r="DO10" s="666"/>
      <c r="DP10" s="667"/>
      <c r="DQ10" s="674">
        <v>769</v>
      </c>
      <c r="DR10" s="666"/>
      <c r="DS10" s="666"/>
      <c r="DT10" s="666"/>
      <c r="DU10" s="666"/>
      <c r="DV10" s="666"/>
      <c r="DW10" s="666"/>
      <c r="DX10" s="666"/>
      <c r="DY10" s="666"/>
      <c r="DZ10" s="666"/>
      <c r="EA10" s="666"/>
      <c r="EB10" s="666"/>
      <c r="EC10" s="675"/>
    </row>
    <row r="11" spans="2:143" ht="11.25" customHeight="1" x14ac:dyDescent="0.15">
      <c r="B11" s="662" t="s">
        <v>246</v>
      </c>
      <c r="C11" s="663"/>
      <c r="D11" s="663"/>
      <c r="E11" s="663"/>
      <c r="F11" s="663"/>
      <c r="G11" s="663"/>
      <c r="H11" s="663"/>
      <c r="I11" s="663"/>
      <c r="J11" s="663"/>
      <c r="K11" s="663"/>
      <c r="L11" s="663"/>
      <c r="M11" s="663"/>
      <c r="N11" s="663"/>
      <c r="O11" s="663"/>
      <c r="P11" s="663"/>
      <c r="Q11" s="664"/>
      <c r="R11" s="665">
        <v>155629</v>
      </c>
      <c r="S11" s="666"/>
      <c r="T11" s="666"/>
      <c r="U11" s="666"/>
      <c r="V11" s="666"/>
      <c r="W11" s="666"/>
      <c r="X11" s="666"/>
      <c r="Y11" s="667"/>
      <c r="Z11" s="670">
        <v>2.4</v>
      </c>
      <c r="AA11" s="671"/>
      <c r="AB11" s="671"/>
      <c r="AC11" s="683"/>
      <c r="AD11" s="674">
        <v>155629</v>
      </c>
      <c r="AE11" s="666"/>
      <c r="AF11" s="666"/>
      <c r="AG11" s="666"/>
      <c r="AH11" s="666"/>
      <c r="AI11" s="666"/>
      <c r="AJ11" s="666"/>
      <c r="AK11" s="667"/>
      <c r="AL11" s="670">
        <v>4.4000000000000004</v>
      </c>
      <c r="AM11" s="671"/>
      <c r="AN11" s="671"/>
      <c r="AO11" s="672"/>
      <c r="AP11" s="662" t="s">
        <v>247</v>
      </c>
      <c r="AQ11" s="663"/>
      <c r="AR11" s="663"/>
      <c r="AS11" s="663"/>
      <c r="AT11" s="663"/>
      <c r="AU11" s="663"/>
      <c r="AV11" s="663"/>
      <c r="AW11" s="663"/>
      <c r="AX11" s="663"/>
      <c r="AY11" s="663"/>
      <c r="AZ11" s="663"/>
      <c r="BA11" s="663"/>
      <c r="BB11" s="663"/>
      <c r="BC11" s="663"/>
      <c r="BD11" s="663"/>
      <c r="BE11" s="663"/>
      <c r="BF11" s="664"/>
      <c r="BG11" s="665">
        <v>7171</v>
      </c>
      <c r="BH11" s="666"/>
      <c r="BI11" s="666"/>
      <c r="BJ11" s="666"/>
      <c r="BK11" s="666"/>
      <c r="BL11" s="666"/>
      <c r="BM11" s="666"/>
      <c r="BN11" s="667"/>
      <c r="BO11" s="668">
        <v>1.3</v>
      </c>
      <c r="BP11" s="668"/>
      <c r="BQ11" s="668"/>
      <c r="BR11" s="668"/>
      <c r="BS11" s="669">
        <v>1919</v>
      </c>
      <c r="BT11" s="669"/>
      <c r="BU11" s="669"/>
      <c r="BV11" s="669"/>
      <c r="BW11" s="669"/>
      <c r="BX11" s="669"/>
      <c r="BY11" s="669"/>
      <c r="BZ11" s="669"/>
      <c r="CA11" s="669"/>
      <c r="CB11" s="673"/>
      <c r="CD11" s="680" t="s">
        <v>248</v>
      </c>
      <c r="CE11" s="681"/>
      <c r="CF11" s="681"/>
      <c r="CG11" s="681"/>
      <c r="CH11" s="681"/>
      <c r="CI11" s="681"/>
      <c r="CJ11" s="681"/>
      <c r="CK11" s="681"/>
      <c r="CL11" s="681"/>
      <c r="CM11" s="681"/>
      <c r="CN11" s="681"/>
      <c r="CO11" s="681"/>
      <c r="CP11" s="681"/>
      <c r="CQ11" s="682"/>
      <c r="CR11" s="665">
        <v>219440</v>
      </c>
      <c r="CS11" s="666"/>
      <c r="CT11" s="666"/>
      <c r="CU11" s="666"/>
      <c r="CV11" s="666"/>
      <c r="CW11" s="666"/>
      <c r="CX11" s="666"/>
      <c r="CY11" s="667"/>
      <c r="CZ11" s="668">
        <v>3.7</v>
      </c>
      <c r="DA11" s="668"/>
      <c r="DB11" s="668"/>
      <c r="DC11" s="668"/>
      <c r="DD11" s="674">
        <v>15332</v>
      </c>
      <c r="DE11" s="666"/>
      <c r="DF11" s="666"/>
      <c r="DG11" s="666"/>
      <c r="DH11" s="666"/>
      <c r="DI11" s="666"/>
      <c r="DJ11" s="666"/>
      <c r="DK11" s="666"/>
      <c r="DL11" s="666"/>
      <c r="DM11" s="666"/>
      <c r="DN11" s="666"/>
      <c r="DO11" s="666"/>
      <c r="DP11" s="667"/>
      <c r="DQ11" s="674">
        <v>111871</v>
      </c>
      <c r="DR11" s="666"/>
      <c r="DS11" s="666"/>
      <c r="DT11" s="666"/>
      <c r="DU11" s="666"/>
      <c r="DV11" s="666"/>
      <c r="DW11" s="666"/>
      <c r="DX11" s="666"/>
      <c r="DY11" s="666"/>
      <c r="DZ11" s="666"/>
      <c r="EA11" s="666"/>
      <c r="EB11" s="666"/>
      <c r="EC11" s="675"/>
    </row>
    <row r="12" spans="2:143" ht="11.25" customHeight="1" x14ac:dyDescent="0.15">
      <c r="B12" s="662" t="s">
        <v>249</v>
      </c>
      <c r="C12" s="663"/>
      <c r="D12" s="663"/>
      <c r="E12" s="663"/>
      <c r="F12" s="663"/>
      <c r="G12" s="663"/>
      <c r="H12" s="663"/>
      <c r="I12" s="663"/>
      <c r="J12" s="663"/>
      <c r="K12" s="663"/>
      <c r="L12" s="663"/>
      <c r="M12" s="663"/>
      <c r="N12" s="663"/>
      <c r="O12" s="663"/>
      <c r="P12" s="663"/>
      <c r="Q12" s="664"/>
      <c r="R12" s="665" t="s">
        <v>135</v>
      </c>
      <c r="S12" s="666"/>
      <c r="T12" s="666"/>
      <c r="U12" s="666"/>
      <c r="V12" s="666"/>
      <c r="W12" s="666"/>
      <c r="X12" s="666"/>
      <c r="Y12" s="667"/>
      <c r="Z12" s="668" t="s">
        <v>135</v>
      </c>
      <c r="AA12" s="668"/>
      <c r="AB12" s="668"/>
      <c r="AC12" s="668"/>
      <c r="AD12" s="669" t="s">
        <v>135</v>
      </c>
      <c r="AE12" s="669"/>
      <c r="AF12" s="669"/>
      <c r="AG12" s="669"/>
      <c r="AH12" s="669"/>
      <c r="AI12" s="669"/>
      <c r="AJ12" s="669"/>
      <c r="AK12" s="669"/>
      <c r="AL12" s="670" t="s">
        <v>135</v>
      </c>
      <c r="AM12" s="671"/>
      <c r="AN12" s="671"/>
      <c r="AO12" s="672"/>
      <c r="AP12" s="662" t="s">
        <v>250</v>
      </c>
      <c r="AQ12" s="663"/>
      <c r="AR12" s="663"/>
      <c r="AS12" s="663"/>
      <c r="AT12" s="663"/>
      <c r="AU12" s="663"/>
      <c r="AV12" s="663"/>
      <c r="AW12" s="663"/>
      <c r="AX12" s="663"/>
      <c r="AY12" s="663"/>
      <c r="AZ12" s="663"/>
      <c r="BA12" s="663"/>
      <c r="BB12" s="663"/>
      <c r="BC12" s="663"/>
      <c r="BD12" s="663"/>
      <c r="BE12" s="663"/>
      <c r="BF12" s="664"/>
      <c r="BG12" s="665">
        <v>292967</v>
      </c>
      <c r="BH12" s="666"/>
      <c r="BI12" s="666"/>
      <c r="BJ12" s="666"/>
      <c r="BK12" s="666"/>
      <c r="BL12" s="666"/>
      <c r="BM12" s="666"/>
      <c r="BN12" s="667"/>
      <c r="BO12" s="668">
        <v>51.2</v>
      </c>
      <c r="BP12" s="668"/>
      <c r="BQ12" s="668"/>
      <c r="BR12" s="668"/>
      <c r="BS12" s="669">
        <v>25813</v>
      </c>
      <c r="BT12" s="669"/>
      <c r="BU12" s="669"/>
      <c r="BV12" s="669"/>
      <c r="BW12" s="669"/>
      <c r="BX12" s="669"/>
      <c r="BY12" s="669"/>
      <c r="BZ12" s="669"/>
      <c r="CA12" s="669"/>
      <c r="CB12" s="673"/>
      <c r="CD12" s="680" t="s">
        <v>251</v>
      </c>
      <c r="CE12" s="681"/>
      <c r="CF12" s="681"/>
      <c r="CG12" s="681"/>
      <c r="CH12" s="681"/>
      <c r="CI12" s="681"/>
      <c r="CJ12" s="681"/>
      <c r="CK12" s="681"/>
      <c r="CL12" s="681"/>
      <c r="CM12" s="681"/>
      <c r="CN12" s="681"/>
      <c r="CO12" s="681"/>
      <c r="CP12" s="681"/>
      <c r="CQ12" s="682"/>
      <c r="CR12" s="665">
        <v>253805</v>
      </c>
      <c r="CS12" s="666"/>
      <c r="CT12" s="666"/>
      <c r="CU12" s="666"/>
      <c r="CV12" s="666"/>
      <c r="CW12" s="666"/>
      <c r="CX12" s="666"/>
      <c r="CY12" s="667"/>
      <c r="CZ12" s="668">
        <v>4.2</v>
      </c>
      <c r="DA12" s="668"/>
      <c r="DB12" s="668"/>
      <c r="DC12" s="668"/>
      <c r="DD12" s="674">
        <v>16853</v>
      </c>
      <c r="DE12" s="666"/>
      <c r="DF12" s="666"/>
      <c r="DG12" s="666"/>
      <c r="DH12" s="666"/>
      <c r="DI12" s="666"/>
      <c r="DJ12" s="666"/>
      <c r="DK12" s="666"/>
      <c r="DL12" s="666"/>
      <c r="DM12" s="666"/>
      <c r="DN12" s="666"/>
      <c r="DO12" s="666"/>
      <c r="DP12" s="667"/>
      <c r="DQ12" s="674">
        <v>152323</v>
      </c>
      <c r="DR12" s="666"/>
      <c r="DS12" s="666"/>
      <c r="DT12" s="666"/>
      <c r="DU12" s="666"/>
      <c r="DV12" s="666"/>
      <c r="DW12" s="666"/>
      <c r="DX12" s="666"/>
      <c r="DY12" s="666"/>
      <c r="DZ12" s="666"/>
      <c r="EA12" s="666"/>
      <c r="EB12" s="666"/>
      <c r="EC12" s="675"/>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135</v>
      </c>
      <c r="S13" s="666"/>
      <c r="T13" s="666"/>
      <c r="U13" s="666"/>
      <c r="V13" s="666"/>
      <c r="W13" s="666"/>
      <c r="X13" s="666"/>
      <c r="Y13" s="667"/>
      <c r="Z13" s="668" t="s">
        <v>135</v>
      </c>
      <c r="AA13" s="668"/>
      <c r="AB13" s="668"/>
      <c r="AC13" s="668"/>
      <c r="AD13" s="669" t="s">
        <v>174</v>
      </c>
      <c r="AE13" s="669"/>
      <c r="AF13" s="669"/>
      <c r="AG13" s="669"/>
      <c r="AH13" s="669"/>
      <c r="AI13" s="669"/>
      <c r="AJ13" s="669"/>
      <c r="AK13" s="669"/>
      <c r="AL13" s="670" t="s">
        <v>135</v>
      </c>
      <c r="AM13" s="671"/>
      <c r="AN13" s="671"/>
      <c r="AO13" s="672"/>
      <c r="AP13" s="662" t="s">
        <v>253</v>
      </c>
      <c r="AQ13" s="663"/>
      <c r="AR13" s="663"/>
      <c r="AS13" s="663"/>
      <c r="AT13" s="663"/>
      <c r="AU13" s="663"/>
      <c r="AV13" s="663"/>
      <c r="AW13" s="663"/>
      <c r="AX13" s="663"/>
      <c r="AY13" s="663"/>
      <c r="AZ13" s="663"/>
      <c r="BA13" s="663"/>
      <c r="BB13" s="663"/>
      <c r="BC13" s="663"/>
      <c r="BD13" s="663"/>
      <c r="BE13" s="663"/>
      <c r="BF13" s="664"/>
      <c r="BG13" s="665">
        <v>268439</v>
      </c>
      <c r="BH13" s="666"/>
      <c r="BI13" s="666"/>
      <c r="BJ13" s="666"/>
      <c r="BK13" s="666"/>
      <c r="BL13" s="666"/>
      <c r="BM13" s="666"/>
      <c r="BN13" s="667"/>
      <c r="BO13" s="668">
        <v>47</v>
      </c>
      <c r="BP13" s="668"/>
      <c r="BQ13" s="668"/>
      <c r="BR13" s="668"/>
      <c r="BS13" s="669">
        <v>25813</v>
      </c>
      <c r="BT13" s="669"/>
      <c r="BU13" s="669"/>
      <c r="BV13" s="669"/>
      <c r="BW13" s="669"/>
      <c r="BX13" s="669"/>
      <c r="BY13" s="669"/>
      <c r="BZ13" s="669"/>
      <c r="CA13" s="669"/>
      <c r="CB13" s="673"/>
      <c r="CD13" s="680" t="s">
        <v>254</v>
      </c>
      <c r="CE13" s="681"/>
      <c r="CF13" s="681"/>
      <c r="CG13" s="681"/>
      <c r="CH13" s="681"/>
      <c r="CI13" s="681"/>
      <c r="CJ13" s="681"/>
      <c r="CK13" s="681"/>
      <c r="CL13" s="681"/>
      <c r="CM13" s="681"/>
      <c r="CN13" s="681"/>
      <c r="CO13" s="681"/>
      <c r="CP13" s="681"/>
      <c r="CQ13" s="682"/>
      <c r="CR13" s="665">
        <v>504437</v>
      </c>
      <c r="CS13" s="666"/>
      <c r="CT13" s="666"/>
      <c r="CU13" s="666"/>
      <c r="CV13" s="666"/>
      <c r="CW13" s="666"/>
      <c r="CX13" s="666"/>
      <c r="CY13" s="667"/>
      <c r="CZ13" s="668">
        <v>8.4</v>
      </c>
      <c r="DA13" s="668"/>
      <c r="DB13" s="668"/>
      <c r="DC13" s="668"/>
      <c r="DD13" s="674">
        <v>263626</v>
      </c>
      <c r="DE13" s="666"/>
      <c r="DF13" s="666"/>
      <c r="DG13" s="666"/>
      <c r="DH13" s="666"/>
      <c r="DI13" s="666"/>
      <c r="DJ13" s="666"/>
      <c r="DK13" s="666"/>
      <c r="DL13" s="666"/>
      <c r="DM13" s="666"/>
      <c r="DN13" s="666"/>
      <c r="DO13" s="666"/>
      <c r="DP13" s="667"/>
      <c r="DQ13" s="674">
        <v>197300</v>
      </c>
      <c r="DR13" s="666"/>
      <c r="DS13" s="666"/>
      <c r="DT13" s="666"/>
      <c r="DU13" s="666"/>
      <c r="DV13" s="666"/>
      <c r="DW13" s="666"/>
      <c r="DX13" s="666"/>
      <c r="DY13" s="666"/>
      <c r="DZ13" s="666"/>
      <c r="EA13" s="666"/>
      <c r="EB13" s="666"/>
      <c r="EC13" s="675"/>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135</v>
      </c>
      <c r="S14" s="666"/>
      <c r="T14" s="666"/>
      <c r="U14" s="666"/>
      <c r="V14" s="666"/>
      <c r="W14" s="666"/>
      <c r="X14" s="666"/>
      <c r="Y14" s="667"/>
      <c r="Z14" s="668" t="s">
        <v>135</v>
      </c>
      <c r="AA14" s="668"/>
      <c r="AB14" s="668"/>
      <c r="AC14" s="668"/>
      <c r="AD14" s="669" t="s">
        <v>174</v>
      </c>
      <c r="AE14" s="669"/>
      <c r="AF14" s="669"/>
      <c r="AG14" s="669"/>
      <c r="AH14" s="669"/>
      <c r="AI14" s="669"/>
      <c r="AJ14" s="669"/>
      <c r="AK14" s="669"/>
      <c r="AL14" s="670" t="s">
        <v>135</v>
      </c>
      <c r="AM14" s="671"/>
      <c r="AN14" s="671"/>
      <c r="AO14" s="672"/>
      <c r="AP14" s="662" t="s">
        <v>256</v>
      </c>
      <c r="AQ14" s="663"/>
      <c r="AR14" s="663"/>
      <c r="AS14" s="663"/>
      <c r="AT14" s="663"/>
      <c r="AU14" s="663"/>
      <c r="AV14" s="663"/>
      <c r="AW14" s="663"/>
      <c r="AX14" s="663"/>
      <c r="AY14" s="663"/>
      <c r="AZ14" s="663"/>
      <c r="BA14" s="663"/>
      <c r="BB14" s="663"/>
      <c r="BC14" s="663"/>
      <c r="BD14" s="663"/>
      <c r="BE14" s="663"/>
      <c r="BF14" s="664"/>
      <c r="BG14" s="665">
        <v>28735</v>
      </c>
      <c r="BH14" s="666"/>
      <c r="BI14" s="666"/>
      <c r="BJ14" s="666"/>
      <c r="BK14" s="666"/>
      <c r="BL14" s="666"/>
      <c r="BM14" s="666"/>
      <c r="BN14" s="667"/>
      <c r="BO14" s="668">
        <v>5</v>
      </c>
      <c r="BP14" s="668"/>
      <c r="BQ14" s="668"/>
      <c r="BR14" s="668"/>
      <c r="BS14" s="669" t="s">
        <v>135</v>
      </c>
      <c r="BT14" s="669"/>
      <c r="BU14" s="669"/>
      <c r="BV14" s="669"/>
      <c r="BW14" s="669"/>
      <c r="BX14" s="669"/>
      <c r="BY14" s="669"/>
      <c r="BZ14" s="669"/>
      <c r="CA14" s="669"/>
      <c r="CB14" s="673"/>
      <c r="CD14" s="680" t="s">
        <v>257</v>
      </c>
      <c r="CE14" s="681"/>
      <c r="CF14" s="681"/>
      <c r="CG14" s="681"/>
      <c r="CH14" s="681"/>
      <c r="CI14" s="681"/>
      <c r="CJ14" s="681"/>
      <c r="CK14" s="681"/>
      <c r="CL14" s="681"/>
      <c r="CM14" s="681"/>
      <c r="CN14" s="681"/>
      <c r="CO14" s="681"/>
      <c r="CP14" s="681"/>
      <c r="CQ14" s="682"/>
      <c r="CR14" s="665">
        <v>222079</v>
      </c>
      <c r="CS14" s="666"/>
      <c r="CT14" s="666"/>
      <c r="CU14" s="666"/>
      <c r="CV14" s="666"/>
      <c r="CW14" s="666"/>
      <c r="CX14" s="666"/>
      <c r="CY14" s="667"/>
      <c r="CZ14" s="668">
        <v>3.7</v>
      </c>
      <c r="DA14" s="668"/>
      <c r="DB14" s="668"/>
      <c r="DC14" s="668"/>
      <c r="DD14" s="674">
        <v>20249</v>
      </c>
      <c r="DE14" s="666"/>
      <c r="DF14" s="666"/>
      <c r="DG14" s="666"/>
      <c r="DH14" s="666"/>
      <c r="DI14" s="666"/>
      <c r="DJ14" s="666"/>
      <c r="DK14" s="666"/>
      <c r="DL14" s="666"/>
      <c r="DM14" s="666"/>
      <c r="DN14" s="666"/>
      <c r="DO14" s="666"/>
      <c r="DP14" s="667"/>
      <c r="DQ14" s="674">
        <v>180153</v>
      </c>
      <c r="DR14" s="666"/>
      <c r="DS14" s="666"/>
      <c r="DT14" s="666"/>
      <c r="DU14" s="666"/>
      <c r="DV14" s="666"/>
      <c r="DW14" s="666"/>
      <c r="DX14" s="666"/>
      <c r="DY14" s="666"/>
      <c r="DZ14" s="666"/>
      <c r="EA14" s="666"/>
      <c r="EB14" s="666"/>
      <c r="EC14" s="675"/>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135</v>
      </c>
      <c r="S15" s="666"/>
      <c r="T15" s="666"/>
      <c r="U15" s="666"/>
      <c r="V15" s="666"/>
      <c r="W15" s="666"/>
      <c r="X15" s="666"/>
      <c r="Y15" s="667"/>
      <c r="Z15" s="668" t="s">
        <v>135</v>
      </c>
      <c r="AA15" s="668"/>
      <c r="AB15" s="668"/>
      <c r="AC15" s="668"/>
      <c r="AD15" s="669" t="s">
        <v>135</v>
      </c>
      <c r="AE15" s="669"/>
      <c r="AF15" s="669"/>
      <c r="AG15" s="669"/>
      <c r="AH15" s="669"/>
      <c r="AI15" s="669"/>
      <c r="AJ15" s="669"/>
      <c r="AK15" s="669"/>
      <c r="AL15" s="670" t="s">
        <v>135</v>
      </c>
      <c r="AM15" s="671"/>
      <c r="AN15" s="671"/>
      <c r="AO15" s="672"/>
      <c r="AP15" s="662" t="s">
        <v>259</v>
      </c>
      <c r="AQ15" s="663"/>
      <c r="AR15" s="663"/>
      <c r="AS15" s="663"/>
      <c r="AT15" s="663"/>
      <c r="AU15" s="663"/>
      <c r="AV15" s="663"/>
      <c r="AW15" s="663"/>
      <c r="AX15" s="663"/>
      <c r="AY15" s="663"/>
      <c r="AZ15" s="663"/>
      <c r="BA15" s="663"/>
      <c r="BB15" s="663"/>
      <c r="BC15" s="663"/>
      <c r="BD15" s="663"/>
      <c r="BE15" s="663"/>
      <c r="BF15" s="664"/>
      <c r="BG15" s="665">
        <v>32551</v>
      </c>
      <c r="BH15" s="666"/>
      <c r="BI15" s="666"/>
      <c r="BJ15" s="666"/>
      <c r="BK15" s="666"/>
      <c r="BL15" s="666"/>
      <c r="BM15" s="666"/>
      <c r="BN15" s="667"/>
      <c r="BO15" s="668">
        <v>5.7</v>
      </c>
      <c r="BP15" s="668"/>
      <c r="BQ15" s="668"/>
      <c r="BR15" s="668"/>
      <c r="BS15" s="669" t="s">
        <v>135</v>
      </c>
      <c r="BT15" s="669"/>
      <c r="BU15" s="669"/>
      <c r="BV15" s="669"/>
      <c r="BW15" s="669"/>
      <c r="BX15" s="669"/>
      <c r="BY15" s="669"/>
      <c r="BZ15" s="669"/>
      <c r="CA15" s="669"/>
      <c r="CB15" s="673"/>
      <c r="CD15" s="680" t="s">
        <v>260</v>
      </c>
      <c r="CE15" s="681"/>
      <c r="CF15" s="681"/>
      <c r="CG15" s="681"/>
      <c r="CH15" s="681"/>
      <c r="CI15" s="681"/>
      <c r="CJ15" s="681"/>
      <c r="CK15" s="681"/>
      <c r="CL15" s="681"/>
      <c r="CM15" s="681"/>
      <c r="CN15" s="681"/>
      <c r="CO15" s="681"/>
      <c r="CP15" s="681"/>
      <c r="CQ15" s="682"/>
      <c r="CR15" s="665">
        <v>527434</v>
      </c>
      <c r="CS15" s="666"/>
      <c r="CT15" s="666"/>
      <c r="CU15" s="666"/>
      <c r="CV15" s="666"/>
      <c r="CW15" s="666"/>
      <c r="CX15" s="666"/>
      <c r="CY15" s="667"/>
      <c r="CZ15" s="668">
        <v>8.8000000000000007</v>
      </c>
      <c r="DA15" s="668"/>
      <c r="DB15" s="668"/>
      <c r="DC15" s="668"/>
      <c r="DD15" s="674">
        <v>139446</v>
      </c>
      <c r="DE15" s="666"/>
      <c r="DF15" s="666"/>
      <c r="DG15" s="666"/>
      <c r="DH15" s="666"/>
      <c r="DI15" s="666"/>
      <c r="DJ15" s="666"/>
      <c r="DK15" s="666"/>
      <c r="DL15" s="666"/>
      <c r="DM15" s="666"/>
      <c r="DN15" s="666"/>
      <c r="DO15" s="666"/>
      <c r="DP15" s="667"/>
      <c r="DQ15" s="674">
        <v>365901</v>
      </c>
      <c r="DR15" s="666"/>
      <c r="DS15" s="666"/>
      <c r="DT15" s="666"/>
      <c r="DU15" s="666"/>
      <c r="DV15" s="666"/>
      <c r="DW15" s="666"/>
      <c r="DX15" s="666"/>
      <c r="DY15" s="666"/>
      <c r="DZ15" s="666"/>
      <c r="EA15" s="666"/>
      <c r="EB15" s="666"/>
      <c r="EC15" s="675"/>
    </row>
    <row r="16" spans="2:143" ht="11.25" customHeight="1" x14ac:dyDescent="0.15">
      <c r="B16" s="662" t="s">
        <v>261</v>
      </c>
      <c r="C16" s="663"/>
      <c r="D16" s="663"/>
      <c r="E16" s="663"/>
      <c r="F16" s="663"/>
      <c r="G16" s="663"/>
      <c r="H16" s="663"/>
      <c r="I16" s="663"/>
      <c r="J16" s="663"/>
      <c r="K16" s="663"/>
      <c r="L16" s="663"/>
      <c r="M16" s="663"/>
      <c r="N16" s="663"/>
      <c r="O16" s="663"/>
      <c r="P16" s="663"/>
      <c r="Q16" s="664"/>
      <c r="R16" s="665">
        <v>3974</v>
      </c>
      <c r="S16" s="666"/>
      <c r="T16" s="666"/>
      <c r="U16" s="666"/>
      <c r="V16" s="666"/>
      <c r="W16" s="666"/>
      <c r="X16" s="666"/>
      <c r="Y16" s="667"/>
      <c r="Z16" s="668">
        <v>0.1</v>
      </c>
      <c r="AA16" s="668"/>
      <c r="AB16" s="668"/>
      <c r="AC16" s="668"/>
      <c r="AD16" s="669">
        <v>3974</v>
      </c>
      <c r="AE16" s="669"/>
      <c r="AF16" s="669"/>
      <c r="AG16" s="669"/>
      <c r="AH16" s="669"/>
      <c r="AI16" s="669"/>
      <c r="AJ16" s="669"/>
      <c r="AK16" s="669"/>
      <c r="AL16" s="670">
        <v>0.1</v>
      </c>
      <c r="AM16" s="671"/>
      <c r="AN16" s="671"/>
      <c r="AO16" s="672"/>
      <c r="AP16" s="662" t="s">
        <v>262</v>
      </c>
      <c r="AQ16" s="663"/>
      <c r="AR16" s="663"/>
      <c r="AS16" s="663"/>
      <c r="AT16" s="663"/>
      <c r="AU16" s="663"/>
      <c r="AV16" s="663"/>
      <c r="AW16" s="663"/>
      <c r="AX16" s="663"/>
      <c r="AY16" s="663"/>
      <c r="AZ16" s="663"/>
      <c r="BA16" s="663"/>
      <c r="BB16" s="663"/>
      <c r="BC16" s="663"/>
      <c r="BD16" s="663"/>
      <c r="BE16" s="663"/>
      <c r="BF16" s="664"/>
      <c r="BG16" s="665" t="s">
        <v>174</v>
      </c>
      <c r="BH16" s="666"/>
      <c r="BI16" s="666"/>
      <c r="BJ16" s="666"/>
      <c r="BK16" s="666"/>
      <c r="BL16" s="666"/>
      <c r="BM16" s="666"/>
      <c r="BN16" s="667"/>
      <c r="BO16" s="668" t="s">
        <v>135</v>
      </c>
      <c r="BP16" s="668"/>
      <c r="BQ16" s="668"/>
      <c r="BR16" s="668"/>
      <c r="BS16" s="669" t="s">
        <v>135</v>
      </c>
      <c r="BT16" s="669"/>
      <c r="BU16" s="669"/>
      <c r="BV16" s="669"/>
      <c r="BW16" s="669"/>
      <c r="BX16" s="669"/>
      <c r="BY16" s="669"/>
      <c r="BZ16" s="669"/>
      <c r="CA16" s="669"/>
      <c r="CB16" s="673"/>
      <c r="CD16" s="680" t="s">
        <v>263</v>
      </c>
      <c r="CE16" s="681"/>
      <c r="CF16" s="681"/>
      <c r="CG16" s="681"/>
      <c r="CH16" s="681"/>
      <c r="CI16" s="681"/>
      <c r="CJ16" s="681"/>
      <c r="CK16" s="681"/>
      <c r="CL16" s="681"/>
      <c r="CM16" s="681"/>
      <c r="CN16" s="681"/>
      <c r="CO16" s="681"/>
      <c r="CP16" s="681"/>
      <c r="CQ16" s="682"/>
      <c r="CR16" s="665">
        <v>375041</v>
      </c>
      <c r="CS16" s="666"/>
      <c r="CT16" s="666"/>
      <c r="CU16" s="666"/>
      <c r="CV16" s="666"/>
      <c r="CW16" s="666"/>
      <c r="CX16" s="666"/>
      <c r="CY16" s="667"/>
      <c r="CZ16" s="668">
        <v>6.3</v>
      </c>
      <c r="DA16" s="668"/>
      <c r="DB16" s="668"/>
      <c r="DC16" s="668"/>
      <c r="DD16" s="674" t="s">
        <v>135</v>
      </c>
      <c r="DE16" s="666"/>
      <c r="DF16" s="666"/>
      <c r="DG16" s="666"/>
      <c r="DH16" s="666"/>
      <c r="DI16" s="666"/>
      <c r="DJ16" s="666"/>
      <c r="DK16" s="666"/>
      <c r="DL16" s="666"/>
      <c r="DM16" s="666"/>
      <c r="DN16" s="666"/>
      <c r="DO16" s="666"/>
      <c r="DP16" s="667"/>
      <c r="DQ16" s="674">
        <v>105431</v>
      </c>
      <c r="DR16" s="666"/>
      <c r="DS16" s="666"/>
      <c r="DT16" s="666"/>
      <c r="DU16" s="666"/>
      <c r="DV16" s="666"/>
      <c r="DW16" s="666"/>
      <c r="DX16" s="666"/>
      <c r="DY16" s="666"/>
      <c r="DZ16" s="666"/>
      <c r="EA16" s="666"/>
      <c r="EB16" s="666"/>
      <c r="EC16" s="675"/>
    </row>
    <row r="17" spans="2:133" ht="11.25" customHeight="1" x14ac:dyDescent="0.15">
      <c r="B17" s="662" t="s">
        <v>264</v>
      </c>
      <c r="C17" s="663"/>
      <c r="D17" s="663"/>
      <c r="E17" s="663"/>
      <c r="F17" s="663"/>
      <c r="G17" s="663"/>
      <c r="H17" s="663"/>
      <c r="I17" s="663"/>
      <c r="J17" s="663"/>
      <c r="K17" s="663"/>
      <c r="L17" s="663"/>
      <c r="M17" s="663"/>
      <c r="N17" s="663"/>
      <c r="O17" s="663"/>
      <c r="P17" s="663"/>
      <c r="Q17" s="664"/>
      <c r="R17" s="665">
        <v>4110</v>
      </c>
      <c r="S17" s="666"/>
      <c r="T17" s="666"/>
      <c r="U17" s="666"/>
      <c r="V17" s="666"/>
      <c r="W17" s="666"/>
      <c r="X17" s="666"/>
      <c r="Y17" s="667"/>
      <c r="Z17" s="668">
        <v>0.1</v>
      </c>
      <c r="AA17" s="668"/>
      <c r="AB17" s="668"/>
      <c r="AC17" s="668"/>
      <c r="AD17" s="669">
        <v>4110</v>
      </c>
      <c r="AE17" s="669"/>
      <c r="AF17" s="669"/>
      <c r="AG17" s="669"/>
      <c r="AH17" s="669"/>
      <c r="AI17" s="669"/>
      <c r="AJ17" s="669"/>
      <c r="AK17" s="669"/>
      <c r="AL17" s="670">
        <v>0.1</v>
      </c>
      <c r="AM17" s="671"/>
      <c r="AN17" s="671"/>
      <c r="AO17" s="672"/>
      <c r="AP17" s="662" t="s">
        <v>265</v>
      </c>
      <c r="AQ17" s="663"/>
      <c r="AR17" s="663"/>
      <c r="AS17" s="663"/>
      <c r="AT17" s="663"/>
      <c r="AU17" s="663"/>
      <c r="AV17" s="663"/>
      <c r="AW17" s="663"/>
      <c r="AX17" s="663"/>
      <c r="AY17" s="663"/>
      <c r="AZ17" s="663"/>
      <c r="BA17" s="663"/>
      <c r="BB17" s="663"/>
      <c r="BC17" s="663"/>
      <c r="BD17" s="663"/>
      <c r="BE17" s="663"/>
      <c r="BF17" s="664"/>
      <c r="BG17" s="665" t="s">
        <v>135</v>
      </c>
      <c r="BH17" s="666"/>
      <c r="BI17" s="666"/>
      <c r="BJ17" s="666"/>
      <c r="BK17" s="666"/>
      <c r="BL17" s="666"/>
      <c r="BM17" s="666"/>
      <c r="BN17" s="667"/>
      <c r="BO17" s="668" t="s">
        <v>135</v>
      </c>
      <c r="BP17" s="668"/>
      <c r="BQ17" s="668"/>
      <c r="BR17" s="668"/>
      <c r="BS17" s="669" t="s">
        <v>135</v>
      </c>
      <c r="BT17" s="669"/>
      <c r="BU17" s="669"/>
      <c r="BV17" s="669"/>
      <c r="BW17" s="669"/>
      <c r="BX17" s="669"/>
      <c r="BY17" s="669"/>
      <c r="BZ17" s="669"/>
      <c r="CA17" s="669"/>
      <c r="CB17" s="673"/>
      <c r="CD17" s="680" t="s">
        <v>266</v>
      </c>
      <c r="CE17" s="681"/>
      <c r="CF17" s="681"/>
      <c r="CG17" s="681"/>
      <c r="CH17" s="681"/>
      <c r="CI17" s="681"/>
      <c r="CJ17" s="681"/>
      <c r="CK17" s="681"/>
      <c r="CL17" s="681"/>
      <c r="CM17" s="681"/>
      <c r="CN17" s="681"/>
      <c r="CO17" s="681"/>
      <c r="CP17" s="681"/>
      <c r="CQ17" s="682"/>
      <c r="CR17" s="665">
        <v>803541</v>
      </c>
      <c r="CS17" s="666"/>
      <c r="CT17" s="666"/>
      <c r="CU17" s="666"/>
      <c r="CV17" s="666"/>
      <c r="CW17" s="666"/>
      <c r="CX17" s="666"/>
      <c r="CY17" s="667"/>
      <c r="CZ17" s="668">
        <v>13.4</v>
      </c>
      <c r="DA17" s="668"/>
      <c r="DB17" s="668"/>
      <c r="DC17" s="668"/>
      <c r="DD17" s="674" t="s">
        <v>135</v>
      </c>
      <c r="DE17" s="666"/>
      <c r="DF17" s="666"/>
      <c r="DG17" s="666"/>
      <c r="DH17" s="666"/>
      <c r="DI17" s="666"/>
      <c r="DJ17" s="666"/>
      <c r="DK17" s="666"/>
      <c r="DL17" s="666"/>
      <c r="DM17" s="666"/>
      <c r="DN17" s="666"/>
      <c r="DO17" s="666"/>
      <c r="DP17" s="667"/>
      <c r="DQ17" s="674">
        <v>782117</v>
      </c>
      <c r="DR17" s="666"/>
      <c r="DS17" s="666"/>
      <c r="DT17" s="666"/>
      <c r="DU17" s="666"/>
      <c r="DV17" s="666"/>
      <c r="DW17" s="666"/>
      <c r="DX17" s="666"/>
      <c r="DY17" s="666"/>
      <c r="DZ17" s="666"/>
      <c r="EA17" s="666"/>
      <c r="EB17" s="666"/>
      <c r="EC17" s="675"/>
    </row>
    <row r="18" spans="2:133" ht="11.25" customHeight="1" x14ac:dyDescent="0.15">
      <c r="B18" s="662" t="s">
        <v>267</v>
      </c>
      <c r="C18" s="663"/>
      <c r="D18" s="663"/>
      <c r="E18" s="663"/>
      <c r="F18" s="663"/>
      <c r="G18" s="663"/>
      <c r="H18" s="663"/>
      <c r="I18" s="663"/>
      <c r="J18" s="663"/>
      <c r="K18" s="663"/>
      <c r="L18" s="663"/>
      <c r="M18" s="663"/>
      <c r="N18" s="663"/>
      <c r="O18" s="663"/>
      <c r="P18" s="663"/>
      <c r="Q18" s="664"/>
      <c r="R18" s="665">
        <v>8159</v>
      </c>
      <c r="S18" s="666"/>
      <c r="T18" s="666"/>
      <c r="U18" s="666"/>
      <c r="V18" s="666"/>
      <c r="W18" s="666"/>
      <c r="X18" s="666"/>
      <c r="Y18" s="667"/>
      <c r="Z18" s="668">
        <v>0.1</v>
      </c>
      <c r="AA18" s="668"/>
      <c r="AB18" s="668"/>
      <c r="AC18" s="668"/>
      <c r="AD18" s="669">
        <v>8159</v>
      </c>
      <c r="AE18" s="669"/>
      <c r="AF18" s="669"/>
      <c r="AG18" s="669"/>
      <c r="AH18" s="669"/>
      <c r="AI18" s="669"/>
      <c r="AJ18" s="669"/>
      <c r="AK18" s="669"/>
      <c r="AL18" s="670">
        <v>0.2</v>
      </c>
      <c r="AM18" s="671"/>
      <c r="AN18" s="671"/>
      <c r="AO18" s="672"/>
      <c r="AP18" s="662" t="s">
        <v>268</v>
      </c>
      <c r="AQ18" s="663"/>
      <c r="AR18" s="663"/>
      <c r="AS18" s="663"/>
      <c r="AT18" s="663"/>
      <c r="AU18" s="663"/>
      <c r="AV18" s="663"/>
      <c r="AW18" s="663"/>
      <c r="AX18" s="663"/>
      <c r="AY18" s="663"/>
      <c r="AZ18" s="663"/>
      <c r="BA18" s="663"/>
      <c r="BB18" s="663"/>
      <c r="BC18" s="663"/>
      <c r="BD18" s="663"/>
      <c r="BE18" s="663"/>
      <c r="BF18" s="664"/>
      <c r="BG18" s="665" t="s">
        <v>135</v>
      </c>
      <c r="BH18" s="666"/>
      <c r="BI18" s="666"/>
      <c r="BJ18" s="666"/>
      <c r="BK18" s="666"/>
      <c r="BL18" s="666"/>
      <c r="BM18" s="666"/>
      <c r="BN18" s="667"/>
      <c r="BO18" s="668" t="s">
        <v>135</v>
      </c>
      <c r="BP18" s="668"/>
      <c r="BQ18" s="668"/>
      <c r="BR18" s="668"/>
      <c r="BS18" s="669" t="s">
        <v>135</v>
      </c>
      <c r="BT18" s="669"/>
      <c r="BU18" s="669"/>
      <c r="BV18" s="669"/>
      <c r="BW18" s="669"/>
      <c r="BX18" s="669"/>
      <c r="BY18" s="669"/>
      <c r="BZ18" s="669"/>
      <c r="CA18" s="669"/>
      <c r="CB18" s="673"/>
      <c r="CD18" s="680" t="s">
        <v>269</v>
      </c>
      <c r="CE18" s="681"/>
      <c r="CF18" s="681"/>
      <c r="CG18" s="681"/>
      <c r="CH18" s="681"/>
      <c r="CI18" s="681"/>
      <c r="CJ18" s="681"/>
      <c r="CK18" s="681"/>
      <c r="CL18" s="681"/>
      <c r="CM18" s="681"/>
      <c r="CN18" s="681"/>
      <c r="CO18" s="681"/>
      <c r="CP18" s="681"/>
      <c r="CQ18" s="682"/>
      <c r="CR18" s="665" t="s">
        <v>174</v>
      </c>
      <c r="CS18" s="666"/>
      <c r="CT18" s="666"/>
      <c r="CU18" s="666"/>
      <c r="CV18" s="666"/>
      <c r="CW18" s="666"/>
      <c r="CX18" s="666"/>
      <c r="CY18" s="667"/>
      <c r="CZ18" s="668" t="s">
        <v>135</v>
      </c>
      <c r="DA18" s="668"/>
      <c r="DB18" s="668"/>
      <c r="DC18" s="668"/>
      <c r="DD18" s="674" t="s">
        <v>135</v>
      </c>
      <c r="DE18" s="666"/>
      <c r="DF18" s="666"/>
      <c r="DG18" s="666"/>
      <c r="DH18" s="666"/>
      <c r="DI18" s="666"/>
      <c r="DJ18" s="666"/>
      <c r="DK18" s="666"/>
      <c r="DL18" s="666"/>
      <c r="DM18" s="666"/>
      <c r="DN18" s="666"/>
      <c r="DO18" s="666"/>
      <c r="DP18" s="667"/>
      <c r="DQ18" s="674" t="s">
        <v>135</v>
      </c>
      <c r="DR18" s="666"/>
      <c r="DS18" s="666"/>
      <c r="DT18" s="666"/>
      <c r="DU18" s="666"/>
      <c r="DV18" s="666"/>
      <c r="DW18" s="666"/>
      <c r="DX18" s="666"/>
      <c r="DY18" s="666"/>
      <c r="DZ18" s="666"/>
      <c r="EA18" s="666"/>
      <c r="EB18" s="666"/>
      <c r="EC18" s="675"/>
    </row>
    <row r="19" spans="2:133" ht="11.25" customHeight="1" x14ac:dyDescent="0.15">
      <c r="B19" s="662" t="s">
        <v>270</v>
      </c>
      <c r="C19" s="663"/>
      <c r="D19" s="663"/>
      <c r="E19" s="663"/>
      <c r="F19" s="663"/>
      <c r="G19" s="663"/>
      <c r="H19" s="663"/>
      <c r="I19" s="663"/>
      <c r="J19" s="663"/>
      <c r="K19" s="663"/>
      <c r="L19" s="663"/>
      <c r="M19" s="663"/>
      <c r="N19" s="663"/>
      <c r="O19" s="663"/>
      <c r="P19" s="663"/>
      <c r="Q19" s="664"/>
      <c r="R19" s="665">
        <v>2190</v>
      </c>
      <c r="S19" s="666"/>
      <c r="T19" s="666"/>
      <c r="U19" s="666"/>
      <c r="V19" s="666"/>
      <c r="W19" s="666"/>
      <c r="X19" s="666"/>
      <c r="Y19" s="667"/>
      <c r="Z19" s="668">
        <v>0</v>
      </c>
      <c r="AA19" s="668"/>
      <c r="AB19" s="668"/>
      <c r="AC19" s="668"/>
      <c r="AD19" s="669">
        <v>2190</v>
      </c>
      <c r="AE19" s="669"/>
      <c r="AF19" s="669"/>
      <c r="AG19" s="669"/>
      <c r="AH19" s="669"/>
      <c r="AI19" s="669"/>
      <c r="AJ19" s="669"/>
      <c r="AK19" s="669"/>
      <c r="AL19" s="670">
        <v>0.1</v>
      </c>
      <c r="AM19" s="671"/>
      <c r="AN19" s="671"/>
      <c r="AO19" s="672"/>
      <c r="AP19" s="662" t="s">
        <v>271</v>
      </c>
      <c r="AQ19" s="663"/>
      <c r="AR19" s="663"/>
      <c r="AS19" s="663"/>
      <c r="AT19" s="663"/>
      <c r="AU19" s="663"/>
      <c r="AV19" s="663"/>
      <c r="AW19" s="663"/>
      <c r="AX19" s="663"/>
      <c r="AY19" s="663"/>
      <c r="AZ19" s="663"/>
      <c r="BA19" s="663"/>
      <c r="BB19" s="663"/>
      <c r="BC19" s="663"/>
      <c r="BD19" s="663"/>
      <c r="BE19" s="663"/>
      <c r="BF19" s="664"/>
      <c r="BG19" s="665">
        <v>51</v>
      </c>
      <c r="BH19" s="666"/>
      <c r="BI19" s="666"/>
      <c r="BJ19" s="666"/>
      <c r="BK19" s="666"/>
      <c r="BL19" s="666"/>
      <c r="BM19" s="666"/>
      <c r="BN19" s="667"/>
      <c r="BO19" s="668">
        <v>0</v>
      </c>
      <c r="BP19" s="668"/>
      <c r="BQ19" s="668"/>
      <c r="BR19" s="668"/>
      <c r="BS19" s="669" t="s">
        <v>135</v>
      </c>
      <c r="BT19" s="669"/>
      <c r="BU19" s="669"/>
      <c r="BV19" s="669"/>
      <c r="BW19" s="669"/>
      <c r="BX19" s="669"/>
      <c r="BY19" s="669"/>
      <c r="BZ19" s="669"/>
      <c r="CA19" s="669"/>
      <c r="CB19" s="673"/>
      <c r="CD19" s="680" t="s">
        <v>272</v>
      </c>
      <c r="CE19" s="681"/>
      <c r="CF19" s="681"/>
      <c r="CG19" s="681"/>
      <c r="CH19" s="681"/>
      <c r="CI19" s="681"/>
      <c r="CJ19" s="681"/>
      <c r="CK19" s="681"/>
      <c r="CL19" s="681"/>
      <c r="CM19" s="681"/>
      <c r="CN19" s="681"/>
      <c r="CO19" s="681"/>
      <c r="CP19" s="681"/>
      <c r="CQ19" s="682"/>
      <c r="CR19" s="665" t="s">
        <v>135</v>
      </c>
      <c r="CS19" s="666"/>
      <c r="CT19" s="666"/>
      <c r="CU19" s="666"/>
      <c r="CV19" s="666"/>
      <c r="CW19" s="666"/>
      <c r="CX19" s="666"/>
      <c r="CY19" s="667"/>
      <c r="CZ19" s="668" t="s">
        <v>135</v>
      </c>
      <c r="DA19" s="668"/>
      <c r="DB19" s="668"/>
      <c r="DC19" s="668"/>
      <c r="DD19" s="674" t="s">
        <v>135</v>
      </c>
      <c r="DE19" s="666"/>
      <c r="DF19" s="666"/>
      <c r="DG19" s="666"/>
      <c r="DH19" s="666"/>
      <c r="DI19" s="666"/>
      <c r="DJ19" s="666"/>
      <c r="DK19" s="666"/>
      <c r="DL19" s="666"/>
      <c r="DM19" s="666"/>
      <c r="DN19" s="666"/>
      <c r="DO19" s="666"/>
      <c r="DP19" s="667"/>
      <c r="DQ19" s="674" t="s">
        <v>135</v>
      </c>
      <c r="DR19" s="666"/>
      <c r="DS19" s="666"/>
      <c r="DT19" s="666"/>
      <c r="DU19" s="666"/>
      <c r="DV19" s="666"/>
      <c r="DW19" s="666"/>
      <c r="DX19" s="666"/>
      <c r="DY19" s="666"/>
      <c r="DZ19" s="666"/>
      <c r="EA19" s="666"/>
      <c r="EB19" s="666"/>
      <c r="EC19" s="675"/>
    </row>
    <row r="20" spans="2:133" ht="11.25" customHeight="1" x14ac:dyDescent="0.15">
      <c r="B20" s="662" t="s">
        <v>273</v>
      </c>
      <c r="C20" s="663"/>
      <c r="D20" s="663"/>
      <c r="E20" s="663"/>
      <c r="F20" s="663"/>
      <c r="G20" s="663"/>
      <c r="H20" s="663"/>
      <c r="I20" s="663"/>
      <c r="J20" s="663"/>
      <c r="K20" s="663"/>
      <c r="L20" s="663"/>
      <c r="M20" s="663"/>
      <c r="N20" s="663"/>
      <c r="O20" s="663"/>
      <c r="P20" s="663"/>
      <c r="Q20" s="664"/>
      <c r="R20" s="665">
        <v>1238</v>
      </c>
      <c r="S20" s="666"/>
      <c r="T20" s="666"/>
      <c r="U20" s="666"/>
      <c r="V20" s="666"/>
      <c r="W20" s="666"/>
      <c r="X20" s="666"/>
      <c r="Y20" s="667"/>
      <c r="Z20" s="668">
        <v>0</v>
      </c>
      <c r="AA20" s="668"/>
      <c r="AB20" s="668"/>
      <c r="AC20" s="668"/>
      <c r="AD20" s="669">
        <v>1238</v>
      </c>
      <c r="AE20" s="669"/>
      <c r="AF20" s="669"/>
      <c r="AG20" s="669"/>
      <c r="AH20" s="669"/>
      <c r="AI20" s="669"/>
      <c r="AJ20" s="669"/>
      <c r="AK20" s="669"/>
      <c r="AL20" s="670">
        <v>0</v>
      </c>
      <c r="AM20" s="671"/>
      <c r="AN20" s="671"/>
      <c r="AO20" s="672"/>
      <c r="AP20" s="662" t="s">
        <v>274</v>
      </c>
      <c r="AQ20" s="663"/>
      <c r="AR20" s="663"/>
      <c r="AS20" s="663"/>
      <c r="AT20" s="663"/>
      <c r="AU20" s="663"/>
      <c r="AV20" s="663"/>
      <c r="AW20" s="663"/>
      <c r="AX20" s="663"/>
      <c r="AY20" s="663"/>
      <c r="AZ20" s="663"/>
      <c r="BA20" s="663"/>
      <c r="BB20" s="663"/>
      <c r="BC20" s="663"/>
      <c r="BD20" s="663"/>
      <c r="BE20" s="663"/>
      <c r="BF20" s="664"/>
      <c r="BG20" s="665">
        <v>51</v>
      </c>
      <c r="BH20" s="666"/>
      <c r="BI20" s="666"/>
      <c r="BJ20" s="666"/>
      <c r="BK20" s="666"/>
      <c r="BL20" s="666"/>
      <c r="BM20" s="666"/>
      <c r="BN20" s="667"/>
      <c r="BO20" s="668">
        <v>0</v>
      </c>
      <c r="BP20" s="668"/>
      <c r="BQ20" s="668"/>
      <c r="BR20" s="668"/>
      <c r="BS20" s="669" t="s">
        <v>135</v>
      </c>
      <c r="BT20" s="669"/>
      <c r="BU20" s="669"/>
      <c r="BV20" s="669"/>
      <c r="BW20" s="669"/>
      <c r="BX20" s="669"/>
      <c r="BY20" s="669"/>
      <c r="BZ20" s="669"/>
      <c r="CA20" s="669"/>
      <c r="CB20" s="673"/>
      <c r="CD20" s="680" t="s">
        <v>275</v>
      </c>
      <c r="CE20" s="681"/>
      <c r="CF20" s="681"/>
      <c r="CG20" s="681"/>
      <c r="CH20" s="681"/>
      <c r="CI20" s="681"/>
      <c r="CJ20" s="681"/>
      <c r="CK20" s="681"/>
      <c r="CL20" s="681"/>
      <c r="CM20" s="681"/>
      <c r="CN20" s="681"/>
      <c r="CO20" s="681"/>
      <c r="CP20" s="681"/>
      <c r="CQ20" s="682"/>
      <c r="CR20" s="665">
        <v>5985985</v>
      </c>
      <c r="CS20" s="666"/>
      <c r="CT20" s="666"/>
      <c r="CU20" s="666"/>
      <c r="CV20" s="666"/>
      <c r="CW20" s="666"/>
      <c r="CX20" s="666"/>
      <c r="CY20" s="667"/>
      <c r="CZ20" s="668">
        <v>100</v>
      </c>
      <c r="DA20" s="668"/>
      <c r="DB20" s="668"/>
      <c r="DC20" s="668"/>
      <c r="DD20" s="674">
        <v>551010</v>
      </c>
      <c r="DE20" s="666"/>
      <c r="DF20" s="666"/>
      <c r="DG20" s="666"/>
      <c r="DH20" s="666"/>
      <c r="DI20" s="666"/>
      <c r="DJ20" s="666"/>
      <c r="DK20" s="666"/>
      <c r="DL20" s="666"/>
      <c r="DM20" s="666"/>
      <c r="DN20" s="666"/>
      <c r="DO20" s="666"/>
      <c r="DP20" s="667"/>
      <c r="DQ20" s="674">
        <v>4239606</v>
      </c>
      <c r="DR20" s="666"/>
      <c r="DS20" s="666"/>
      <c r="DT20" s="666"/>
      <c r="DU20" s="666"/>
      <c r="DV20" s="666"/>
      <c r="DW20" s="666"/>
      <c r="DX20" s="666"/>
      <c r="DY20" s="666"/>
      <c r="DZ20" s="666"/>
      <c r="EA20" s="666"/>
      <c r="EB20" s="666"/>
      <c r="EC20" s="675"/>
    </row>
    <row r="21" spans="2:133" ht="11.25" customHeight="1" x14ac:dyDescent="0.15">
      <c r="B21" s="662" t="s">
        <v>276</v>
      </c>
      <c r="C21" s="663"/>
      <c r="D21" s="663"/>
      <c r="E21" s="663"/>
      <c r="F21" s="663"/>
      <c r="G21" s="663"/>
      <c r="H21" s="663"/>
      <c r="I21" s="663"/>
      <c r="J21" s="663"/>
      <c r="K21" s="663"/>
      <c r="L21" s="663"/>
      <c r="M21" s="663"/>
      <c r="N21" s="663"/>
      <c r="O21" s="663"/>
      <c r="P21" s="663"/>
      <c r="Q21" s="664"/>
      <c r="R21" s="665">
        <v>232</v>
      </c>
      <c r="S21" s="666"/>
      <c r="T21" s="666"/>
      <c r="U21" s="666"/>
      <c r="V21" s="666"/>
      <c r="W21" s="666"/>
      <c r="X21" s="666"/>
      <c r="Y21" s="667"/>
      <c r="Z21" s="668">
        <v>0</v>
      </c>
      <c r="AA21" s="668"/>
      <c r="AB21" s="668"/>
      <c r="AC21" s="668"/>
      <c r="AD21" s="669">
        <v>232</v>
      </c>
      <c r="AE21" s="669"/>
      <c r="AF21" s="669"/>
      <c r="AG21" s="669"/>
      <c r="AH21" s="669"/>
      <c r="AI21" s="669"/>
      <c r="AJ21" s="669"/>
      <c r="AK21" s="669"/>
      <c r="AL21" s="670">
        <v>0</v>
      </c>
      <c r="AM21" s="671"/>
      <c r="AN21" s="671"/>
      <c r="AO21" s="672"/>
      <c r="AP21" s="684" t="s">
        <v>277</v>
      </c>
      <c r="AQ21" s="685"/>
      <c r="AR21" s="685"/>
      <c r="AS21" s="685"/>
      <c r="AT21" s="685"/>
      <c r="AU21" s="685"/>
      <c r="AV21" s="685"/>
      <c r="AW21" s="685"/>
      <c r="AX21" s="685"/>
      <c r="AY21" s="685"/>
      <c r="AZ21" s="685"/>
      <c r="BA21" s="685"/>
      <c r="BB21" s="685"/>
      <c r="BC21" s="685"/>
      <c r="BD21" s="685"/>
      <c r="BE21" s="685"/>
      <c r="BF21" s="686"/>
      <c r="BG21" s="665">
        <v>51</v>
      </c>
      <c r="BH21" s="666"/>
      <c r="BI21" s="666"/>
      <c r="BJ21" s="666"/>
      <c r="BK21" s="666"/>
      <c r="BL21" s="666"/>
      <c r="BM21" s="666"/>
      <c r="BN21" s="667"/>
      <c r="BO21" s="668">
        <v>0</v>
      </c>
      <c r="BP21" s="668"/>
      <c r="BQ21" s="668"/>
      <c r="BR21" s="668"/>
      <c r="BS21" s="669" t="s">
        <v>135</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278</v>
      </c>
      <c r="C22" s="702"/>
      <c r="D22" s="702"/>
      <c r="E22" s="702"/>
      <c r="F22" s="702"/>
      <c r="G22" s="702"/>
      <c r="H22" s="702"/>
      <c r="I22" s="702"/>
      <c r="J22" s="702"/>
      <c r="K22" s="702"/>
      <c r="L22" s="702"/>
      <c r="M22" s="702"/>
      <c r="N22" s="702"/>
      <c r="O22" s="702"/>
      <c r="P22" s="702"/>
      <c r="Q22" s="703"/>
      <c r="R22" s="665">
        <v>4499</v>
      </c>
      <c r="S22" s="666"/>
      <c r="T22" s="666"/>
      <c r="U22" s="666"/>
      <c r="V22" s="666"/>
      <c r="W22" s="666"/>
      <c r="X22" s="666"/>
      <c r="Y22" s="667"/>
      <c r="Z22" s="668">
        <v>0.1</v>
      </c>
      <c r="AA22" s="668"/>
      <c r="AB22" s="668"/>
      <c r="AC22" s="668"/>
      <c r="AD22" s="669" t="s">
        <v>135</v>
      </c>
      <c r="AE22" s="669"/>
      <c r="AF22" s="669"/>
      <c r="AG22" s="669"/>
      <c r="AH22" s="669"/>
      <c r="AI22" s="669"/>
      <c r="AJ22" s="669"/>
      <c r="AK22" s="669"/>
      <c r="AL22" s="670" t="s">
        <v>135</v>
      </c>
      <c r="AM22" s="671"/>
      <c r="AN22" s="671"/>
      <c r="AO22" s="672"/>
      <c r="AP22" s="684" t="s">
        <v>279</v>
      </c>
      <c r="AQ22" s="685"/>
      <c r="AR22" s="685"/>
      <c r="AS22" s="685"/>
      <c r="AT22" s="685"/>
      <c r="AU22" s="685"/>
      <c r="AV22" s="685"/>
      <c r="AW22" s="685"/>
      <c r="AX22" s="685"/>
      <c r="AY22" s="685"/>
      <c r="AZ22" s="685"/>
      <c r="BA22" s="685"/>
      <c r="BB22" s="685"/>
      <c r="BC22" s="685"/>
      <c r="BD22" s="685"/>
      <c r="BE22" s="685"/>
      <c r="BF22" s="686"/>
      <c r="BG22" s="665" t="s">
        <v>135</v>
      </c>
      <c r="BH22" s="666"/>
      <c r="BI22" s="666"/>
      <c r="BJ22" s="666"/>
      <c r="BK22" s="666"/>
      <c r="BL22" s="666"/>
      <c r="BM22" s="666"/>
      <c r="BN22" s="667"/>
      <c r="BO22" s="668" t="s">
        <v>135</v>
      </c>
      <c r="BP22" s="668"/>
      <c r="BQ22" s="668"/>
      <c r="BR22" s="668"/>
      <c r="BS22" s="669" t="s">
        <v>135</v>
      </c>
      <c r="BT22" s="669"/>
      <c r="BU22" s="669"/>
      <c r="BV22" s="669"/>
      <c r="BW22" s="669"/>
      <c r="BX22" s="669"/>
      <c r="BY22" s="669"/>
      <c r="BZ22" s="669"/>
      <c r="CA22" s="669"/>
      <c r="CB22" s="673"/>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281</v>
      </c>
      <c r="C23" s="663"/>
      <c r="D23" s="663"/>
      <c r="E23" s="663"/>
      <c r="F23" s="663"/>
      <c r="G23" s="663"/>
      <c r="H23" s="663"/>
      <c r="I23" s="663"/>
      <c r="J23" s="663"/>
      <c r="K23" s="663"/>
      <c r="L23" s="663"/>
      <c r="M23" s="663"/>
      <c r="N23" s="663"/>
      <c r="O23" s="663"/>
      <c r="P23" s="663"/>
      <c r="Q23" s="664"/>
      <c r="R23" s="665">
        <v>3110079</v>
      </c>
      <c r="S23" s="666"/>
      <c r="T23" s="666"/>
      <c r="U23" s="666"/>
      <c r="V23" s="666"/>
      <c r="W23" s="666"/>
      <c r="X23" s="666"/>
      <c r="Y23" s="667"/>
      <c r="Z23" s="668">
        <v>47.1</v>
      </c>
      <c r="AA23" s="668"/>
      <c r="AB23" s="668"/>
      <c r="AC23" s="668"/>
      <c r="AD23" s="669">
        <v>2712745</v>
      </c>
      <c r="AE23" s="669"/>
      <c r="AF23" s="669"/>
      <c r="AG23" s="669"/>
      <c r="AH23" s="669"/>
      <c r="AI23" s="669"/>
      <c r="AJ23" s="669"/>
      <c r="AK23" s="669"/>
      <c r="AL23" s="670">
        <v>77</v>
      </c>
      <c r="AM23" s="671"/>
      <c r="AN23" s="671"/>
      <c r="AO23" s="672"/>
      <c r="AP23" s="684" t="s">
        <v>282</v>
      </c>
      <c r="AQ23" s="685"/>
      <c r="AR23" s="685"/>
      <c r="AS23" s="685"/>
      <c r="AT23" s="685"/>
      <c r="AU23" s="685"/>
      <c r="AV23" s="685"/>
      <c r="AW23" s="685"/>
      <c r="AX23" s="685"/>
      <c r="AY23" s="685"/>
      <c r="AZ23" s="685"/>
      <c r="BA23" s="685"/>
      <c r="BB23" s="685"/>
      <c r="BC23" s="685"/>
      <c r="BD23" s="685"/>
      <c r="BE23" s="685"/>
      <c r="BF23" s="686"/>
      <c r="BG23" s="665" t="s">
        <v>135</v>
      </c>
      <c r="BH23" s="666"/>
      <c r="BI23" s="666"/>
      <c r="BJ23" s="666"/>
      <c r="BK23" s="666"/>
      <c r="BL23" s="666"/>
      <c r="BM23" s="666"/>
      <c r="BN23" s="667"/>
      <c r="BO23" s="668" t="s">
        <v>135</v>
      </c>
      <c r="BP23" s="668"/>
      <c r="BQ23" s="668"/>
      <c r="BR23" s="668"/>
      <c r="BS23" s="669" t="s">
        <v>135</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6" t="s">
        <v>286</v>
      </c>
      <c r="DM23" s="697"/>
      <c r="DN23" s="697"/>
      <c r="DO23" s="697"/>
      <c r="DP23" s="697"/>
      <c r="DQ23" s="697"/>
      <c r="DR23" s="697"/>
      <c r="DS23" s="697"/>
      <c r="DT23" s="697"/>
      <c r="DU23" s="697"/>
      <c r="DV23" s="698"/>
      <c r="DW23" s="647" t="s">
        <v>287</v>
      </c>
      <c r="DX23" s="648"/>
      <c r="DY23" s="648"/>
      <c r="DZ23" s="648"/>
      <c r="EA23" s="648"/>
      <c r="EB23" s="648"/>
      <c r="EC23" s="649"/>
    </row>
    <row r="24" spans="2:133" ht="11.25" customHeight="1" x14ac:dyDescent="0.15">
      <c r="B24" s="662" t="s">
        <v>288</v>
      </c>
      <c r="C24" s="663"/>
      <c r="D24" s="663"/>
      <c r="E24" s="663"/>
      <c r="F24" s="663"/>
      <c r="G24" s="663"/>
      <c r="H24" s="663"/>
      <c r="I24" s="663"/>
      <c r="J24" s="663"/>
      <c r="K24" s="663"/>
      <c r="L24" s="663"/>
      <c r="M24" s="663"/>
      <c r="N24" s="663"/>
      <c r="O24" s="663"/>
      <c r="P24" s="663"/>
      <c r="Q24" s="664"/>
      <c r="R24" s="665">
        <v>2712745</v>
      </c>
      <c r="S24" s="666"/>
      <c r="T24" s="666"/>
      <c r="U24" s="666"/>
      <c r="V24" s="666"/>
      <c r="W24" s="666"/>
      <c r="X24" s="666"/>
      <c r="Y24" s="667"/>
      <c r="Z24" s="668">
        <v>41.1</v>
      </c>
      <c r="AA24" s="668"/>
      <c r="AB24" s="668"/>
      <c r="AC24" s="668"/>
      <c r="AD24" s="669">
        <v>2712745</v>
      </c>
      <c r="AE24" s="669"/>
      <c r="AF24" s="669"/>
      <c r="AG24" s="669"/>
      <c r="AH24" s="669"/>
      <c r="AI24" s="669"/>
      <c r="AJ24" s="669"/>
      <c r="AK24" s="669"/>
      <c r="AL24" s="670">
        <v>77</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135</v>
      </c>
      <c r="BH24" s="666"/>
      <c r="BI24" s="666"/>
      <c r="BJ24" s="666"/>
      <c r="BK24" s="666"/>
      <c r="BL24" s="666"/>
      <c r="BM24" s="666"/>
      <c r="BN24" s="667"/>
      <c r="BO24" s="668" t="s">
        <v>135</v>
      </c>
      <c r="BP24" s="668"/>
      <c r="BQ24" s="668"/>
      <c r="BR24" s="668"/>
      <c r="BS24" s="669" t="s">
        <v>135</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2106430</v>
      </c>
      <c r="CS24" s="655"/>
      <c r="CT24" s="655"/>
      <c r="CU24" s="655"/>
      <c r="CV24" s="655"/>
      <c r="CW24" s="655"/>
      <c r="CX24" s="655"/>
      <c r="CY24" s="656"/>
      <c r="CZ24" s="659">
        <v>35.200000000000003</v>
      </c>
      <c r="DA24" s="660"/>
      <c r="DB24" s="660"/>
      <c r="DC24" s="679"/>
      <c r="DD24" s="707">
        <v>1669095</v>
      </c>
      <c r="DE24" s="655"/>
      <c r="DF24" s="655"/>
      <c r="DG24" s="655"/>
      <c r="DH24" s="655"/>
      <c r="DI24" s="655"/>
      <c r="DJ24" s="655"/>
      <c r="DK24" s="656"/>
      <c r="DL24" s="707">
        <v>1657368</v>
      </c>
      <c r="DM24" s="655"/>
      <c r="DN24" s="655"/>
      <c r="DO24" s="655"/>
      <c r="DP24" s="655"/>
      <c r="DQ24" s="655"/>
      <c r="DR24" s="655"/>
      <c r="DS24" s="655"/>
      <c r="DT24" s="655"/>
      <c r="DU24" s="655"/>
      <c r="DV24" s="656"/>
      <c r="DW24" s="659">
        <v>45.5</v>
      </c>
      <c r="DX24" s="660"/>
      <c r="DY24" s="660"/>
      <c r="DZ24" s="660"/>
      <c r="EA24" s="660"/>
      <c r="EB24" s="660"/>
      <c r="EC24" s="661"/>
    </row>
    <row r="25" spans="2:133" ht="11.25" customHeight="1" x14ac:dyDescent="0.15">
      <c r="B25" s="662" t="s">
        <v>291</v>
      </c>
      <c r="C25" s="663"/>
      <c r="D25" s="663"/>
      <c r="E25" s="663"/>
      <c r="F25" s="663"/>
      <c r="G25" s="663"/>
      <c r="H25" s="663"/>
      <c r="I25" s="663"/>
      <c r="J25" s="663"/>
      <c r="K25" s="663"/>
      <c r="L25" s="663"/>
      <c r="M25" s="663"/>
      <c r="N25" s="663"/>
      <c r="O25" s="663"/>
      <c r="P25" s="663"/>
      <c r="Q25" s="664"/>
      <c r="R25" s="665">
        <v>397334</v>
      </c>
      <c r="S25" s="666"/>
      <c r="T25" s="666"/>
      <c r="U25" s="666"/>
      <c r="V25" s="666"/>
      <c r="W25" s="666"/>
      <c r="X25" s="666"/>
      <c r="Y25" s="667"/>
      <c r="Z25" s="668">
        <v>6</v>
      </c>
      <c r="AA25" s="668"/>
      <c r="AB25" s="668"/>
      <c r="AC25" s="668"/>
      <c r="AD25" s="669" t="s">
        <v>135</v>
      </c>
      <c r="AE25" s="669"/>
      <c r="AF25" s="669"/>
      <c r="AG25" s="669"/>
      <c r="AH25" s="669"/>
      <c r="AI25" s="669"/>
      <c r="AJ25" s="669"/>
      <c r="AK25" s="669"/>
      <c r="AL25" s="670" t="s">
        <v>135</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135</v>
      </c>
      <c r="BH25" s="666"/>
      <c r="BI25" s="666"/>
      <c r="BJ25" s="666"/>
      <c r="BK25" s="666"/>
      <c r="BL25" s="666"/>
      <c r="BM25" s="666"/>
      <c r="BN25" s="667"/>
      <c r="BO25" s="668" t="s">
        <v>135</v>
      </c>
      <c r="BP25" s="668"/>
      <c r="BQ25" s="668"/>
      <c r="BR25" s="668"/>
      <c r="BS25" s="669" t="s">
        <v>135</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872377</v>
      </c>
      <c r="CS25" s="704"/>
      <c r="CT25" s="704"/>
      <c r="CU25" s="704"/>
      <c r="CV25" s="704"/>
      <c r="CW25" s="704"/>
      <c r="CX25" s="704"/>
      <c r="CY25" s="705"/>
      <c r="CZ25" s="670">
        <v>14.6</v>
      </c>
      <c r="DA25" s="699"/>
      <c r="DB25" s="699"/>
      <c r="DC25" s="706"/>
      <c r="DD25" s="674">
        <v>800956</v>
      </c>
      <c r="DE25" s="704"/>
      <c r="DF25" s="704"/>
      <c r="DG25" s="704"/>
      <c r="DH25" s="704"/>
      <c r="DI25" s="704"/>
      <c r="DJ25" s="704"/>
      <c r="DK25" s="705"/>
      <c r="DL25" s="674">
        <v>793044</v>
      </c>
      <c r="DM25" s="704"/>
      <c r="DN25" s="704"/>
      <c r="DO25" s="704"/>
      <c r="DP25" s="704"/>
      <c r="DQ25" s="704"/>
      <c r="DR25" s="704"/>
      <c r="DS25" s="704"/>
      <c r="DT25" s="704"/>
      <c r="DU25" s="704"/>
      <c r="DV25" s="705"/>
      <c r="DW25" s="670">
        <v>21.8</v>
      </c>
      <c r="DX25" s="699"/>
      <c r="DY25" s="699"/>
      <c r="DZ25" s="699"/>
      <c r="EA25" s="699"/>
      <c r="EB25" s="699"/>
      <c r="EC25" s="700"/>
    </row>
    <row r="26" spans="2:133" ht="11.25" customHeight="1" x14ac:dyDescent="0.15">
      <c r="B26" s="662" t="s">
        <v>294</v>
      </c>
      <c r="C26" s="663"/>
      <c r="D26" s="663"/>
      <c r="E26" s="663"/>
      <c r="F26" s="663"/>
      <c r="G26" s="663"/>
      <c r="H26" s="663"/>
      <c r="I26" s="663"/>
      <c r="J26" s="663"/>
      <c r="K26" s="663"/>
      <c r="L26" s="663"/>
      <c r="M26" s="663"/>
      <c r="N26" s="663"/>
      <c r="O26" s="663"/>
      <c r="P26" s="663"/>
      <c r="Q26" s="664"/>
      <c r="R26" s="665" t="s">
        <v>135</v>
      </c>
      <c r="S26" s="666"/>
      <c r="T26" s="666"/>
      <c r="U26" s="666"/>
      <c r="V26" s="666"/>
      <c r="W26" s="666"/>
      <c r="X26" s="666"/>
      <c r="Y26" s="667"/>
      <c r="Z26" s="668" t="s">
        <v>135</v>
      </c>
      <c r="AA26" s="668"/>
      <c r="AB26" s="668"/>
      <c r="AC26" s="668"/>
      <c r="AD26" s="669" t="s">
        <v>135</v>
      </c>
      <c r="AE26" s="669"/>
      <c r="AF26" s="669"/>
      <c r="AG26" s="669"/>
      <c r="AH26" s="669"/>
      <c r="AI26" s="669"/>
      <c r="AJ26" s="669"/>
      <c r="AK26" s="669"/>
      <c r="AL26" s="670" t="s">
        <v>135</v>
      </c>
      <c r="AM26" s="671"/>
      <c r="AN26" s="671"/>
      <c r="AO26" s="672"/>
      <c r="AP26" s="684" t="s">
        <v>295</v>
      </c>
      <c r="AQ26" s="708"/>
      <c r="AR26" s="708"/>
      <c r="AS26" s="708"/>
      <c r="AT26" s="708"/>
      <c r="AU26" s="708"/>
      <c r="AV26" s="708"/>
      <c r="AW26" s="708"/>
      <c r="AX26" s="708"/>
      <c r="AY26" s="708"/>
      <c r="AZ26" s="708"/>
      <c r="BA26" s="708"/>
      <c r="BB26" s="708"/>
      <c r="BC26" s="708"/>
      <c r="BD26" s="708"/>
      <c r="BE26" s="708"/>
      <c r="BF26" s="686"/>
      <c r="BG26" s="665" t="s">
        <v>174</v>
      </c>
      <c r="BH26" s="666"/>
      <c r="BI26" s="666"/>
      <c r="BJ26" s="666"/>
      <c r="BK26" s="666"/>
      <c r="BL26" s="666"/>
      <c r="BM26" s="666"/>
      <c r="BN26" s="667"/>
      <c r="BO26" s="668" t="s">
        <v>174</v>
      </c>
      <c r="BP26" s="668"/>
      <c r="BQ26" s="668"/>
      <c r="BR26" s="668"/>
      <c r="BS26" s="669" t="s">
        <v>135</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484757</v>
      </c>
      <c r="CS26" s="666"/>
      <c r="CT26" s="666"/>
      <c r="CU26" s="666"/>
      <c r="CV26" s="666"/>
      <c r="CW26" s="666"/>
      <c r="CX26" s="666"/>
      <c r="CY26" s="667"/>
      <c r="CZ26" s="670">
        <v>8.1</v>
      </c>
      <c r="DA26" s="699"/>
      <c r="DB26" s="699"/>
      <c r="DC26" s="706"/>
      <c r="DD26" s="674">
        <v>448829</v>
      </c>
      <c r="DE26" s="666"/>
      <c r="DF26" s="666"/>
      <c r="DG26" s="666"/>
      <c r="DH26" s="666"/>
      <c r="DI26" s="666"/>
      <c r="DJ26" s="666"/>
      <c r="DK26" s="667"/>
      <c r="DL26" s="674" t="s">
        <v>135</v>
      </c>
      <c r="DM26" s="666"/>
      <c r="DN26" s="666"/>
      <c r="DO26" s="666"/>
      <c r="DP26" s="666"/>
      <c r="DQ26" s="666"/>
      <c r="DR26" s="666"/>
      <c r="DS26" s="666"/>
      <c r="DT26" s="666"/>
      <c r="DU26" s="666"/>
      <c r="DV26" s="667"/>
      <c r="DW26" s="670" t="s">
        <v>135</v>
      </c>
      <c r="DX26" s="699"/>
      <c r="DY26" s="699"/>
      <c r="DZ26" s="699"/>
      <c r="EA26" s="699"/>
      <c r="EB26" s="699"/>
      <c r="EC26" s="700"/>
    </row>
    <row r="27" spans="2:133" ht="11.25" customHeight="1" x14ac:dyDescent="0.15">
      <c r="B27" s="662" t="s">
        <v>297</v>
      </c>
      <c r="C27" s="663"/>
      <c r="D27" s="663"/>
      <c r="E27" s="663"/>
      <c r="F27" s="663"/>
      <c r="G27" s="663"/>
      <c r="H27" s="663"/>
      <c r="I27" s="663"/>
      <c r="J27" s="663"/>
      <c r="K27" s="663"/>
      <c r="L27" s="663"/>
      <c r="M27" s="663"/>
      <c r="N27" s="663"/>
      <c r="O27" s="663"/>
      <c r="P27" s="663"/>
      <c r="Q27" s="664"/>
      <c r="R27" s="665">
        <v>3916453</v>
      </c>
      <c r="S27" s="666"/>
      <c r="T27" s="666"/>
      <c r="U27" s="666"/>
      <c r="V27" s="666"/>
      <c r="W27" s="666"/>
      <c r="X27" s="666"/>
      <c r="Y27" s="667"/>
      <c r="Z27" s="668">
        <v>59.3</v>
      </c>
      <c r="AA27" s="668"/>
      <c r="AB27" s="668"/>
      <c r="AC27" s="668"/>
      <c r="AD27" s="669">
        <v>3519119</v>
      </c>
      <c r="AE27" s="669"/>
      <c r="AF27" s="669"/>
      <c r="AG27" s="669"/>
      <c r="AH27" s="669"/>
      <c r="AI27" s="669"/>
      <c r="AJ27" s="669"/>
      <c r="AK27" s="669"/>
      <c r="AL27" s="670">
        <v>99.9</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571670</v>
      </c>
      <c r="BH27" s="666"/>
      <c r="BI27" s="666"/>
      <c r="BJ27" s="666"/>
      <c r="BK27" s="666"/>
      <c r="BL27" s="666"/>
      <c r="BM27" s="666"/>
      <c r="BN27" s="667"/>
      <c r="BO27" s="668">
        <v>100</v>
      </c>
      <c r="BP27" s="668"/>
      <c r="BQ27" s="668"/>
      <c r="BR27" s="668"/>
      <c r="BS27" s="669">
        <v>27732</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430512</v>
      </c>
      <c r="CS27" s="704"/>
      <c r="CT27" s="704"/>
      <c r="CU27" s="704"/>
      <c r="CV27" s="704"/>
      <c r="CW27" s="704"/>
      <c r="CX27" s="704"/>
      <c r="CY27" s="705"/>
      <c r="CZ27" s="670">
        <v>7.2</v>
      </c>
      <c r="DA27" s="699"/>
      <c r="DB27" s="699"/>
      <c r="DC27" s="706"/>
      <c r="DD27" s="674">
        <v>86022</v>
      </c>
      <c r="DE27" s="704"/>
      <c r="DF27" s="704"/>
      <c r="DG27" s="704"/>
      <c r="DH27" s="704"/>
      <c r="DI27" s="704"/>
      <c r="DJ27" s="704"/>
      <c r="DK27" s="705"/>
      <c r="DL27" s="674">
        <v>82207</v>
      </c>
      <c r="DM27" s="704"/>
      <c r="DN27" s="704"/>
      <c r="DO27" s="704"/>
      <c r="DP27" s="704"/>
      <c r="DQ27" s="704"/>
      <c r="DR27" s="704"/>
      <c r="DS27" s="704"/>
      <c r="DT27" s="704"/>
      <c r="DU27" s="704"/>
      <c r="DV27" s="705"/>
      <c r="DW27" s="670">
        <v>2.2999999999999998</v>
      </c>
      <c r="DX27" s="699"/>
      <c r="DY27" s="699"/>
      <c r="DZ27" s="699"/>
      <c r="EA27" s="699"/>
      <c r="EB27" s="699"/>
      <c r="EC27" s="700"/>
    </row>
    <row r="28" spans="2:133" ht="11.25" customHeight="1" x14ac:dyDescent="0.15">
      <c r="B28" s="662" t="s">
        <v>300</v>
      </c>
      <c r="C28" s="663"/>
      <c r="D28" s="663"/>
      <c r="E28" s="663"/>
      <c r="F28" s="663"/>
      <c r="G28" s="663"/>
      <c r="H28" s="663"/>
      <c r="I28" s="663"/>
      <c r="J28" s="663"/>
      <c r="K28" s="663"/>
      <c r="L28" s="663"/>
      <c r="M28" s="663"/>
      <c r="N28" s="663"/>
      <c r="O28" s="663"/>
      <c r="P28" s="663"/>
      <c r="Q28" s="664"/>
      <c r="R28" s="665">
        <v>1042</v>
      </c>
      <c r="S28" s="666"/>
      <c r="T28" s="666"/>
      <c r="U28" s="666"/>
      <c r="V28" s="666"/>
      <c r="W28" s="666"/>
      <c r="X28" s="666"/>
      <c r="Y28" s="667"/>
      <c r="Z28" s="668">
        <v>0</v>
      </c>
      <c r="AA28" s="668"/>
      <c r="AB28" s="668"/>
      <c r="AC28" s="668"/>
      <c r="AD28" s="669">
        <v>1042</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301</v>
      </c>
      <c r="CE28" s="681"/>
      <c r="CF28" s="681"/>
      <c r="CG28" s="681"/>
      <c r="CH28" s="681"/>
      <c r="CI28" s="681"/>
      <c r="CJ28" s="681"/>
      <c r="CK28" s="681"/>
      <c r="CL28" s="681"/>
      <c r="CM28" s="681"/>
      <c r="CN28" s="681"/>
      <c r="CO28" s="681"/>
      <c r="CP28" s="681"/>
      <c r="CQ28" s="682"/>
      <c r="CR28" s="665">
        <v>803541</v>
      </c>
      <c r="CS28" s="666"/>
      <c r="CT28" s="666"/>
      <c r="CU28" s="666"/>
      <c r="CV28" s="666"/>
      <c r="CW28" s="666"/>
      <c r="CX28" s="666"/>
      <c r="CY28" s="667"/>
      <c r="CZ28" s="670">
        <v>13.4</v>
      </c>
      <c r="DA28" s="699"/>
      <c r="DB28" s="699"/>
      <c r="DC28" s="706"/>
      <c r="DD28" s="674">
        <v>782117</v>
      </c>
      <c r="DE28" s="666"/>
      <c r="DF28" s="666"/>
      <c r="DG28" s="666"/>
      <c r="DH28" s="666"/>
      <c r="DI28" s="666"/>
      <c r="DJ28" s="666"/>
      <c r="DK28" s="667"/>
      <c r="DL28" s="674">
        <v>782117</v>
      </c>
      <c r="DM28" s="666"/>
      <c r="DN28" s="666"/>
      <c r="DO28" s="666"/>
      <c r="DP28" s="666"/>
      <c r="DQ28" s="666"/>
      <c r="DR28" s="666"/>
      <c r="DS28" s="666"/>
      <c r="DT28" s="666"/>
      <c r="DU28" s="666"/>
      <c r="DV28" s="667"/>
      <c r="DW28" s="670">
        <v>21.5</v>
      </c>
      <c r="DX28" s="699"/>
      <c r="DY28" s="699"/>
      <c r="DZ28" s="699"/>
      <c r="EA28" s="699"/>
      <c r="EB28" s="699"/>
      <c r="EC28" s="700"/>
    </row>
    <row r="29" spans="2:133" ht="11.25" customHeight="1" x14ac:dyDescent="0.15">
      <c r="B29" s="662" t="s">
        <v>302</v>
      </c>
      <c r="C29" s="663"/>
      <c r="D29" s="663"/>
      <c r="E29" s="663"/>
      <c r="F29" s="663"/>
      <c r="G29" s="663"/>
      <c r="H29" s="663"/>
      <c r="I29" s="663"/>
      <c r="J29" s="663"/>
      <c r="K29" s="663"/>
      <c r="L29" s="663"/>
      <c r="M29" s="663"/>
      <c r="N29" s="663"/>
      <c r="O29" s="663"/>
      <c r="P29" s="663"/>
      <c r="Q29" s="664"/>
      <c r="R29" s="665">
        <v>43514</v>
      </c>
      <c r="S29" s="666"/>
      <c r="T29" s="666"/>
      <c r="U29" s="666"/>
      <c r="V29" s="666"/>
      <c r="W29" s="666"/>
      <c r="X29" s="666"/>
      <c r="Y29" s="667"/>
      <c r="Z29" s="668">
        <v>0.7</v>
      </c>
      <c r="AA29" s="668"/>
      <c r="AB29" s="668"/>
      <c r="AC29" s="668"/>
      <c r="AD29" s="669" t="s">
        <v>135</v>
      </c>
      <c r="AE29" s="669"/>
      <c r="AF29" s="669"/>
      <c r="AG29" s="669"/>
      <c r="AH29" s="669"/>
      <c r="AI29" s="669"/>
      <c r="AJ29" s="669"/>
      <c r="AK29" s="669"/>
      <c r="AL29" s="670" t="s">
        <v>135</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303</v>
      </c>
      <c r="CE29" s="713"/>
      <c r="CF29" s="680" t="s">
        <v>70</v>
      </c>
      <c r="CG29" s="681"/>
      <c r="CH29" s="681"/>
      <c r="CI29" s="681"/>
      <c r="CJ29" s="681"/>
      <c r="CK29" s="681"/>
      <c r="CL29" s="681"/>
      <c r="CM29" s="681"/>
      <c r="CN29" s="681"/>
      <c r="CO29" s="681"/>
      <c r="CP29" s="681"/>
      <c r="CQ29" s="682"/>
      <c r="CR29" s="665">
        <v>803459</v>
      </c>
      <c r="CS29" s="704"/>
      <c r="CT29" s="704"/>
      <c r="CU29" s="704"/>
      <c r="CV29" s="704"/>
      <c r="CW29" s="704"/>
      <c r="CX29" s="704"/>
      <c r="CY29" s="705"/>
      <c r="CZ29" s="670">
        <v>13.4</v>
      </c>
      <c r="DA29" s="699"/>
      <c r="DB29" s="699"/>
      <c r="DC29" s="706"/>
      <c r="DD29" s="674">
        <v>782035</v>
      </c>
      <c r="DE29" s="704"/>
      <c r="DF29" s="704"/>
      <c r="DG29" s="704"/>
      <c r="DH29" s="704"/>
      <c r="DI29" s="704"/>
      <c r="DJ29" s="704"/>
      <c r="DK29" s="705"/>
      <c r="DL29" s="674">
        <v>782035</v>
      </c>
      <c r="DM29" s="704"/>
      <c r="DN29" s="704"/>
      <c r="DO29" s="704"/>
      <c r="DP29" s="704"/>
      <c r="DQ29" s="704"/>
      <c r="DR29" s="704"/>
      <c r="DS29" s="704"/>
      <c r="DT29" s="704"/>
      <c r="DU29" s="704"/>
      <c r="DV29" s="705"/>
      <c r="DW29" s="670">
        <v>21.5</v>
      </c>
      <c r="DX29" s="699"/>
      <c r="DY29" s="699"/>
      <c r="DZ29" s="699"/>
      <c r="EA29" s="699"/>
      <c r="EB29" s="699"/>
      <c r="EC29" s="700"/>
    </row>
    <row r="30" spans="2:133" ht="11.25" customHeight="1" x14ac:dyDescent="0.15">
      <c r="B30" s="662" t="s">
        <v>304</v>
      </c>
      <c r="C30" s="663"/>
      <c r="D30" s="663"/>
      <c r="E30" s="663"/>
      <c r="F30" s="663"/>
      <c r="G30" s="663"/>
      <c r="H30" s="663"/>
      <c r="I30" s="663"/>
      <c r="J30" s="663"/>
      <c r="K30" s="663"/>
      <c r="L30" s="663"/>
      <c r="M30" s="663"/>
      <c r="N30" s="663"/>
      <c r="O30" s="663"/>
      <c r="P30" s="663"/>
      <c r="Q30" s="664"/>
      <c r="R30" s="665">
        <v>49822</v>
      </c>
      <c r="S30" s="666"/>
      <c r="T30" s="666"/>
      <c r="U30" s="666"/>
      <c r="V30" s="666"/>
      <c r="W30" s="666"/>
      <c r="X30" s="666"/>
      <c r="Y30" s="667"/>
      <c r="Z30" s="668">
        <v>0.8</v>
      </c>
      <c r="AA30" s="668"/>
      <c r="AB30" s="668"/>
      <c r="AC30" s="668"/>
      <c r="AD30" s="669">
        <v>829</v>
      </c>
      <c r="AE30" s="669"/>
      <c r="AF30" s="669"/>
      <c r="AG30" s="669"/>
      <c r="AH30" s="669"/>
      <c r="AI30" s="669"/>
      <c r="AJ30" s="669"/>
      <c r="AK30" s="669"/>
      <c r="AL30" s="670">
        <v>0</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305</v>
      </c>
      <c r="BH30" s="718"/>
      <c r="BI30" s="718"/>
      <c r="BJ30" s="718"/>
      <c r="BK30" s="718"/>
      <c r="BL30" s="718"/>
      <c r="BM30" s="718"/>
      <c r="BN30" s="718"/>
      <c r="BO30" s="718"/>
      <c r="BP30" s="718"/>
      <c r="BQ30" s="719"/>
      <c r="BR30" s="644" t="s">
        <v>306</v>
      </c>
      <c r="BS30" s="718"/>
      <c r="BT30" s="718"/>
      <c r="BU30" s="718"/>
      <c r="BV30" s="718"/>
      <c r="BW30" s="718"/>
      <c r="BX30" s="718"/>
      <c r="BY30" s="718"/>
      <c r="BZ30" s="718"/>
      <c r="CA30" s="718"/>
      <c r="CB30" s="719"/>
      <c r="CD30" s="714"/>
      <c r="CE30" s="715"/>
      <c r="CF30" s="680" t="s">
        <v>307</v>
      </c>
      <c r="CG30" s="681"/>
      <c r="CH30" s="681"/>
      <c r="CI30" s="681"/>
      <c r="CJ30" s="681"/>
      <c r="CK30" s="681"/>
      <c r="CL30" s="681"/>
      <c r="CM30" s="681"/>
      <c r="CN30" s="681"/>
      <c r="CO30" s="681"/>
      <c r="CP30" s="681"/>
      <c r="CQ30" s="682"/>
      <c r="CR30" s="665">
        <v>787279</v>
      </c>
      <c r="CS30" s="666"/>
      <c r="CT30" s="666"/>
      <c r="CU30" s="666"/>
      <c r="CV30" s="666"/>
      <c r="CW30" s="666"/>
      <c r="CX30" s="666"/>
      <c r="CY30" s="667"/>
      <c r="CZ30" s="670">
        <v>13.2</v>
      </c>
      <c r="DA30" s="699"/>
      <c r="DB30" s="699"/>
      <c r="DC30" s="706"/>
      <c r="DD30" s="674">
        <v>765855</v>
      </c>
      <c r="DE30" s="666"/>
      <c r="DF30" s="666"/>
      <c r="DG30" s="666"/>
      <c r="DH30" s="666"/>
      <c r="DI30" s="666"/>
      <c r="DJ30" s="666"/>
      <c r="DK30" s="667"/>
      <c r="DL30" s="674">
        <v>765855</v>
      </c>
      <c r="DM30" s="666"/>
      <c r="DN30" s="666"/>
      <c r="DO30" s="666"/>
      <c r="DP30" s="666"/>
      <c r="DQ30" s="666"/>
      <c r="DR30" s="666"/>
      <c r="DS30" s="666"/>
      <c r="DT30" s="666"/>
      <c r="DU30" s="666"/>
      <c r="DV30" s="667"/>
      <c r="DW30" s="670">
        <v>21</v>
      </c>
      <c r="DX30" s="699"/>
      <c r="DY30" s="699"/>
      <c r="DZ30" s="699"/>
      <c r="EA30" s="699"/>
      <c r="EB30" s="699"/>
      <c r="EC30" s="700"/>
    </row>
    <row r="31" spans="2:133" ht="11.25" customHeight="1" x14ac:dyDescent="0.15">
      <c r="B31" s="662" t="s">
        <v>308</v>
      </c>
      <c r="C31" s="663"/>
      <c r="D31" s="663"/>
      <c r="E31" s="663"/>
      <c r="F31" s="663"/>
      <c r="G31" s="663"/>
      <c r="H31" s="663"/>
      <c r="I31" s="663"/>
      <c r="J31" s="663"/>
      <c r="K31" s="663"/>
      <c r="L31" s="663"/>
      <c r="M31" s="663"/>
      <c r="N31" s="663"/>
      <c r="O31" s="663"/>
      <c r="P31" s="663"/>
      <c r="Q31" s="664"/>
      <c r="R31" s="665">
        <v>4562</v>
      </c>
      <c r="S31" s="666"/>
      <c r="T31" s="666"/>
      <c r="U31" s="666"/>
      <c r="V31" s="666"/>
      <c r="W31" s="666"/>
      <c r="X31" s="666"/>
      <c r="Y31" s="667"/>
      <c r="Z31" s="668">
        <v>0.1</v>
      </c>
      <c r="AA31" s="668"/>
      <c r="AB31" s="668"/>
      <c r="AC31" s="668"/>
      <c r="AD31" s="669" t="s">
        <v>135</v>
      </c>
      <c r="AE31" s="669"/>
      <c r="AF31" s="669"/>
      <c r="AG31" s="669"/>
      <c r="AH31" s="669"/>
      <c r="AI31" s="669"/>
      <c r="AJ31" s="669"/>
      <c r="AK31" s="669"/>
      <c r="AL31" s="670" t="s">
        <v>135</v>
      </c>
      <c r="AM31" s="671"/>
      <c r="AN31" s="671"/>
      <c r="AO31" s="672"/>
      <c r="AP31" s="722" t="s">
        <v>309</v>
      </c>
      <c r="AQ31" s="723"/>
      <c r="AR31" s="723"/>
      <c r="AS31" s="723"/>
      <c r="AT31" s="728" t="s">
        <v>310</v>
      </c>
      <c r="AU31" s="217"/>
      <c r="AV31" s="217"/>
      <c r="AW31" s="217"/>
      <c r="AX31" s="651" t="s">
        <v>188</v>
      </c>
      <c r="AY31" s="652"/>
      <c r="AZ31" s="652"/>
      <c r="BA31" s="652"/>
      <c r="BB31" s="652"/>
      <c r="BC31" s="652"/>
      <c r="BD31" s="652"/>
      <c r="BE31" s="652"/>
      <c r="BF31" s="653"/>
      <c r="BG31" s="733">
        <v>99.4</v>
      </c>
      <c r="BH31" s="720"/>
      <c r="BI31" s="720"/>
      <c r="BJ31" s="720"/>
      <c r="BK31" s="720"/>
      <c r="BL31" s="720"/>
      <c r="BM31" s="660">
        <v>97.5</v>
      </c>
      <c r="BN31" s="720"/>
      <c r="BO31" s="720"/>
      <c r="BP31" s="720"/>
      <c r="BQ31" s="721"/>
      <c r="BR31" s="733">
        <v>99.5</v>
      </c>
      <c r="BS31" s="720"/>
      <c r="BT31" s="720"/>
      <c r="BU31" s="720"/>
      <c r="BV31" s="720"/>
      <c r="BW31" s="720"/>
      <c r="BX31" s="660">
        <v>97.4</v>
      </c>
      <c r="BY31" s="720"/>
      <c r="BZ31" s="720"/>
      <c r="CA31" s="720"/>
      <c r="CB31" s="721"/>
      <c r="CD31" s="714"/>
      <c r="CE31" s="715"/>
      <c r="CF31" s="680" t="s">
        <v>311</v>
      </c>
      <c r="CG31" s="681"/>
      <c r="CH31" s="681"/>
      <c r="CI31" s="681"/>
      <c r="CJ31" s="681"/>
      <c r="CK31" s="681"/>
      <c r="CL31" s="681"/>
      <c r="CM31" s="681"/>
      <c r="CN31" s="681"/>
      <c r="CO31" s="681"/>
      <c r="CP31" s="681"/>
      <c r="CQ31" s="682"/>
      <c r="CR31" s="665">
        <v>16180</v>
      </c>
      <c r="CS31" s="704"/>
      <c r="CT31" s="704"/>
      <c r="CU31" s="704"/>
      <c r="CV31" s="704"/>
      <c r="CW31" s="704"/>
      <c r="CX31" s="704"/>
      <c r="CY31" s="705"/>
      <c r="CZ31" s="670">
        <v>0.3</v>
      </c>
      <c r="DA31" s="699"/>
      <c r="DB31" s="699"/>
      <c r="DC31" s="706"/>
      <c r="DD31" s="674">
        <v>16180</v>
      </c>
      <c r="DE31" s="704"/>
      <c r="DF31" s="704"/>
      <c r="DG31" s="704"/>
      <c r="DH31" s="704"/>
      <c r="DI31" s="704"/>
      <c r="DJ31" s="704"/>
      <c r="DK31" s="705"/>
      <c r="DL31" s="674">
        <v>16180</v>
      </c>
      <c r="DM31" s="704"/>
      <c r="DN31" s="704"/>
      <c r="DO31" s="704"/>
      <c r="DP31" s="704"/>
      <c r="DQ31" s="704"/>
      <c r="DR31" s="704"/>
      <c r="DS31" s="704"/>
      <c r="DT31" s="704"/>
      <c r="DU31" s="704"/>
      <c r="DV31" s="705"/>
      <c r="DW31" s="670">
        <v>0.4</v>
      </c>
      <c r="DX31" s="699"/>
      <c r="DY31" s="699"/>
      <c r="DZ31" s="699"/>
      <c r="EA31" s="699"/>
      <c r="EB31" s="699"/>
      <c r="EC31" s="700"/>
    </row>
    <row r="32" spans="2:133" ht="11.25" customHeight="1" x14ac:dyDescent="0.15">
      <c r="B32" s="662" t="s">
        <v>312</v>
      </c>
      <c r="C32" s="663"/>
      <c r="D32" s="663"/>
      <c r="E32" s="663"/>
      <c r="F32" s="663"/>
      <c r="G32" s="663"/>
      <c r="H32" s="663"/>
      <c r="I32" s="663"/>
      <c r="J32" s="663"/>
      <c r="K32" s="663"/>
      <c r="L32" s="663"/>
      <c r="M32" s="663"/>
      <c r="N32" s="663"/>
      <c r="O32" s="663"/>
      <c r="P32" s="663"/>
      <c r="Q32" s="664"/>
      <c r="R32" s="665">
        <v>814805</v>
      </c>
      <c r="S32" s="666"/>
      <c r="T32" s="666"/>
      <c r="U32" s="666"/>
      <c r="V32" s="666"/>
      <c r="W32" s="666"/>
      <c r="X32" s="666"/>
      <c r="Y32" s="667"/>
      <c r="Z32" s="668">
        <v>12.3</v>
      </c>
      <c r="AA32" s="668"/>
      <c r="AB32" s="668"/>
      <c r="AC32" s="668"/>
      <c r="AD32" s="669" t="s">
        <v>174</v>
      </c>
      <c r="AE32" s="669"/>
      <c r="AF32" s="669"/>
      <c r="AG32" s="669"/>
      <c r="AH32" s="669"/>
      <c r="AI32" s="669"/>
      <c r="AJ32" s="669"/>
      <c r="AK32" s="669"/>
      <c r="AL32" s="670" t="s">
        <v>135</v>
      </c>
      <c r="AM32" s="671"/>
      <c r="AN32" s="671"/>
      <c r="AO32" s="672"/>
      <c r="AP32" s="724"/>
      <c r="AQ32" s="725"/>
      <c r="AR32" s="725"/>
      <c r="AS32" s="725"/>
      <c r="AT32" s="729"/>
      <c r="AU32" s="216" t="s">
        <v>313</v>
      </c>
      <c r="AV32" s="216"/>
      <c r="AW32" s="216"/>
      <c r="AX32" s="662" t="s">
        <v>314</v>
      </c>
      <c r="AY32" s="663"/>
      <c r="AZ32" s="663"/>
      <c r="BA32" s="663"/>
      <c r="BB32" s="663"/>
      <c r="BC32" s="663"/>
      <c r="BD32" s="663"/>
      <c r="BE32" s="663"/>
      <c r="BF32" s="664"/>
      <c r="BG32" s="734">
        <v>99.6</v>
      </c>
      <c r="BH32" s="704"/>
      <c r="BI32" s="704"/>
      <c r="BJ32" s="704"/>
      <c r="BK32" s="704"/>
      <c r="BL32" s="704"/>
      <c r="BM32" s="671">
        <v>98.6</v>
      </c>
      <c r="BN32" s="731"/>
      <c r="BO32" s="731"/>
      <c r="BP32" s="731"/>
      <c r="BQ32" s="732"/>
      <c r="BR32" s="734">
        <v>99.8</v>
      </c>
      <c r="BS32" s="704"/>
      <c r="BT32" s="704"/>
      <c r="BU32" s="704"/>
      <c r="BV32" s="704"/>
      <c r="BW32" s="704"/>
      <c r="BX32" s="671">
        <v>98.6</v>
      </c>
      <c r="BY32" s="731"/>
      <c r="BZ32" s="731"/>
      <c r="CA32" s="731"/>
      <c r="CB32" s="732"/>
      <c r="CD32" s="716"/>
      <c r="CE32" s="717"/>
      <c r="CF32" s="680" t="s">
        <v>315</v>
      </c>
      <c r="CG32" s="681"/>
      <c r="CH32" s="681"/>
      <c r="CI32" s="681"/>
      <c r="CJ32" s="681"/>
      <c r="CK32" s="681"/>
      <c r="CL32" s="681"/>
      <c r="CM32" s="681"/>
      <c r="CN32" s="681"/>
      <c r="CO32" s="681"/>
      <c r="CP32" s="681"/>
      <c r="CQ32" s="682"/>
      <c r="CR32" s="665">
        <v>82</v>
      </c>
      <c r="CS32" s="666"/>
      <c r="CT32" s="666"/>
      <c r="CU32" s="666"/>
      <c r="CV32" s="666"/>
      <c r="CW32" s="666"/>
      <c r="CX32" s="666"/>
      <c r="CY32" s="667"/>
      <c r="CZ32" s="670">
        <v>0</v>
      </c>
      <c r="DA32" s="699"/>
      <c r="DB32" s="699"/>
      <c r="DC32" s="706"/>
      <c r="DD32" s="674">
        <v>82</v>
      </c>
      <c r="DE32" s="666"/>
      <c r="DF32" s="666"/>
      <c r="DG32" s="666"/>
      <c r="DH32" s="666"/>
      <c r="DI32" s="666"/>
      <c r="DJ32" s="666"/>
      <c r="DK32" s="667"/>
      <c r="DL32" s="674">
        <v>82</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316</v>
      </c>
      <c r="C33" s="702"/>
      <c r="D33" s="702"/>
      <c r="E33" s="702"/>
      <c r="F33" s="702"/>
      <c r="G33" s="702"/>
      <c r="H33" s="702"/>
      <c r="I33" s="702"/>
      <c r="J33" s="702"/>
      <c r="K33" s="702"/>
      <c r="L33" s="702"/>
      <c r="M33" s="702"/>
      <c r="N33" s="702"/>
      <c r="O33" s="702"/>
      <c r="P33" s="702"/>
      <c r="Q33" s="703"/>
      <c r="R33" s="665" t="s">
        <v>135</v>
      </c>
      <c r="S33" s="666"/>
      <c r="T33" s="666"/>
      <c r="U33" s="666"/>
      <c r="V33" s="666"/>
      <c r="W33" s="666"/>
      <c r="X33" s="666"/>
      <c r="Y33" s="667"/>
      <c r="Z33" s="668" t="s">
        <v>135</v>
      </c>
      <c r="AA33" s="668"/>
      <c r="AB33" s="668"/>
      <c r="AC33" s="668"/>
      <c r="AD33" s="669" t="s">
        <v>135</v>
      </c>
      <c r="AE33" s="669"/>
      <c r="AF33" s="669"/>
      <c r="AG33" s="669"/>
      <c r="AH33" s="669"/>
      <c r="AI33" s="669"/>
      <c r="AJ33" s="669"/>
      <c r="AK33" s="669"/>
      <c r="AL33" s="670" t="s">
        <v>135</v>
      </c>
      <c r="AM33" s="671"/>
      <c r="AN33" s="671"/>
      <c r="AO33" s="672"/>
      <c r="AP33" s="726"/>
      <c r="AQ33" s="727"/>
      <c r="AR33" s="727"/>
      <c r="AS33" s="727"/>
      <c r="AT33" s="730"/>
      <c r="AU33" s="218"/>
      <c r="AV33" s="218"/>
      <c r="AW33" s="218"/>
      <c r="AX33" s="709" t="s">
        <v>317</v>
      </c>
      <c r="AY33" s="710"/>
      <c r="AZ33" s="710"/>
      <c r="BA33" s="710"/>
      <c r="BB33" s="710"/>
      <c r="BC33" s="710"/>
      <c r="BD33" s="710"/>
      <c r="BE33" s="710"/>
      <c r="BF33" s="711"/>
      <c r="BG33" s="735">
        <v>99.2</v>
      </c>
      <c r="BH33" s="736"/>
      <c r="BI33" s="736"/>
      <c r="BJ33" s="736"/>
      <c r="BK33" s="736"/>
      <c r="BL33" s="736"/>
      <c r="BM33" s="737">
        <v>96.5</v>
      </c>
      <c r="BN33" s="736"/>
      <c r="BO33" s="736"/>
      <c r="BP33" s="736"/>
      <c r="BQ33" s="738"/>
      <c r="BR33" s="735">
        <v>99.3</v>
      </c>
      <c r="BS33" s="736"/>
      <c r="BT33" s="736"/>
      <c r="BU33" s="736"/>
      <c r="BV33" s="736"/>
      <c r="BW33" s="736"/>
      <c r="BX33" s="737">
        <v>96.3</v>
      </c>
      <c r="BY33" s="736"/>
      <c r="BZ33" s="736"/>
      <c r="CA33" s="736"/>
      <c r="CB33" s="738"/>
      <c r="CD33" s="680" t="s">
        <v>318</v>
      </c>
      <c r="CE33" s="681"/>
      <c r="CF33" s="681"/>
      <c r="CG33" s="681"/>
      <c r="CH33" s="681"/>
      <c r="CI33" s="681"/>
      <c r="CJ33" s="681"/>
      <c r="CK33" s="681"/>
      <c r="CL33" s="681"/>
      <c r="CM33" s="681"/>
      <c r="CN33" s="681"/>
      <c r="CO33" s="681"/>
      <c r="CP33" s="681"/>
      <c r="CQ33" s="682"/>
      <c r="CR33" s="665">
        <v>2953504</v>
      </c>
      <c r="CS33" s="704"/>
      <c r="CT33" s="704"/>
      <c r="CU33" s="704"/>
      <c r="CV33" s="704"/>
      <c r="CW33" s="704"/>
      <c r="CX33" s="704"/>
      <c r="CY33" s="705"/>
      <c r="CZ33" s="670">
        <v>49.3</v>
      </c>
      <c r="DA33" s="699"/>
      <c r="DB33" s="699"/>
      <c r="DC33" s="706"/>
      <c r="DD33" s="674">
        <v>2348147</v>
      </c>
      <c r="DE33" s="704"/>
      <c r="DF33" s="704"/>
      <c r="DG33" s="704"/>
      <c r="DH33" s="704"/>
      <c r="DI33" s="704"/>
      <c r="DJ33" s="704"/>
      <c r="DK33" s="705"/>
      <c r="DL33" s="674">
        <v>1662145</v>
      </c>
      <c r="DM33" s="704"/>
      <c r="DN33" s="704"/>
      <c r="DO33" s="704"/>
      <c r="DP33" s="704"/>
      <c r="DQ33" s="704"/>
      <c r="DR33" s="704"/>
      <c r="DS33" s="704"/>
      <c r="DT33" s="704"/>
      <c r="DU33" s="704"/>
      <c r="DV33" s="705"/>
      <c r="DW33" s="670">
        <v>45.6</v>
      </c>
      <c r="DX33" s="699"/>
      <c r="DY33" s="699"/>
      <c r="DZ33" s="699"/>
      <c r="EA33" s="699"/>
      <c r="EB33" s="699"/>
      <c r="EC33" s="700"/>
    </row>
    <row r="34" spans="2:133" ht="11.25" customHeight="1" x14ac:dyDescent="0.15">
      <c r="B34" s="662" t="s">
        <v>319</v>
      </c>
      <c r="C34" s="663"/>
      <c r="D34" s="663"/>
      <c r="E34" s="663"/>
      <c r="F34" s="663"/>
      <c r="G34" s="663"/>
      <c r="H34" s="663"/>
      <c r="I34" s="663"/>
      <c r="J34" s="663"/>
      <c r="K34" s="663"/>
      <c r="L34" s="663"/>
      <c r="M34" s="663"/>
      <c r="N34" s="663"/>
      <c r="O34" s="663"/>
      <c r="P34" s="663"/>
      <c r="Q34" s="664"/>
      <c r="R34" s="665">
        <v>326863</v>
      </c>
      <c r="S34" s="666"/>
      <c r="T34" s="666"/>
      <c r="U34" s="666"/>
      <c r="V34" s="666"/>
      <c r="W34" s="666"/>
      <c r="X34" s="666"/>
      <c r="Y34" s="667"/>
      <c r="Z34" s="668">
        <v>5</v>
      </c>
      <c r="AA34" s="668"/>
      <c r="AB34" s="668"/>
      <c r="AC34" s="668"/>
      <c r="AD34" s="669" t="s">
        <v>135</v>
      </c>
      <c r="AE34" s="669"/>
      <c r="AF34" s="669"/>
      <c r="AG34" s="669"/>
      <c r="AH34" s="669"/>
      <c r="AI34" s="669"/>
      <c r="AJ34" s="669"/>
      <c r="AK34" s="669"/>
      <c r="AL34" s="670" t="s">
        <v>135</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320</v>
      </c>
      <c r="CE34" s="681"/>
      <c r="CF34" s="681"/>
      <c r="CG34" s="681"/>
      <c r="CH34" s="681"/>
      <c r="CI34" s="681"/>
      <c r="CJ34" s="681"/>
      <c r="CK34" s="681"/>
      <c r="CL34" s="681"/>
      <c r="CM34" s="681"/>
      <c r="CN34" s="681"/>
      <c r="CO34" s="681"/>
      <c r="CP34" s="681"/>
      <c r="CQ34" s="682"/>
      <c r="CR34" s="665">
        <v>916199</v>
      </c>
      <c r="CS34" s="666"/>
      <c r="CT34" s="666"/>
      <c r="CU34" s="666"/>
      <c r="CV34" s="666"/>
      <c r="CW34" s="666"/>
      <c r="CX34" s="666"/>
      <c r="CY34" s="667"/>
      <c r="CZ34" s="670">
        <v>15.3</v>
      </c>
      <c r="DA34" s="699"/>
      <c r="DB34" s="699"/>
      <c r="DC34" s="706"/>
      <c r="DD34" s="674">
        <v>603918</v>
      </c>
      <c r="DE34" s="666"/>
      <c r="DF34" s="666"/>
      <c r="DG34" s="666"/>
      <c r="DH34" s="666"/>
      <c r="DI34" s="666"/>
      <c r="DJ34" s="666"/>
      <c r="DK34" s="667"/>
      <c r="DL34" s="674">
        <v>574082</v>
      </c>
      <c r="DM34" s="666"/>
      <c r="DN34" s="666"/>
      <c r="DO34" s="666"/>
      <c r="DP34" s="666"/>
      <c r="DQ34" s="666"/>
      <c r="DR34" s="666"/>
      <c r="DS34" s="666"/>
      <c r="DT34" s="666"/>
      <c r="DU34" s="666"/>
      <c r="DV34" s="667"/>
      <c r="DW34" s="670">
        <v>15.8</v>
      </c>
      <c r="DX34" s="699"/>
      <c r="DY34" s="699"/>
      <c r="DZ34" s="699"/>
      <c r="EA34" s="699"/>
      <c r="EB34" s="699"/>
      <c r="EC34" s="700"/>
    </row>
    <row r="35" spans="2:133" ht="11.25" customHeight="1" x14ac:dyDescent="0.15">
      <c r="B35" s="662" t="s">
        <v>321</v>
      </c>
      <c r="C35" s="663"/>
      <c r="D35" s="663"/>
      <c r="E35" s="663"/>
      <c r="F35" s="663"/>
      <c r="G35" s="663"/>
      <c r="H35" s="663"/>
      <c r="I35" s="663"/>
      <c r="J35" s="663"/>
      <c r="K35" s="663"/>
      <c r="L35" s="663"/>
      <c r="M35" s="663"/>
      <c r="N35" s="663"/>
      <c r="O35" s="663"/>
      <c r="P35" s="663"/>
      <c r="Q35" s="664"/>
      <c r="R35" s="665">
        <v>15358</v>
      </c>
      <c r="S35" s="666"/>
      <c r="T35" s="666"/>
      <c r="U35" s="666"/>
      <c r="V35" s="666"/>
      <c r="W35" s="666"/>
      <c r="X35" s="666"/>
      <c r="Y35" s="667"/>
      <c r="Z35" s="668">
        <v>0.2</v>
      </c>
      <c r="AA35" s="668"/>
      <c r="AB35" s="668"/>
      <c r="AC35" s="668"/>
      <c r="AD35" s="669">
        <v>1799</v>
      </c>
      <c r="AE35" s="669"/>
      <c r="AF35" s="669"/>
      <c r="AG35" s="669"/>
      <c r="AH35" s="669"/>
      <c r="AI35" s="669"/>
      <c r="AJ35" s="669"/>
      <c r="AK35" s="669"/>
      <c r="AL35" s="670">
        <v>0.1</v>
      </c>
      <c r="AM35" s="671"/>
      <c r="AN35" s="671"/>
      <c r="AO35" s="672"/>
      <c r="AP35" s="221"/>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5">
        <v>157511</v>
      </c>
      <c r="CS35" s="704"/>
      <c r="CT35" s="704"/>
      <c r="CU35" s="704"/>
      <c r="CV35" s="704"/>
      <c r="CW35" s="704"/>
      <c r="CX35" s="704"/>
      <c r="CY35" s="705"/>
      <c r="CZ35" s="670">
        <v>2.6</v>
      </c>
      <c r="DA35" s="699"/>
      <c r="DB35" s="699"/>
      <c r="DC35" s="706"/>
      <c r="DD35" s="674">
        <v>105919</v>
      </c>
      <c r="DE35" s="704"/>
      <c r="DF35" s="704"/>
      <c r="DG35" s="704"/>
      <c r="DH35" s="704"/>
      <c r="DI35" s="704"/>
      <c r="DJ35" s="704"/>
      <c r="DK35" s="705"/>
      <c r="DL35" s="674">
        <v>103370</v>
      </c>
      <c r="DM35" s="704"/>
      <c r="DN35" s="704"/>
      <c r="DO35" s="704"/>
      <c r="DP35" s="704"/>
      <c r="DQ35" s="704"/>
      <c r="DR35" s="704"/>
      <c r="DS35" s="704"/>
      <c r="DT35" s="704"/>
      <c r="DU35" s="704"/>
      <c r="DV35" s="705"/>
      <c r="DW35" s="670">
        <v>2.8</v>
      </c>
      <c r="DX35" s="699"/>
      <c r="DY35" s="699"/>
      <c r="DZ35" s="699"/>
      <c r="EA35" s="699"/>
      <c r="EB35" s="699"/>
      <c r="EC35" s="700"/>
    </row>
    <row r="36" spans="2:133" ht="11.25" customHeight="1" x14ac:dyDescent="0.15">
      <c r="B36" s="662" t="s">
        <v>325</v>
      </c>
      <c r="C36" s="663"/>
      <c r="D36" s="663"/>
      <c r="E36" s="663"/>
      <c r="F36" s="663"/>
      <c r="G36" s="663"/>
      <c r="H36" s="663"/>
      <c r="I36" s="663"/>
      <c r="J36" s="663"/>
      <c r="K36" s="663"/>
      <c r="L36" s="663"/>
      <c r="M36" s="663"/>
      <c r="N36" s="663"/>
      <c r="O36" s="663"/>
      <c r="P36" s="663"/>
      <c r="Q36" s="664"/>
      <c r="R36" s="665">
        <v>117931</v>
      </c>
      <c r="S36" s="666"/>
      <c r="T36" s="666"/>
      <c r="U36" s="666"/>
      <c r="V36" s="666"/>
      <c r="W36" s="666"/>
      <c r="X36" s="666"/>
      <c r="Y36" s="667"/>
      <c r="Z36" s="668">
        <v>1.8</v>
      </c>
      <c r="AA36" s="668"/>
      <c r="AB36" s="668"/>
      <c r="AC36" s="668"/>
      <c r="AD36" s="669" t="s">
        <v>135</v>
      </c>
      <c r="AE36" s="669"/>
      <c r="AF36" s="669"/>
      <c r="AG36" s="669"/>
      <c r="AH36" s="669"/>
      <c r="AI36" s="669"/>
      <c r="AJ36" s="669"/>
      <c r="AK36" s="669"/>
      <c r="AL36" s="670" t="s">
        <v>174</v>
      </c>
      <c r="AM36" s="671"/>
      <c r="AN36" s="671"/>
      <c r="AO36" s="672"/>
      <c r="AP36" s="221"/>
      <c r="AQ36" s="739" t="s">
        <v>326</v>
      </c>
      <c r="AR36" s="740"/>
      <c r="AS36" s="740"/>
      <c r="AT36" s="740"/>
      <c r="AU36" s="740"/>
      <c r="AV36" s="740"/>
      <c r="AW36" s="740"/>
      <c r="AX36" s="740"/>
      <c r="AY36" s="741"/>
      <c r="AZ36" s="654">
        <v>717328</v>
      </c>
      <c r="BA36" s="655"/>
      <c r="BB36" s="655"/>
      <c r="BC36" s="655"/>
      <c r="BD36" s="655"/>
      <c r="BE36" s="655"/>
      <c r="BF36" s="742"/>
      <c r="BG36" s="676" t="s">
        <v>327</v>
      </c>
      <c r="BH36" s="677"/>
      <c r="BI36" s="677"/>
      <c r="BJ36" s="677"/>
      <c r="BK36" s="677"/>
      <c r="BL36" s="677"/>
      <c r="BM36" s="677"/>
      <c r="BN36" s="677"/>
      <c r="BO36" s="677"/>
      <c r="BP36" s="677"/>
      <c r="BQ36" s="677"/>
      <c r="BR36" s="677"/>
      <c r="BS36" s="677"/>
      <c r="BT36" s="677"/>
      <c r="BU36" s="678"/>
      <c r="BV36" s="654">
        <v>36244</v>
      </c>
      <c r="BW36" s="655"/>
      <c r="BX36" s="655"/>
      <c r="BY36" s="655"/>
      <c r="BZ36" s="655"/>
      <c r="CA36" s="655"/>
      <c r="CB36" s="742"/>
      <c r="CD36" s="680" t="s">
        <v>328</v>
      </c>
      <c r="CE36" s="681"/>
      <c r="CF36" s="681"/>
      <c r="CG36" s="681"/>
      <c r="CH36" s="681"/>
      <c r="CI36" s="681"/>
      <c r="CJ36" s="681"/>
      <c r="CK36" s="681"/>
      <c r="CL36" s="681"/>
      <c r="CM36" s="681"/>
      <c r="CN36" s="681"/>
      <c r="CO36" s="681"/>
      <c r="CP36" s="681"/>
      <c r="CQ36" s="682"/>
      <c r="CR36" s="665">
        <v>985821</v>
      </c>
      <c r="CS36" s="666"/>
      <c r="CT36" s="666"/>
      <c r="CU36" s="666"/>
      <c r="CV36" s="666"/>
      <c r="CW36" s="666"/>
      <c r="CX36" s="666"/>
      <c r="CY36" s="667"/>
      <c r="CZ36" s="670">
        <v>16.5</v>
      </c>
      <c r="DA36" s="699"/>
      <c r="DB36" s="699"/>
      <c r="DC36" s="706"/>
      <c r="DD36" s="674">
        <v>808107</v>
      </c>
      <c r="DE36" s="666"/>
      <c r="DF36" s="666"/>
      <c r="DG36" s="666"/>
      <c r="DH36" s="666"/>
      <c r="DI36" s="666"/>
      <c r="DJ36" s="666"/>
      <c r="DK36" s="667"/>
      <c r="DL36" s="674">
        <v>607093</v>
      </c>
      <c r="DM36" s="666"/>
      <c r="DN36" s="666"/>
      <c r="DO36" s="666"/>
      <c r="DP36" s="666"/>
      <c r="DQ36" s="666"/>
      <c r="DR36" s="666"/>
      <c r="DS36" s="666"/>
      <c r="DT36" s="666"/>
      <c r="DU36" s="666"/>
      <c r="DV36" s="667"/>
      <c r="DW36" s="670">
        <v>16.7</v>
      </c>
      <c r="DX36" s="699"/>
      <c r="DY36" s="699"/>
      <c r="DZ36" s="699"/>
      <c r="EA36" s="699"/>
      <c r="EB36" s="699"/>
      <c r="EC36" s="700"/>
    </row>
    <row r="37" spans="2:133" ht="11.25" customHeight="1" x14ac:dyDescent="0.15">
      <c r="B37" s="662" t="s">
        <v>329</v>
      </c>
      <c r="C37" s="663"/>
      <c r="D37" s="663"/>
      <c r="E37" s="663"/>
      <c r="F37" s="663"/>
      <c r="G37" s="663"/>
      <c r="H37" s="663"/>
      <c r="I37" s="663"/>
      <c r="J37" s="663"/>
      <c r="K37" s="663"/>
      <c r="L37" s="663"/>
      <c r="M37" s="663"/>
      <c r="N37" s="663"/>
      <c r="O37" s="663"/>
      <c r="P37" s="663"/>
      <c r="Q37" s="664"/>
      <c r="R37" s="665">
        <v>430690</v>
      </c>
      <c r="S37" s="666"/>
      <c r="T37" s="666"/>
      <c r="U37" s="666"/>
      <c r="V37" s="666"/>
      <c r="W37" s="666"/>
      <c r="X37" s="666"/>
      <c r="Y37" s="667"/>
      <c r="Z37" s="668">
        <v>6.5</v>
      </c>
      <c r="AA37" s="668"/>
      <c r="AB37" s="668"/>
      <c r="AC37" s="668"/>
      <c r="AD37" s="669" t="s">
        <v>135</v>
      </c>
      <c r="AE37" s="669"/>
      <c r="AF37" s="669"/>
      <c r="AG37" s="669"/>
      <c r="AH37" s="669"/>
      <c r="AI37" s="669"/>
      <c r="AJ37" s="669"/>
      <c r="AK37" s="669"/>
      <c r="AL37" s="670" t="s">
        <v>135</v>
      </c>
      <c r="AM37" s="671"/>
      <c r="AN37" s="671"/>
      <c r="AO37" s="672"/>
      <c r="AQ37" s="743" t="s">
        <v>330</v>
      </c>
      <c r="AR37" s="744"/>
      <c r="AS37" s="744"/>
      <c r="AT37" s="744"/>
      <c r="AU37" s="744"/>
      <c r="AV37" s="744"/>
      <c r="AW37" s="744"/>
      <c r="AX37" s="744"/>
      <c r="AY37" s="745"/>
      <c r="AZ37" s="665">
        <v>309179</v>
      </c>
      <c r="BA37" s="666"/>
      <c r="BB37" s="666"/>
      <c r="BC37" s="666"/>
      <c r="BD37" s="704"/>
      <c r="BE37" s="704"/>
      <c r="BF37" s="732"/>
      <c r="BG37" s="680" t="s">
        <v>331</v>
      </c>
      <c r="BH37" s="681"/>
      <c r="BI37" s="681"/>
      <c r="BJ37" s="681"/>
      <c r="BK37" s="681"/>
      <c r="BL37" s="681"/>
      <c r="BM37" s="681"/>
      <c r="BN37" s="681"/>
      <c r="BO37" s="681"/>
      <c r="BP37" s="681"/>
      <c r="BQ37" s="681"/>
      <c r="BR37" s="681"/>
      <c r="BS37" s="681"/>
      <c r="BT37" s="681"/>
      <c r="BU37" s="682"/>
      <c r="BV37" s="665">
        <v>33469</v>
      </c>
      <c r="BW37" s="666"/>
      <c r="BX37" s="666"/>
      <c r="BY37" s="666"/>
      <c r="BZ37" s="666"/>
      <c r="CA37" s="666"/>
      <c r="CB37" s="675"/>
      <c r="CD37" s="680" t="s">
        <v>332</v>
      </c>
      <c r="CE37" s="681"/>
      <c r="CF37" s="681"/>
      <c r="CG37" s="681"/>
      <c r="CH37" s="681"/>
      <c r="CI37" s="681"/>
      <c r="CJ37" s="681"/>
      <c r="CK37" s="681"/>
      <c r="CL37" s="681"/>
      <c r="CM37" s="681"/>
      <c r="CN37" s="681"/>
      <c r="CO37" s="681"/>
      <c r="CP37" s="681"/>
      <c r="CQ37" s="682"/>
      <c r="CR37" s="665">
        <v>242081</v>
      </c>
      <c r="CS37" s="704"/>
      <c r="CT37" s="704"/>
      <c r="CU37" s="704"/>
      <c r="CV37" s="704"/>
      <c r="CW37" s="704"/>
      <c r="CX37" s="704"/>
      <c r="CY37" s="705"/>
      <c r="CZ37" s="670">
        <v>4</v>
      </c>
      <c r="DA37" s="699"/>
      <c r="DB37" s="699"/>
      <c r="DC37" s="706"/>
      <c r="DD37" s="674">
        <v>224861</v>
      </c>
      <c r="DE37" s="704"/>
      <c r="DF37" s="704"/>
      <c r="DG37" s="704"/>
      <c r="DH37" s="704"/>
      <c r="DI37" s="704"/>
      <c r="DJ37" s="704"/>
      <c r="DK37" s="705"/>
      <c r="DL37" s="674">
        <v>224809</v>
      </c>
      <c r="DM37" s="704"/>
      <c r="DN37" s="704"/>
      <c r="DO37" s="704"/>
      <c r="DP37" s="704"/>
      <c r="DQ37" s="704"/>
      <c r="DR37" s="704"/>
      <c r="DS37" s="704"/>
      <c r="DT37" s="704"/>
      <c r="DU37" s="704"/>
      <c r="DV37" s="705"/>
      <c r="DW37" s="670">
        <v>6.2</v>
      </c>
      <c r="DX37" s="699"/>
      <c r="DY37" s="699"/>
      <c r="DZ37" s="699"/>
      <c r="EA37" s="699"/>
      <c r="EB37" s="699"/>
      <c r="EC37" s="700"/>
    </row>
    <row r="38" spans="2:133" ht="11.25" customHeight="1" x14ac:dyDescent="0.15">
      <c r="B38" s="662" t="s">
        <v>333</v>
      </c>
      <c r="C38" s="663"/>
      <c r="D38" s="663"/>
      <c r="E38" s="663"/>
      <c r="F38" s="663"/>
      <c r="G38" s="663"/>
      <c r="H38" s="663"/>
      <c r="I38" s="663"/>
      <c r="J38" s="663"/>
      <c r="K38" s="663"/>
      <c r="L38" s="663"/>
      <c r="M38" s="663"/>
      <c r="N38" s="663"/>
      <c r="O38" s="663"/>
      <c r="P38" s="663"/>
      <c r="Q38" s="664"/>
      <c r="R38" s="665">
        <v>271102</v>
      </c>
      <c r="S38" s="666"/>
      <c r="T38" s="666"/>
      <c r="U38" s="666"/>
      <c r="V38" s="666"/>
      <c r="W38" s="666"/>
      <c r="X38" s="666"/>
      <c r="Y38" s="667"/>
      <c r="Z38" s="668">
        <v>4.0999999999999996</v>
      </c>
      <c r="AA38" s="668"/>
      <c r="AB38" s="668"/>
      <c r="AC38" s="668"/>
      <c r="AD38" s="669" t="s">
        <v>135</v>
      </c>
      <c r="AE38" s="669"/>
      <c r="AF38" s="669"/>
      <c r="AG38" s="669"/>
      <c r="AH38" s="669"/>
      <c r="AI38" s="669"/>
      <c r="AJ38" s="669"/>
      <c r="AK38" s="669"/>
      <c r="AL38" s="670" t="s">
        <v>135</v>
      </c>
      <c r="AM38" s="671"/>
      <c r="AN38" s="671"/>
      <c r="AO38" s="672"/>
      <c r="AQ38" s="743" t="s">
        <v>334</v>
      </c>
      <c r="AR38" s="744"/>
      <c r="AS38" s="744"/>
      <c r="AT38" s="744"/>
      <c r="AU38" s="744"/>
      <c r="AV38" s="744"/>
      <c r="AW38" s="744"/>
      <c r="AX38" s="744"/>
      <c r="AY38" s="745"/>
      <c r="AZ38" s="665">
        <v>2208</v>
      </c>
      <c r="BA38" s="666"/>
      <c r="BB38" s="666"/>
      <c r="BC38" s="666"/>
      <c r="BD38" s="704"/>
      <c r="BE38" s="704"/>
      <c r="BF38" s="732"/>
      <c r="BG38" s="680" t="s">
        <v>335</v>
      </c>
      <c r="BH38" s="681"/>
      <c r="BI38" s="681"/>
      <c r="BJ38" s="681"/>
      <c r="BK38" s="681"/>
      <c r="BL38" s="681"/>
      <c r="BM38" s="681"/>
      <c r="BN38" s="681"/>
      <c r="BO38" s="681"/>
      <c r="BP38" s="681"/>
      <c r="BQ38" s="681"/>
      <c r="BR38" s="681"/>
      <c r="BS38" s="681"/>
      <c r="BT38" s="681"/>
      <c r="BU38" s="682"/>
      <c r="BV38" s="665">
        <v>1014</v>
      </c>
      <c r="BW38" s="666"/>
      <c r="BX38" s="666"/>
      <c r="BY38" s="666"/>
      <c r="BZ38" s="666"/>
      <c r="CA38" s="666"/>
      <c r="CB38" s="675"/>
      <c r="CD38" s="680" t="s">
        <v>336</v>
      </c>
      <c r="CE38" s="681"/>
      <c r="CF38" s="681"/>
      <c r="CG38" s="681"/>
      <c r="CH38" s="681"/>
      <c r="CI38" s="681"/>
      <c r="CJ38" s="681"/>
      <c r="CK38" s="681"/>
      <c r="CL38" s="681"/>
      <c r="CM38" s="681"/>
      <c r="CN38" s="681"/>
      <c r="CO38" s="681"/>
      <c r="CP38" s="681"/>
      <c r="CQ38" s="682"/>
      <c r="CR38" s="665">
        <v>405941</v>
      </c>
      <c r="CS38" s="666"/>
      <c r="CT38" s="666"/>
      <c r="CU38" s="666"/>
      <c r="CV38" s="666"/>
      <c r="CW38" s="666"/>
      <c r="CX38" s="666"/>
      <c r="CY38" s="667"/>
      <c r="CZ38" s="670">
        <v>6.8</v>
      </c>
      <c r="DA38" s="699"/>
      <c r="DB38" s="699"/>
      <c r="DC38" s="706"/>
      <c r="DD38" s="674">
        <v>350454</v>
      </c>
      <c r="DE38" s="666"/>
      <c r="DF38" s="666"/>
      <c r="DG38" s="666"/>
      <c r="DH38" s="666"/>
      <c r="DI38" s="666"/>
      <c r="DJ38" s="666"/>
      <c r="DK38" s="667"/>
      <c r="DL38" s="674">
        <v>346010</v>
      </c>
      <c r="DM38" s="666"/>
      <c r="DN38" s="666"/>
      <c r="DO38" s="666"/>
      <c r="DP38" s="666"/>
      <c r="DQ38" s="666"/>
      <c r="DR38" s="666"/>
      <c r="DS38" s="666"/>
      <c r="DT38" s="666"/>
      <c r="DU38" s="666"/>
      <c r="DV38" s="667"/>
      <c r="DW38" s="670">
        <v>9.5</v>
      </c>
      <c r="DX38" s="699"/>
      <c r="DY38" s="699"/>
      <c r="DZ38" s="699"/>
      <c r="EA38" s="699"/>
      <c r="EB38" s="699"/>
      <c r="EC38" s="700"/>
    </row>
    <row r="39" spans="2:133" ht="11.25" customHeight="1" x14ac:dyDescent="0.15">
      <c r="B39" s="662" t="s">
        <v>337</v>
      </c>
      <c r="C39" s="663"/>
      <c r="D39" s="663"/>
      <c r="E39" s="663"/>
      <c r="F39" s="663"/>
      <c r="G39" s="663"/>
      <c r="H39" s="663"/>
      <c r="I39" s="663"/>
      <c r="J39" s="663"/>
      <c r="K39" s="663"/>
      <c r="L39" s="663"/>
      <c r="M39" s="663"/>
      <c r="N39" s="663"/>
      <c r="O39" s="663"/>
      <c r="P39" s="663"/>
      <c r="Q39" s="664"/>
      <c r="R39" s="665">
        <v>38244</v>
      </c>
      <c r="S39" s="666"/>
      <c r="T39" s="666"/>
      <c r="U39" s="666"/>
      <c r="V39" s="666"/>
      <c r="W39" s="666"/>
      <c r="X39" s="666"/>
      <c r="Y39" s="667"/>
      <c r="Z39" s="668">
        <v>0.6</v>
      </c>
      <c r="AA39" s="668"/>
      <c r="AB39" s="668"/>
      <c r="AC39" s="668"/>
      <c r="AD39" s="669">
        <v>9</v>
      </c>
      <c r="AE39" s="669"/>
      <c r="AF39" s="669"/>
      <c r="AG39" s="669"/>
      <c r="AH39" s="669"/>
      <c r="AI39" s="669"/>
      <c r="AJ39" s="669"/>
      <c r="AK39" s="669"/>
      <c r="AL39" s="670">
        <v>0</v>
      </c>
      <c r="AM39" s="671"/>
      <c r="AN39" s="671"/>
      <c r="AO39" s="672"/>
      <c r="AQ39" s="743" t="s">
        <v>338</v>
      </c>
      <c r="AR39" s="744"/>
      <c r="AS39" s="744"/>
      <c r="AT39" s="744"/>
      <c r="AU39" s="744"/>
      <c r="AV39" s="744"/>
      <c r="AW39" s="744"/>
      <c r="AX39" s="744"/>
      <c r="AY39" s="745"/>
      <c r="AZ39" s="665">
        <v>1512</v>
      </c>
      <c r="BA39" s="666"/>
      <c r="BB39" s="666"/>
      <c r="BC39" s="666"/>
      <c r="BD39" s="704"/>
      <c r="BE39" s="704"/>
      <c r="BF39" s="732"/>
      <c r="BG39" s="680" t="s">
        <v>339</v>
      </c>
      <c r="BH39" s="681"/>
      <c r="BI39" s="681"/>
      <c r="BJ39" s="681"/>
      <c r="BK39" s="681"/>
      <c r="BL39" s="681"/>
      <c r="BM39" s="681"/>
      <c r="BN39" s="681"/>
      <c r="BO39" s="681"/>
      <c r="BP39" s="681"/>
      <c r="BQ39" s="681"/>
      <c r="BR39" s="681"/>
      <c r="BS39" s="681"/>
      <c r="BT39" s="681"/>
      <c r="BU39" s="682"/>
      <c r="BV39" s="665">
        <v>1731</v>
      </c>
      <c r="BW39" s="666"/>
      <c r="BX39" s="666"/>
      <c r="BY39" s="666"/>
      <c r="BZ39" s="666"/>
      <c r="CA39" s="666"/>
      <c r="CB39" s="675"/>
      <c r="CD39" s="680" t="s">
        <v>340</v>
      </c>
      <c r="CE39" s="681"/>
      <c r="CF39" s="681"/>
      <c r="CG39" s="681"/>
      <c r="CH39" s="681"/>
      <c r="CI39" s="681"/>
      <c r="CJ39" s="681"/>
      <c r="CK39" s="681"/>
      <c r="CL39" s="681"/>
      <c r="CM39" s="681"/>
      <c r="CN39" s="681"/>
      <c r="CO39" s="681"/>
      <c r="CP39" s="681"/>
      <c r="CQ39" s="682"/>
      <c r="CR39" s="665">
        <v>450369</v>
      </c>
      <c r="CS39" s="704"/>
      <c r="CT39" s="704"/>
      <c r="CU39" s="704"/>
      <c r="CV39" s="704"/>
      <c r="CW39" s="704"/>
      <c r="CX39" s="704"/>
      <c r="CY39" s="705"/>
      <c r="CZ39" s="670">
        <v>7.5</v>
      </c>
      <c r="DA39" s="699"/>
      <c r="DB39" s="699"/>
      <c r="DC39" s="706"/>
      <c r="DD39" s="674">
        <v>447086</v>
      </c>
      <c r="DE39" s="704"/>
      <c r="DF39" s="704"/>
      <c r="DG39" s="704"/>
      <c r="DH39" s="704"/>
      <c r="DI39" s="704"/>
      <c r="DJ39" s="704"/>
      <c r="DK39" s="705"/>
      <c r="DL39" s="674" t="s">
        <v>135</v>
      </c>
      <c r="DM39" s="704"/>
      <c r="DN39" s="704"/>
      <c r="DO39" s="704"/>
      <c r="DP39" s="704"/>
      <c r="DQ39" s="704"/>
      <c r="DR39" s="704"/>
      <c r="DS39" s="704"/>
      <c r="DT39" s="704"/>
      <c r="DU39" s="704"/>
      <c r="DV39" s="705"/>
      <c r="DW39" s="670" t="s">
        <v>135</v>
      </c>
      <c r="DX39" s="699"/>
      <c r="DY39" s="699"/>
      <c r="DZ39" s="699"/>
      <c r="EA39" s="699"/>
      <c r="EB39" s="699"/>
      <c r="EC39" s="700"/>
    </row>
    <row r="40" spans="2:133" ht="11.25" customHeight="1" x14ac:dyDescent="0.15">
      <c r="B40" s="662" t="s">
        <v>341</v>
      </c>
      <c r="C40" s="663"/>
      <c r="D40" s="663"/>
      <c r="E40" s="663"/>
      <c r="F40" s="663"/>
      <c r="G40" s="663"/>
      <c r="H40" s="663"/>
      <c r="I40" s="663"/>
      <c r="J40" s="663"/>
      <c r="K40" s="663"/>
      <c r="L40" s="663"/>
      <c r="M40" s="663"/>
      <c r="N40" s="663"/>
      <c r="O40" s="663"/>
      <c r="P40" s="663"/>
      <c r="Q40" s="664"/>
      <c r="R40" s="665">
        <v>572500</v>
      </c>
      <c r="S40" s="666"/>
      <c r="T40" s="666"/>
      <c r="U40" s="666"/>
      <c r="V40" s="666"/>
      <c r="W40" s="666"/>
      <c r="X40" s="666"/>
      <c r="Y40" s="667"/>
      <c r="Z40" s="668">
        <v>8.6999999999999993</v>
      </c>
      <c r="AA40" s="668"/>
      <c r="AB40" s="668"/>
      <c r="AC40" s="668"/>
      <c r="AD40" s="669" t="s">
        <v>135</v>
      </c>
      <c r="AE40" s="669"/>
      <c r="AF40" s="669"/>
      <c r="AG40" s="669"/>
      <c r="AH40" s="669"/>
      <c r="AI40" s="669"/>
      <c r="AJ40" s="669"/>
      <c r="AK40" s="669"/>
      <c r="AL40" s="670" t="s">
        <v>135</v>
      </c>
      <c r="AM40" s="671"/>
      <c r="AN40" s="671"/>
      <c r="AO40" s="672"/>
      <c r="AQ40" s="743" t="s">
        <v>342</v>
      </c>
      <c r="AR40" s="744"/>
      <c r="AS40" s="744"/>
      <c r="AT40" s="744"/>
      <c r="AU40" s="744"/>
      <c r="AV40" s="744"/>
      <c r="AW40" s="744"/>
      <c r="AX40" s="744"/>
      <c r="AY40" s="745"/>
      <c r="AZ40" s="665" t="s">
        <v>174</v>
      </c>
      <c r="BA40" s="666"/>
      <c r="BB40" s="666"/>
      <c r="BC40" s="666"/>
      <c r="BD40" s="704"/>
      <c r="BE40" s="704"/>
      <c r="BF40" s="732"/>
      <c r="BG40" s="746" t="s">
        <v>343</v>
      </c>
      <c r="BH40" s="747"/>
      <c r="BI40" s="747"/>
      <c r="BJ40" s="747"/>
      <c r="BK40" s="747"/>
      <c r="BL40" s="222"/>
      <c r="BM40" s="681" t="s">
        <v>344</v>
      </c>
      <c r="BN40" s="681"/>
      <c r="BO40" s="681"/>
      <c r="BP40" s="681"/>
      <c r="BQ40" s="681"/>
      <c r="BR40" s="681"/>
      <c r="BS40" s="681"/>
      <c r="BT40" s="681"/>
      <c r="BU40" s="682"/>
      <c r="BV40" s="665">
        <v>90</v>
      </c>
      <c r="BW40" s="666"/>
      <c r="BX40" s="666"/>
      <c r="BY40" s="666"/>
      <c r="BZ40" s="666"/>
      <c r="CA40" s="666"/>
      <c r="CB40" s="675"/>
      <c r="CD40" s="680" t="s">
        <v>345</v>
      </c>
      <c r="CE40" s="681"/>
      <c r="CF40" s="681"/>
      <c r="CG40" s="681"/>
      <c r="CH40" s="681"/>
      <c r="CI40" s="681"/>
      <c r="CJ40" s="681"/>
      <c r="CK40" s="681"/>
      <c r="CL40" s="681"/>
      <c r="CM40" s="681"/>
      <c r="CN40" s="681"/>
      <c r="CO40" s="681"/>
      <c r="CP40" s="681"/>
      <c r="CQ40" s="682"/>
      <c r="CR40" s="665">
        <v>37663</v>
      </c>
      <c r="CS40" s="666"/>
      <c r="CT40" s="666"/>
      <c r="CU40" s="666"/>
      <c r="CV40" s="666"/>
      <c r="CW40" s="666"/>
      <c r="CX40" s="666"/>
      <c r="CY40" s="667"/>
      <c r="CZ40" s="670">
        <v>0.6</v>
      </c>
      <c r="DA40" s="699"/>
      <c r="DB40" s="699"/>
      <c r="DC40" s="706"/>
      <c r="DD40" s="674">
        <v>32663</v>
      </c>
      <c r="DE40" s="666"/>
      <c r="DF40" s="666"/>
      <c r="DG40" s="666"/>
      <c r="DH40" s="666"/>
      <c r="DI40" s="666"/>
      <c r="DJ40" s="666"/>
      <c r="DK40" s="667"/>
      <c r="DL40" s="674">
        <v>31590</v>
      </c>
      <c r="DM40" s="666"/>
      <c r="DN40" s="666"/>
      <c r="DO40" s="666"/>
      <c r="DP40" s="666"/>
      <c r="DQ40" s="666"/>
      <c r="DR40" s="666"/>
      <c r="DS40" s="666"/>
      <c r="DT40" s="666"/>
      <c r="DU40" s="666"/>
      <c r="DV40" s="667"/>
      <c r="DW40" s="670">
        <v>0.9</v>
      </c>
      <c r="DX40" s="699"/>
      <c r="DY40" s="699"/>
      <c r="DZ40" s="699"/>
      <c r="EA40" s="699"/>
      <c r="EB40" s="699"/>
      <c r="EC40" s="700"/>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135</v>
      </c>
      <c r="S41" s="666"/>
      <c r="T41" s="666"/>
      <c r="U41" s="666"/>
      <c r="V41" s="666"/>
      <c r="W41" s="666"/>
      <c r="X41" s="666"/>
      <c r="Y41" s="667"/>
      <c r="Z41" s="668" t="s">
        <v>135</v>
      </c>
      <c r="AA41" s="668"/>
      <c r="AB41" s="668"/>
      <c r="AC41" s="668"/>
      <c r="AD41" s="669" t="s">
        <v>174</v>
      </c>
      <c r="AE41" s="669"/>
      <c r="AF41" s="669"/>
      <c r="AG41" s="669"/>
      <c r="AH41" s="669"/>
      <c r="AI41" s="669"/>
      <c r="AJ41" s="669"/>
      <c r="AK41" s="669"/>
      <c r="AL41" s="670" t="s">
        <v>135</v>
      </c>
      <c r="AM41" s="671"/>
      <c r="AN41" s="671"/>
      <c r="AO41" s="672"/>
      <c r="AQ41" s="743" t="s">
        <v>347</v>
      </c>
      <c r="AR41" s="744"/>
      <c r="AS41" s="744"/>
      <c r="AT41" s="744"/>
      <c r="AU41" s="744"/>
      <c r="AV41" s="744"/>
      <c r="AW41" s="744"/>
      <c r="AX41" s="744"/>
      <c r="AY41" s="745"/>
      <c r="AZ41" s="665">
        <v>80788</v>
      </c>
      <c r="BA41" s="666"/>
      <c r="BB41" s="666"/>
      <c r="BC41" s="666"/>
      <c r="BD41" s="704"/>
      <c r="BE41" s="704"/>
      <c r="BF41" s="732"/>
      <c r="BG41" s="746"/>
      <c r="BH41" s="747"/>
      <c r="BI41" s="747"/>
      <c r="BJ41" s="747"/>
      <c r="BK41" s="747"/>
      <c r="BL41" s="222"/>
      <c r="BM41" s="681" t="s">
        <v>348</v>
      </c>
      <c r="BN41" s="681"/>
      <c r="BO41" s="681"/>
      <c r="BP41" s="681"/>
      <c r="BQ41" s="681"/>
      <c r="BR41" s="681"/>
      <c r="BS41" s="681"/>
      <c r="BT41" s="681"/>
      <c r="BU41" s="682"/>
      <c r="BV41" s="665" t="s">
        <v>135</v>
      </c>
      <c r="BW41" s="666"/>
      <c r="BX41" s="666"/>
      <c r="BY41" s="666"/>
      <c r="BZ41" s="666"/>
      <c r="CA41" s="666"/>
      <c r="CB41" s="675"/>
      <c r="CD41" s="680" t="s">
        <v>349</v>
      </c>
      <c r="CE41" s="681"/>
      <c r="CF41" s="681"/>
      <c r="CG41" s="681"/>
      <c r="CH41" s="681"/>
      <c r="CI41" s="681"/>
      <c r="CJ41" s="681"/>
      <c r="CK41" s="681"/>
      <c r="CL41" s="681"/>
      <c r="CM41" s="681"/>
      <c r="CN41" s="681"/>
      <c r="CO41" s="681"/>
      <c r="CP41" s="681"/>
      <c r="CQ41" s="682"/>
      <c r="CR41" s="665" t="s">
        <v>135</v>
      </c>
      <c r="CS41" s="704"/>
      <c r="CT41" s="704"/>
      <c r="CU41" s="704"/>
      <c r="CV41" s="704"/>
      <c r="CW41" s="704"/>
      <c r="CX41" s="704"/>
      <c r="CY41" s="705"/>
      <c r="CZ41" s="670" t="s">
        <v>135</v>
      </c>
      <c r="DA41" s="699"/>
      <c r="DB41" s="699"/>
      <c r="DC41" s="706"/>
      <c r="DD41" s="674" t="s">
        <v>135</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135</v>
      </c>
      <c r="S42" s="666"/>
      <c r="T42" s="666"/>
      <c r="U42" s="666"/>
      <c r="V42" s="666"/>
      <c r="W42" s="666"/>
      <c r="X42" s="666"/>
      <c r="Y42" s="667"/>
      <c r="Z42" s="668" t="s">
        <v>135</v>
      </c>
      <c r="AA42" s="668"/>
      <c r="AB42" s="668"/>
      <c r="AC42" s="668"/>
      <c r="AD42" s="669" t="s">
        <v>135</v>
      </c>
      <c r="AE42" s="669"/>
      <c r="AF42" s="669"/>
      <c r="AG42" s="669"/>
      <c r="AH42" s="669"/>
      <c r="AI42" s="669"/>
      <c r="AJ42" s="669"/>
      <c r="AK42" s="669"/>
      <c r="AL42" s="670" t="s">
        <v>135</v>
      </c>
      <c r="AM42" s="671"/>
      <c r="AN42" s="671"/>
      <c r="AO42" s="672"/>
      <c r="AQ42" s="750" t="s">
        <v>351</v>
      </c>
      <c r="AR42" s="751"/>
      <c r="AS42" s="751"/>
      <c r="AT42" s="751"/>
      <c r="AU42" s="751"/>
      <c r="AV42" s="751"/>
      <c r="AW42" s="751"/>
      <c r="AX42" s="751"/>
      <c r="AY42" s="752"/>
      <c r="AZ42" s="759">
        <v>323641</v>
      </c>
      <c r="BA42" s="760"/>
      <c r="BB42" s="760"/>
      <c r="BC42" s="760"/>
      <c r="BD42" s="736"/>
      <c r="BE42" s="736"/>
      <c r="BF42" s="738"/>
      <c r="BG42" s="748"/>
      <c r="BH42" s="749"/>
      <c r="BI42" s="749"/>
      <c r="BJ42" s="749"/>
      <c r="BK42" s="749"/>
      <c r="BL42" s="223"/>
      <c r="BM42" s="691" t="s">
        <v>352</v>
      </c>
      <c r="BN42" s="691"/>
      <c r="BO42" s="691"/>
      <c r="BP42" s="691"/>
      <c r="BQ42" s="691"/>
      <c r="BR42" s="691"/>
      <c r="BS42" s="691"/>
      <c r="BT42" s="691"/>
      <c r="BU42" s="692"/>
      <c r="BV42" s="759">
        <v>305</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926051</v>
      </c>
      <c r="CS42" s="704"/>
      <c r="CT42" s="704"/>
      <c r="CU42" s="704"/>
      <c r="CV42" s="704"/>
      <c r="CW42" s="704"/>
      <c r="CX42" s="704"/>
      <c r="CY42" s="705"/>
      <c r="CZ42" s="670">
        <v>15.5</v>
      </c>
      <c r="DA42" s="699"/>
      <c r="DB42" s="699"/>
      <c r="DC42" s="706"/>
      <c r="DD42" s="674">
        <v>222364</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354</v>
      </c>
      <c r="C43" s="663"/>
      <c r="D43" s="663"/>
      <c r="E43" s="663"/>
      <c r="F43" s="663"/>
      <c r="G43" s="663"/>
      <c r="H43" s="663"/>
      <c r="I43" s="663"/>
      <c r="J43" s="663"/>
      <c r="K43" s="663"/>
      <c r="L43" s="663"/>
      <c r="M43" s="663"/>
      <c r="N43" s="663"/>
      <c r="O43" s="663"/>
      <c r="P43" s="663"/>
      <c r="Q43" s="664"/>
      <c r="R43" s="665">
        <v>118300</v>
      </c>
      <c r="S43" s="666"/>
      <c r="T43" s="666"/>
      <c r="U43" s="666"/>
      <c r="V43" s="666"/>
      <c r="W43" s="666"/>
      <c r="X43" s="666"/>
      <c r="Y43" s="667"/>
      <c r="Z43" s="668">
        <v>1.8</v>
      </c>
      <c r="AA43" s="668"/>
      <c r="AB43" s="668"/>
      <c r="AC43" s="668"/>
      <c r="AD43" s="669" t="s">
        <v>135</v>
      </c>
      <c r="AE43" s="669"/>
      <c r="AF43" s="669"/>
      <c r="AG43" s="669"/>
      <c r="AH43" s="669"/>
      <c r="AI43" s="669"/>
      <c r="AJ43" s="669"/>
      <c r="AK43" s="669"/>
      <c r="AL43" s="670" t="s">
        <v>135</v>
      </c>
      <c r="AM43" s="671"/>
      <c r="AN43" s="671"/>
      <c r="AO43" s="672"/>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v>11118</v>
      </c>
      <c r="CS43" s="704"/>
      <c r="CT43" s="704"/>
      <c r="CU43" s="704"/>
      <c r="CV43" s="704"/>
      <c r="CW43" s="704"/>
      <c r="CX43" s="704"/>
      <c r="CY43" s="705"/>
      <c r="CZ43" s="670">
        <v>0.2</v>
      </c>
      <c r="DA43" s="699"/>
      <c r="DB43" s="699"/>
      <c r="DC43" s="706"/>
      <c r="DD43" s="674">
        <v>11118</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356</v>
      </c>
      <c r="C44" s="710"/>
      <c r="D44" s="710"/>
      <c r="E44" s="710"/>
      <c r="F44" s="710"/>
      <c r="G44" s="710"/>
      <c r="H44" s="710"/>
      <c r="I44" s="710"/>
      <c r="J44" s="710"/>
      <c r="K44" s="710"/>
      <c r="L44" s="710"/>
      <c r="M44" s="710"/>
      <c r="N44" s="710"/>
      <c r="O44" s="710"/>
      <c r="P44" s="710"/>
      <c r="Q44" s="711"/>
      <c r="R44" s="759">
        <v>6602886</v>
      </c>
      <c r="S44" s="760"/>
      <c r="T44" s="760"/>
      <c r="U44" s="760"/>
      <c r="V44" s="760"/>
      <c r="W44" s="760"/>
      <c r="X44" s="760"/>
      <c r="Y44" s="761"/>
      <c r="Z44" s="762">
        <v>100</v>
      </c>
      <c r="AA44" s="762"/>
      <c r="AB44" s="762"/>
      <c r="AC44" s="762"/>
      <c r="AD44" s="763">
        <v>3522798</v>
      </c>
      <c r="AE44" s="763"/>
      <c r="AF44" s="763"/>
      <c r="AG44" s="763"/>
      <c r="AH44" s="763"/>
      <c r="AI44" s="763"/>
      <c r="AJ44" s="763"/>
      <c r="AK44" s="763"/>
      <c r="AL44" s="764">
        <v>100</v>
      </c>
      <c r="AM44" s="737"/>
      <c r="AN44" s="737"/>
      <c r="AO44" s="765"/>
      <c r="CD44" s="766" t="s">
        <v>303</v>
      </c>
      <c r="CE44" s="767"/>
      <c r="CF44" s="662" t="s">
        <v>357</v>
      </c>
      <c r="CG44" s="663"/>
      <c r="CH44" s="663"/>
      <c r="CI44" s="663"/>
      <c r="CJ44" s="663"/>
      <c r="CK44" s="663"/>
      <c r="CL44" s="663"/>
      <c r="CM44" s="663"/>
      <c r="CN44" s="663"/>
      <c r="CO44" s="663"/>
      <c r="CP44" s="663"/>
      <c r="CQ44" s="664"/>
      <c r="CR44" s="665">
        <v>551010</v>
      </c>
      <c r="CS44" s="666"/>
      <c r="CT44" s="666"/>
      <c r="CU44" s="666"/>
      <c r="CV44" s="666"/>
      <c r="CW44" s="666"/>
      <c r="CX44" s="666"/>
      <c r="CY44" s="667"/>
      <c r="CZ44" s="670">
        <v>9.1999999999999993</v>
      </c>
      <c r="DA44" s="671"/>
      <c r="DB44" s="671"/>
      <c r="DC44" s="683"/>
      <c r="DD44" s="674">
        <v>116933</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358</v>
      </c>
      <c r="CG45" s="663"/>
      <c r="CH45" s="663"/>
      <c r="CI45" s="663"/>
      <c r="CJ45" s="663"/>
      <c r="CK45" s="663"/>
      <c r="CL45" s="663"/>
      <c r="CM45" s="663"/>
      <c r="CN45" s="663"/>
      <c r="CO45" s="663"/>
      <c r="CP45" s="663"/>
      <c r="CQ45" s="664"/>
      <c r="CR45" s="665">
        <v>136732</v>
      </c>
      <c r="CS45" s="704"/>
      <c r="CT45" s="704"/>
      <c r="CU45" s="704"/>
      <c r="CV45" s="704"/>
      <c r="CW45" s="704"/>
      <c r="CX45" s="704"/>
      <c r="CY45" s="705"/>
      <c r="CZ45" s="670">
        <v>2.2999999999999998</v>
      </c>
      <c r="DA45" s="699"/>
      <c r="DB45" s="699"/>
      <c r="DC45" s="706"/>
      <c r="DD45" s="674">
        <v>5578</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360</v>
      </c>
      <c r="CG46" s="663"/>
      <c r="CH46" s="663"/>
      <c r="CI46" s="663"/>
      <c r="CJ46" s="663"/>
      <c r="CK46" s="663"/>
      <c r="CL46" s="663"/>
      <c r="CM46" s="663"/>
      <c r="CN46" s="663"/>
      <c r="CO46" s="663"/>
      <c r="CP46" s="663"/>
      <c r="CQ46" s="664"/>
      <c r="CR46" s="665">
        <v>380085</v>
      </c>
      <c r="CS46" s="666"/>
      <c r="CT46" s="666"/>
      <c r="CU46" s="666"/>
      <c r="CV46" s="666"/>
      <c r="CW46" s="666"/>
      <c r="CX46" s="666"/>
      <c r="CY46" s="667"/>
      <c r="CZ46" s="670">
        <v>6.3</v>
      </c>
      <c r="DA46" s="671"/>
      <c r="DB46" s="671"/>
      <c r="DC46" s="683"/>
      <c r="DD46" s="674">
        <v>89162</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v>375041</v>
      </c>
      <c r="CS47" s="704"/>
      <c r="CT47" s="704"/>
      <c r="CU47" s="704"/>
      <c r="CV47" s="704"/>
      <c r="CW47" s="704"/>
      <c r="CX47" s="704"/>
      <c r="CY47" s="705"/>
      <c r="CZ47" s="670">
        <v>6.3</v>
      </c>
      <c r="DA47" s="699"/>
      <c r="DB47" s="699"/>
      <c r="DC47" s="706"/>
      <c r="DD47" s="674">
        <v>105431</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365</v>
      </c>
      <c r="CS48" s="666"/>
      <c r="CT48" s="666"/>
      <c r="CU48" s="666"/>
      <c r="CV48" s="666"/>
      <c r="CW48" s="666"/>
      <c r="CX48" s="666"/>
      <c r="CY48" s="667"/>
      <c r="CZ48" s="670" t="s">
        <v>366</v>
      </c>
      <c r="DA48" s="671"/>
      <c r="DB48" s="671"/>
      <c r="DC48" s="683"/>
      <c r="DD48" s="674" t="s">
        <v>366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367</v>
      </c>
      <c r="CE49" s="710"/>
      <c r="CF49" s="710"/>
      <c r="CG49" s="710"/>
      <c r="CH49" s="710"/>
      <c r="CI49" s="710"/>
      <c r="CJ49" s="710"/>
      <c r="CK49" s="710"/>
      <c r="CL49" s="710"/>
      <c r="CM49" s="710"/>
      <c r="CN49" s="710"/>
      <c r="CO49" s="710"/>
      <c r="CP49" s="710"/>
      <c r="CQ49" s="711"/>
      <c r="CR49" s="759">
        <v>5985985</v>
      </c>
      <c r="CS49" s="736"/>
      <c r="CT49" s="736"/>
      <c r="CU49" s="736"/>
      <c r="CV49" s="736"/>
      <c r="CW49" s="736"/>
      <c r="CX49" s="736"/>
      <c r="CY49" s="773"/>
      <c r="CZ49" s="764">
        <v>100</v>
      </c>
      <c r="DA49" s="774"/>
      <c r="DB49" s="774"/>
      <c r="DC49" s="775"/>
      <c r="DD49" s="776">
        <v>4239606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yA9X4q9AP09+O/rPZpQXG9P5aRw+wRyyh1Udc6iS3a95r6o6006CenZZfQ0G48mIMdaQ6Xt1OioThGs0P45Z7w==" saltValue="lZNy1faouSlhsVhj3IEcj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369</v>
      </c>
      <c r="DK2" s="787"/>
      <c r="DL2" s="787"/>
      <c r="DM2" s="787"/>
      <c r="DN2" s="787"/>
      <c r="DO2" s="788"/>
      <c r="DP2" s="231"/>
      <c r="DQ2" s="786" t="s">
        <v>370</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35"/>
      <c r="BA5" s="235"/>
      <c r="BB5" s="235"/>
      <c r="BC5" s="235"/>
      <c r="BD5" s="235"/>
      <c r="BE5" s="236"/>
      <c r="BF5" s="236"/>
      <c r="BG5" s="236"/>
      <c r="BH5" s="236"/>
      <c r="BI5" s="236"/>
      <c r="BJ5" s="236"/>
      <c r="BK5" s="236"/>
      <c r="BL5" s="236"/>
      <c r="BM5" s="236"/>
      <c r="BN5" s="236"/>
      <c r="BO5" s="236"/>
      <c r="BP5" s="236"/>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390</v>
      </c>
      <c r="C7" s="814"/>
      <c r="D7" s="814"/>
      <c r="E7" s="814"/>
      <c r="F7" s="814"/>
      <c r="G7" s="814"/>
      <c r="H7" s="814"/>
      <c r="I7" s="814"/>
      <c r="J7" s="814"/>
      <c r="K7" s="814"/>
      <c r="L7" s="814"/>
      <c r="M7" s="814"/>
      <c r="N7" s="814"/>
      <c r="O7" s="814"/>
      <c r="P7" s="815"/>
      <c r="Q7" s="816">
        <v>6606</v>
      </c>
      <c r="R7" s="817"/>
      <c r="S7" s="817"/>
      <c r="T7" s="817"/>
      <c r="U7" s="817"/>
      <c r="V7" s="817">
        <v>5989</v>
      </c>
      <c r="W7" s="817"/>
      <c r="X7" s="817"/>
      <c r="Y7" s="817"/>
      <c r="Z7" s="817"/>
      <c r="AA7" s="817">
        <v>617</v>
      </c>
      <c r="AB7" s="817"/>
      <c r="AC7" s="817"/>
      <c r="AD7" s="817"/>
      <c r="AE7" s="818"/>
      <c r="AF7" s="819">
        <v>464</v>
      </c>
      <c r="AG7" s="820"/>
      <c r="AH7" s="820"/>
      <c r="AI7" s="820"/>
      <c r="AJ7" s="821"/>
      <c r="AK7" s="822">
        <v>430</v>
      </c>
      <c r="AL7" s="823"/>
      <c r="AM7" s="823"/>
      <c r="AN7" s="823"/>
      <c r="AO7" s="823"/>
      <c r="AP7" s="823">
        <v>6206</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596</v>
      </c>
      <c r="BT7" s="811"/>
      <c r="BU7" s="811"/>
      <c r="BV7" s="811"/>
      <c r="BW7" s="811"/>
      <c r="BX7" s="811"/>
      <c r="BY7" s="811"/>
      <c r="BZ7" s="811"/>
      <c r="CA7" s="811"/>
      <c r="CB7" s="811"/>
      <c r="CC7" s="811"/>
      <c r="CD7" s="811"/>
      <c r="CE7" s="811"/>
      <c r="CF7" s="811"/>
      <c r="CG7" s="826"/>
      <c r="CH7" s="807">
        <v>22</v>
      </c>
      <c r="CI7" s="808"/>
      <c r="CJ7" s="808"/>
      <c r="CK7" s="808"/>
      <c r="CL7" s="809"/>
      <c r="CM7" s="807">
        <v>276</v>
      </c>
      <c r="CN7" s="808"/>
      <c r="CO7" s="808"/>
      <c r="CP7" s="808"/>
      <c r="CQ7" s="809"/>
      <c r="CR7" s="807">
        <v>28</v>
      </c>
      <c r="CS7" s="808"/>
      <c r="CT7" s="808"/>
      <c r="CU7" s="808"/>
      <c r="CV7" s="809"/>
      <c r="CW7" s="807">
        <v>1</v>
      </c>
      <c r="CX7" s="808"/>
      <c r="CY7" s="808"/>
      <c r="CZ7" s="808"/>
      <c r="DA7" s="809"/>
      <c r="DB7" s="807" t="s">
        <v>511</v>
      </c>
      <c r="DC7" s="808"/>
      <c r="DD7" s="808"/>
      <c r="DE7" s="808"/>
      <c r="DF7" s="809"/>
      <c r="DG7" s="807" t="s">
        <v>511</v>
      </c>
      <c r="DH7" s="808"/>
      <c r="DI7" s="808"/>
      <c r="DJ7" s="808"/>
      <c r="DK7" s="809"/>
      <c r="DL7" s="807" t="s">
        <v>511</v>
      </c>
      <c r="DM7" s="808"/>
      <c r="DN7" s="808"/>
      <c r="DO7" s="808"/>
      <c r="DP7" s="809"/>
      <c r="DQ7" s="807" t="s">
        <v>511</v>
      </c>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597</v>
      </c>
      <c r="BT8" s="838"/>
      <c r="BU8" s="838"/>
      <c r="BV8" s="838"/>
      <c r="BW8" s="838"/>
      <c r="BX8" s="838"/>
      <c r="BY8" s="838"/>
      <c r="BZ8" s="838"/>
      <c r="CA8" s="838"/>
      <c r="CB8" s="838"/>
      <c r="CC8" s="838"/>
      <c r="CD8" s="838"/>
      <c r="CE8" s="838"/>
      <c r="CF8" s="838"/>
      <c r="CG8" s="839"/>
      <c r="CH8" s="840">
        <v>-14</v>
      </c>
      <c r="CI8" s="841"/>
      <c r="CJ8" s="841"/>
      <c r="CK8" s="841"/>
      <c r="CL8" s="842"/>
      <c r="CM8" s="840">
        <v>11</v>
      </c>
      <c r="CN8" s="841"/>
      <c r="CO8" s="841"/>
      <c r="CP8" s="841"/>
      <c r="CQ8" s="842"/>
      <c r="CR8" s="840">
        <v>33</v>
      </c>
      <c r="CS8" s="841"/>
      <c r="CT8" s="841"/>
      <c r="CU8" s="841"/>
      <c r="CV8" s="842"/>
      <c r="CW8" s="840">
        <v>3</v>
      </c>
      <c r="CX8" s="841"/>
      <c r="CY8" s="841"/>
      <c r="CZ8" s="841"/>
      <c r="DA8" s="842"/>
      <c r="DB8" s="840" t="s">
        <v>511</v>
      </c>
      <c r="DC8" s="841"/>
      <c r="DD8" s="841"/>
      <c r="DE8" s="841"/>
      <c r="DF8" s="842"/>
      <c r="DG8" s="840" t="s">
        <v>511</v>
      </c>
      <c r="DH8" s="841"/>
      <c r="DI8" s="841"/>
      <c r="DJ8" s="841"/>
      <c r="DK8" s="842"/>
      <c r="DL8" s="840" t="s">
        <v>511</v>
      </c>
      <c r="DM8" s="841"/>
      <c r="DN8" s="841"/>
      <c r="DO8" s="841"/>
      <c r="DP8" s="842"/>
      <c r="DQ8" s="840" t="s">
        <v>511</v>
      </c>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598</v>
      </c>
      <c r="BT9" s="838"/>
      <c r="BU9" s="838"/>
      <c r="BV9" s="838"/>
      <c r="BW9" s="838"/>
      <c r="BX9" s="838"/>
      <c r="BY9" s="838"/>
      <c r="BZ9" s="838"/>
      <c r="CA9" s="838"/>
      <c r="CB9" s="838"/>
      <c r="CC9" s="838"/>
      <c r="CD9" s="838"/>
      <c r="CE9" s="838"/>
      <c r="CF9" s="838"/>
      <c r="CG9" s="839"/>
      <c r="CH9" s="840">
        <v>1</v>
      </c>
      <c r="CI9" s="841"/>
      <c r="CJ9" s="841"/>
      <c r="CK9" s="841"/>
      <c r="CL9" s="842"/>
      <c r="CM9" s="840">
        <v>23</v>
      </c>
      <c r="CN9" s="841"/>
      <c r="CO9" s="841"/>
      <c r="CP9" s="841"/>
      <c r="CQ9" s="842"/>
      <c r="CR9" s="840">
        <v>20</v>
      </c>
      <c r="CS9" s="841"/>
      <c r="CT9" s="841"/>
      <c r="CU9" s="841"/>
      <c r="CV9" s="842"/>
      <c r="CW9" s="840">
        <v>1</v>
      </c>
      <c r="CX9" s="841"/>
      <c r="CY9" s="841"/>
      <c r="CZ9" s="841"/>
      <c r="DA9" s="842"/>
      <c r="DB9" s="840" t="s">
        <v>511</v>
      </c>
      <c r="DC9" s="841"/>
      <c r="DD9" s="841"/>
      <c r="DE9" s="841"/>
      <c r="DF9" s="842"/>
      <c r="DG9" s="840" t="s">
        <v>511</v>
      </c>
      <c r="DH9" s="841"/>
      <c r="DI9" s="841"/>
      <c r="DJ9" s="841"/>
      <c r="DK9" s="842"/>
      <c r="DL9" s="840" t="s">
        <v>511</v>
      </c>
      <c r="DM9" s="841"/>
      <c r="DN9" s="841"/>
      <c r="DO9" s="841"/>
      <c r="DP9" s="842"/>
      <c r="DQ9" s="840" t="s">
        <v>511</v>
      </c>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t="s">
        <v>599</v>
      </c>
      <c r="BT10" s="838"/>
      <c r="BU10" s="838"/>
      <c r="BV10" s="838"/>
      <c r="BW10" s="838"/>
      <c r="BX10" s="838"/>
      <c r="BY10" s="838"/>
      <c r="BZ10" s="838"/>
      <c r="CA10" s="838"/>
      <c r="CB10" s="838"/>
      <c r="CC10" s="838"/>
      <c r="CD10" s="838"/>
      <c r="CE10" s="838"/>
      <c r="CF10" s="838"/>
      <c r="CG10" s="839"/>
      <c r="CH10" s="840">
        <v>-6</v>
      </c>
      <c r="CI10" s="841"/>
      <c r="CJ10" s="841"/>
      <c r="CK10" s="841"/>
      <c r="CL10" s="842"/>
      <c r="CM10" s="840">
        <v>14</v>
      </c>
      <c r="CN10" s="841"/>
      <c r="CO10" s="841"/>
      <c r="CP10" s="841"/>
      <c r="CQ10" s="842"/>
      <c r="CR10" s="840">
        <v>30</v>
      </c>
      <c r="CS10" s="841"/>
      <c r="CT10" s="841"/>
      <c r="CU10" s="841"/>
      <c r="CV10" s="842"/>
      <c r="CW10" s="840">
        <v>2</v>
      </c>
      <c r="CX10" s="841"/>
      <c r="CY10" s="841"/>
      <c r="CZ10" s="841"/>
      <c r="DA10" s="842"/>
      <c r="DB10" s="840" t="s">
        <v>511</v>
      </c>
      <c r="DC10" s="841"/>
      <c r="DD10" s="841"/>
      <c r="DE10" s="841"/>
      <c r="DF10" s="842"/>
      <c r="DG10" s="840" t="s">
        <v>511</v>
      </c>
      <c r="DH10" s="841"/>
      <c r="DI10" s="841"/>
      <c r="DJ10" s="841"/>
      <c r="DK10" s="842"/>
      <c r="DL10" s="840" t="s">
        <v>511</v>
      </c>
      <c r="DM10" s="841"/>
      <c r="DN10" s="841"/>
      <c r="DO10" s="841"/>
      <c r="DP10" s="842"/>
      <c r="DQ10" s="840" t="s">
        <v>511</v>
      </c>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392</v>
      </c>
      <c r="B23" s="853" t="s">
        <v>393</v>
      </c>
      <c r="C23" s="854"/>
      <c r="D23" s="854"/>
      <c r="E23" s="854"/>
      <c r="F23" s="854"/>
      <c r="G23" s="854"/>
      <c r="H23" s="854"/>
      <c r="I23" s="854"/>
      <c r="J23" s="854"/>
      <c r="K23" s="854"/>
      <c r="L23" s="854"/>
      <c r="M23" s="854"/>
      <c r="N23" s="854"/>
      <c r="O23" s="854"/>
      <c r="P23" s="855"/>
      <c r="Q23" s="856">
        <v>6606</v>
      </c>
      <c r="R23" s="857"/>
      <c r="S23" s="857"/>
      <c r="T23" s="857"/>
      <c r="U23" s="857"/>
      <c r="V23" s="857">
        <v>5989</v>
      </c>
      <c r="W23" s="857"/>
      <c r="X23" s="857"/>
      <c r="Y23" s="857"/>
      <c r="Z23" s="857"/>
      <c r="AA23" s="857">
        <v>617</v>
      </c>
      <c r="AB23" s="857"/>
      <c r="AC23" s="857"/>
      <c r="AD23" s="857"/>
      <c r="AE23" s="858"/>
      <c r="AF23" s="859">
        <v>464</v>
      </c>
      <c r="AG23" s="857"/>
      <c r="AH23" s="857"/>
      <c r="AI23" s="857"/>
      <c r="AJ23" s="860"/>
      <c r="AK23" s="861"/>
      <c r="AL23" s="862"/>
      <c r="AM23" s="862"/>
      <c r="AN23" s="862"/>
      <c r="AO23" s="862"/>
      <c r="AP23" s="857">
        <v>6206</v>
      </c>
      <c r="AQ23" s="857"/>
      <c r="AR23" s="857"/>
      <c r="AS23" s="857"/>
      <c r="AT23" s="857"/>
      <c r="AU23" s="873"/>
      <c r="AV23" s="873"/>
      <c r="AW23" s="873"/>
      <c r="AX23" s="873"/>
      <c r="AY23" s="874"/>
      <c r="AZ23" s="875" t="s">
        <v>135</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373</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380</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404</v>
      </c>
      <c r="C28" s="814"/>
      <c r="D28" s="814"/>
      <c r="E28" s="814"/>
      <c r="F28" s="814"/>
      <c r="G28" s="814"/>
      <c r="H28" s="814"/>
      <c r="I28" s="814"/>
      <c r="J28" s="814"/>
      <c r="K28" s="814"/>
      <c r="L28" s="814"/>
      <c r="M28" s="814"/>
      <c r="N28" s="814"/>
      <c r="O28" s="814"/>
      <c r="P28" s="815"/>
      <c r="Q28" s="886">
        <v>815</v>
      </c>
      <c r="R28" s="887"/>
      <c r="S28" s="887"/>
      <c r="T28" s="887"/>
      <c r="U28" s="887"/>
      <c r="V28" s="887">
        <v>779</v>
      </c>
      <c r="W28" s="887"/>
      <c r="X28" s="887"/>
      <c r="Y28" s="887"/>
      <c r="Z28" s="887"/>
      <c r="AA28" s="887">
        <v>36</v>
      </c>
      <c r="AB28" s="887"/>
      <c r="AC28" s="887"/>
      <c r="AD28" s="887"/>
      <c r="AE28" s="888"/>
      <c r="AF28" s="889">
        <v>36</v>
      </c>
      <c r="AG28" s="887"/>
      <c r="AH28" s="887"/>
      <c r="AI28" s="887"/>
      <c r="AJ28" s="890"/>
      <c r="AK28" s="891">
        <v>81</v>
      </c>
      <c r="AL28" s="892"/>
      <c r="AM28" s="892"/>
      <c r="AN28" s="892"/>
      <c r="AO28" s="892"/>
      <c r="AP28" s="892" t="s">
        <v>583</v>
      </c>
      <c r="AQ28" s="892"/>
      <c r="AR28" s="892"/>
      <c r="AS28" s="892"/>
      <c r="AT28" s="892"/>
      <c r="AU28" s="892" t="s">
        <v>582</v>
      </c>
      <c r="AV28" s="892"/>
      <c r="AW28" s="892"/>
      <c r="AX28" s="892"/>
      <c r="AY28" s="892"/>
      <c r="AZ28" s="893" t="s">
        <v>583</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405</v>
      </c>
      <c r="C29" s="845"/>
      <c r="D29" s="845"/>
      <c r="E29" s="845"/>
      <c r="F29" s="845"/>
      <c r="G29" s="845"/>
      <c r="H29" s="845"/>
      <c r="I29" s="845"/>
      <c r="J29" s="845"/>
      <c r="K29" s="845"/>
      <c r="L29" s="845"/>
      <c r="M29" s="845"/>
      <c r="N29" s="845"/>
      <c r="O29" s="845"/>
      <c r="P29" s="846"/>
      <c r="Q29" s="847">
        <v>1086</v>
      </c>
      <c r="R29" s="848"/>
      <c r="S29" s="848"/>
      <c r="T29" s="848"/>
      <c r="U29" s="848"/>
      <c r="V29" s="848">
        <v>1053</v>
      </c>
      <c r="W29" s="848"/>
      <c r="X29" s="848"/>
      <c r="Y29" s="848"/>
      <c r="Z29" s="848"/>
      <c r="AA29" s="848">
        <v>33</v>
      </c>
      <c r="AB29" s="848"/>
      <c r="AC29" s="848"/>
      <c r="AD29" s="848"/>
      <c r="AE29" s="849"/>
      <c r="AF29" s="850">
        <v>33</v>
      </c>
      <c r="AG29" s="851"/>
      <c r="AH29" s="851"/>
      <c r="AI29" s="851"/>
      <c r="AJ29" s="852"/>
      <c r="AK29" s="898">
        <v>181</v>
      </c>
      <c r="AL29" s="894"/>
      <c r="AM29" s="894"/>
      <c r="AN29" s="894"/>
      <c r="AO29" s="894"/>
      <c r="AP29" s="894" t="s">
        <v>582</v>
      </c>
      <c r="AQ29" s="894"/>
      <c r="AR29" s="894"/>
      <c r="AS29" s="894"/>
      <c r="AT29" s="894"/>
      <c r="AU29" s="894" t="s">
        <v>582</v>
      </c>
      <c r="AV29" s="894"/>
      <c r="AW29" s="894"/>
      <c r="AX29" s="894"/>
      <c r="AY29" s="894"/>
      <c r="AZ29" s="895" t="s">
        <v>582</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406</v>
      </c>
      <c r="C30" s="845"/>
      <c r="D30" s="845"/>
      <c r="E30" s="845"/>
      <c r="F30" s="845"/>
      <c r="G30" s="845"/>
      <c r="H30" s="845"/>
      <c r="I30" s="845"/>
      <c r="J30" s="845"/>
      <c r="K30" s="845"/>
      <c r="L30" s="845"/>
      <c r="M30" s="845"/>
      <c r="N30" s="845"/>
      <c r="O30" s="845"/>
      <c r="P30" s="846"/>
      <c r="Q30" s="847">
        <v>97</v>
      </c>
      <c r="R30" s="848"/>
      <c r="S30" s="848"/>
      <c r="T30" s="848"/>
      <c r="U30" s="848"/>
      <c r="V30" s="848">
        <v>96</v>
      </c>
      <c r="W30" s="848"/>
      <c r="X30" s="848"/>
      <c r="Y30" s="848"/>
      <c r="Z30" s="848"/>
      <c r="AA30" s="848">
        <v>1</v>
      </c>
      <c r="AB30" s="848"/>
      <c r="AC30" s="848"/>
      <c r="AD30" s="848"/>
      <c r="AE30" s="849"/>
      <c r="AF30" s="850">
        <v>1</v>
      </c>
      <c r="AG30" s="851"/>
      <c r="AH30" s="851"/>
      <c r="AI30" s="851"/>
      <c r="AJ30" s="852"/>
      <c r="AK30" s="898">
        <v>33</v>
      </c>
      <c r="AL30" s="894"/>
      <c r="AM30" s="894"/>
      <c r="AN30" s="894"/>
      <c r="AO30" s="894"/>
      <c r="AP30" s="894" t="s">
        <v>582</v>
      </c>
      <c r="AQ30" s="894"/>
      <c r="AR30" s="894"/>
      <c r="AS30" s="894"/>
      <c r="AT30" s="894"/>
      <c r="AU30" s="894" t="s">
        <v>584</v>
      </c>
      <c r="AV30" s="894"/>
      <c r="AW30" s="894"/>
      <c r="AX30" s="894"/>
      <c r="AY30" s="894"/>
      <c r="AZ30" s="895" t="s">
        <v>583</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407</v>
      </c>
      <c r="C31" s="845"/>
      <c r="D31" s="845"/>
      <c r="E31" s="845"/>
      <c r="F31" s="845"/>
      <c r="G31" s="845"/>
      <c r="H31" s="845"/>
      <c r="I31" s="845"/>
      <c r="J31" s="845"/>
      <c r="K31" s="845"/>
      <c r="L31" s="845"/>
      <c r="M31" s="845"/>
      <c r="N31" s="845"/>
      <c r="O31" s="845"/>
      <c r="P31" s="846"/>
      <c r="Q31" s="847">
        <v>157</v>
      </c>
      <c r="R31" s="848"/>
      <c r="S31" s="848"/>
      <c r="T31" s="848"/>
      <c r="U31" s="848"/>
      <c r="V31" s="848">
        <v>128</v>
      </c>
      <c r="W31" s="848"/>
      <c r="X31" s="848"/>
      <c r="Y31" s="848"/>
      <c r="Z31" s="848"/>
      <c r="AA31" s="848">
        <v>30</v>
      </c>
      <c r="AB31" s="848"/>
      <c r="AC31" s="848"/>
      <c r="AD31" s="848"/>
      <c r="AE31" s="849"/>
      <c r="AF31" s="850">
        <v>369</v>
      </c>
      <c r="AG31" s="851"/>
      <c r="AH31" s="851"/>
      <c r="AI31" s="851"/>
      <c r="AJ31" s="852"/>
      <c r="AK31" s="898">
        <v>22</v>
      </c>
      <c r="AL31" s="894"/>
      <c r="AM31" s="894"/>
      <c r="AN31" s="894"/>
      <c r="AO31" s="894"/>
      <c r="AP31" s="894">
        <v>44</v>
      </c>
      <c r="AQ31" s="894"/>
      <c r="AR31" s="894"/>
      <c r="AS31" s="894"/>
      <c r="AT31" s="894"/>
      <c r="AU31" s="894">
        <v>3</v>
      </c>
      <c r="AV31" s="894"/>
      <c r="AW31" s="894"/>
      <c r="AX31" s="894"/>
      <c r="AY31" s="894"/>
      <c r="AZ31" s="895" t="s">
        <v>582</v>
      </c>
      <c r="BA31" s="895"/>
      <c r="BB31" s="895"/>
      <c r="BC31" s="895"/>
      <c r="BD31" s="895"/>
      <c r="BE31" s="896" t="s">
        <v>408</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409</v>
      </c>
      <c r="C32" s="845"/>
      <c r="D32" s="845"/>
      <c r="E32" s="845"/>
      <c r="F32" s="845"/>
      <c r="G32" s="845"/>
      <c r="H32" s="845"/>
      <c r="I32" s="845"/>
      <c r="J32" s="845"/>
      <c r="K32" s="845"/>
      <c r="L32" s="845"/>
      <c r="M32" s="845"/>
      <c r="N32" s="845"/>
      <c r="O32" s="845"/>
      <c r="P32" s="846"/>
      <c r="Q32" s="847">
        <v>865</v>
      </c>
      <c r="R32" s="848"/>
      <c r="S32" s="848"/>
      <c r="T32" s="848"/>
      <c r="U32" s="848"/>
      <c r="V32" s="848">
        <v>774</v>
      </c>
      <c r="W32" s="848"/>
      <c r="X32" s="848"/>
      <c r="Y32" s="848"/>
      <c r="Z32" s="848"/>
      <c r="AA32" s="848">
        <v>91</v>
      </c>
      <c r="AB32" s="848"/>
      <c r="AC32" s="848"/>
      <c r="AD32" s="848"/>
      <c r="AE32" s="849"/>
      <c r="AF32" s="850">
        <v>383</v>
      </c>
      <c r="AG32" s="851"/>
      <c r="AH32" s="851"/>
      <c r="AI32" s="851"/>
      <c r="AJ32" s="852"/>
      <c r="AK32" s="898">
        <v>321</v>
      </c>
      <c r="AL32" s="894"/>
      <c r="AM32" s="894"/>
      <c r="AN32" s="894"/>
      <c r="AO32" s="894"/>
      <c r="AP32" s="894">
        <v>359</v>
      </c>
      <c r="AQ32" s="894"/>
      <c r="AR32" s="894"/>
      <c r="AS32" s="894"/>
      <c r="AT32" s="894"/>
      <c r="AU32" s="894">
        <v>270</v>
      </c>
      <c r="AV32" s="894"/>
      <c r="AW32" s="894"/>
      <c r="AX32" s="894"/>
      <c r="AY32" s="894"/>
      <c r="AZ32" s="895" t="s">
        <v>582</v>
      </c>
      <c r="BA32" s="895"/>
      <c r="BB32" s="895"/>
      <c r="BC32" s="895"/>
      <c r="BD32" s="895"/>
      <c r="BE32" s="896" t="s">
        <v>410</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411</v>
      </c>
      <c r="C33" s="845"/>
      <c r="D33" s="845"/>
      <c r="E33" s="845"/>
      <c r="F33" s="845"/>
      <c r="G33" s="845"/>
      <c r="H33" s="845"/>
      <c r="I33" s="845"/>
      <c r="J33" s="845"/>
      <c r="K33" s="845"/>
      <c r="L33" s="845"/>
      <c r="M33" s="845"/>
      <c r="N33" s="845"/>
      <c r="O33" s="845"/>
      <c r="P33" s="846"/>
      <c r="Q33" s="847">
        <v>18</v>
      </c>
      <c r="R33" s="848"/>
      <c r="S33" s="848"/>
      <c r="T33" s="848"/>
      <c r="U33" s="848"/>
      <c r="V33" s="848">
        <v>18</v>
      </c>
      <c r="W33" s="848"/>
      <c r="X33" s="848"/>
      <c r="Y33" s="848"/>
      <c r="Z33" s="848"/>
      <c r="AA33" s="848" t="s">
        <v>586</v>
      </c>
      <c r="AB33" s="848"/>
      <c r="AC33" s="848"/>
      <c r="AD33" s="848"/>
      <c r="AE33" s="849"/>
      <c r="AF33" s="850" t="s">
        <v>135</v>
      </c>
      <c r="AG33" s="851"/>
      <c r="AH33" s="851"/>
      <c r="AI33" s="851"/>
      <c r="AJ33" s="852"/>
      <c r="AK33" s="898">
        <v>6</v>
      </c>
      <c r="AL33" s="894"/>
      <c r="AM33" s="894"/>
      <c r="AN33" s="894"/>
      <c r="AO33" s="894"/>
      <c r="AP33" s="894">
        <v>68</v>
      </c>
      <c r="AQ33" s="894"/>
      <c r="AR33" s="894"/>
      <c r="AS33" s="894"/>
      <c r="AT33" s="894"/>
      <c r="AU33" s="894">
        <v>7</v>
      </c>
      <c r="AV33" s="894"/>
      <c r="AW33" s="894"/>
      <c r="AX33" s="894"/>
      <c r="AY33" s="894"/>
      <c r="AZ33" s="895" t="s">
        <v>585</v>
      </c>
      <c r="BA33" s="895"/>
      <c r="BB33" s="895"/>
      <c r="BC33" s="895"/>
      <c r="BD33" s="895"/>
      <c r="BE33" s="896" t="s">
        <v>412</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413</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392</v>
      </c>
      <c r="B63" s="853" t="s">
        <v>414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823</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135</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416</v>
      </c>
      <c r="B66" s="792"/>
      <c r="C66" s="792"/>
      <c r="D66" s="792"/>
      <c r="E66" s="792"/>
      <c r="F66" s="792"/>
      <c r="G66" s="792"/>
      <c r="H66" s="792"/>
      <c r="I66" s="792"/>
      <c r="J66" s="792"/>
      <c r="K66" s="792"/>
      <c r="L66" s="792"/>
      <c r="M66" s="792"/>
      <c r="N66" s="792"/>
      <c r="O66" s="792"/>
      <c r="P66" s="793"/>
      <c r="Q66" s="797" t="s">
        <v>417</v>
      </c>
      <c r="R66" s="798"/>
      <c r="S66" s="798"/>
      <c r="T66" s="798"/>
      <c r="U66" s="799"/>
      <c r="V66" s="797" t="s">
        <v>397</v>
      </c>
      <c r="W66" s="798"/>
      <c r="X66" s="798"/>
      <c r="Y66" s="798"/>
      <c r="Z66" s="799"/>
      <c r="AA66" s="797" t="s">
        <v>418</v>
      </c>
      <c r="AB66" s="798"/>
      <c r="AC66" s="798"/>
      <c r="AD66" s="798"/>
      <c r="AE66" s="799"/>
      <c r="AF66" s="918" t="s">
        <v>399</v>
      </c>
      <c r="AG66" s="879"/>
      <c r="AH66" s="879"/>
      <c r="AI66" s="879"/>
      <c r="AJ66" s="919"/>
      <c r="AK66" s="797" t="s">
        <v>400</v>
      </c>
      <c r="AL66" s="792"/>
      <c r="AM66" s="792"/>
      <c r="AN66" s="792"/>
      <c r="AO66" s="793"/>
      <c r="AP66" s="797" t="s">
        <v>401</v>
      </c>
      <c r="AQ66" s="798"/>
      <c r="AR66" s="798"/>
      <c r="AS66" s="798"/>
      <c r="AT66" s="799"/>
      <c r="AU66" s="797" t="s">
        <v>419</v>
      </c>
      <c r="AV66" s="798"/>
      <c r="AW66" s="798"/>
      <c r="AX66" s="798"/>
      <c r="AY66" s="799"/>
      <c r="AZ66" s="797" t="s">
        <v>380</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587</v>
      </c>
      <c r="C68" s="934"/>
      <c r="D68" s="934"/>
      <c r="E68" s="934"/>
      <c r="F68" s="934"/>
      <c r="G68" s="934"/>
      <c r="H68" s="934"/>
      <c r="I68" s="934"/>
      <c r="J68" s="934"/>
      <c r="K68" s="934"/>
      <c r="L68" s="934"/>
      <c r="M68" s="934"/>
      <c r="N68" s="934"/>
      <c r="O68" s="934"/>
      <c r="P68" s="935"/>
      <c r="Q68" s="936">
        <v>2557</v>
      </c>
      <c r="R68" s="930"/>
      <c r="S68" s="930"/>
      <c r="T68" s="930"/>
      <c r="U68" s="930"/>
      <c r="V68" s="930">
        <v>2512</v>
      </c>
      <c r="W68" s="930"/>
      <c r="X68" s="930"/>
      <c r="Y68" s="930"/>
      <c r="Z68" s="930"/>
      <c r="AA68" s="930">
        <v>45</v>
      </c>
      <c r="AB68" s="930"/>
      <c r="AC68" s="930"/>
      <c r="AD68" s="930"/>
      <c r="AE68" s="930"/>
      <c r="AF68" s="930">
        <v>45</v>
      </c>
      <c r="AG68" s="930"/>
      <c r="AH68" s="930"/>
      <c r="AI68" s="930"/>
      <c r="AJ68" s="930"/>
      <c r="AK68" s="930">
        <v>166</v>
      </c>
      <c r="AL68" s="930"/>
      <c r="AM68" s="930"/>
      <c r="AN68" s="930"/>
      <c r="AO68" s="930"/>
      <c r="AP68" s="930">
        <v>1721</v>
      </c>
      <c r="AQ68" s="930"/>
      <c r="AR68" s="930"/>
      <c r="AS68" s="930"/>
      <c r="AT68" s="930"/>
      <c r="AU68" s="930">
        <v>14</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588</v>
      </c>
      <c r="C69" s="938"/>
      <c r="D69" s="938"/>
      <c r="E69" s="938"/>
      <c r="F69" s="938"/>
      <c r="G69" s="938"/>
      <c r="H69" s="938"/>
      <c r="I69" s="938"/>
      <c r="J69" s="938"/>
      <c r="K69" s="938"/>
      <c r="L69" s="938"/>
      <c r="M69" s="938"/>
      <c r="N69" s="938"/>
      <c r="O69" s="938"/>
      <c r="P69" s="939"/>
      <c r="Q69" s="940">
        <v>12</v>
      </c>
      <c r="R69" s="894"/>
      <c r="S69" s="894"/>
      <c r="T69" s="894"/>
      <c r="U69" s="894"/>
      <c r="V69" s="894">
        <v>12</v>
      </c>
      <c r="W69" s="894"/>
      <c r="X69" s="894"/>
      <c r="Y69" s="894"/>
      <c r="Z69" s="894"/>
      <c r="AA69" s="894">
        <v>0</v>
      </c>
      <c r="AB69" s="894"/>
      <c r="AC69" s="894"/>
      <c r="AD69" s="894"/>
      <c r="AE69" s="894"/>
      <c r="AF69" s="894">
        <v>0</v>
      </c>
      <c r="AG69" s="894"/>
      <c r="AH69" s="894"/>
      <c r="AI69" s="894"/>
      <c r="AJ69" s="894"/>
      <c r="AK69" s="894">
        <v>1</v>
      </c>
      <c r="AL69" s="894"/>
      <c r="AM69" s="894"/>
      <c r="AN69" s="894"/>
      <c r="AO69" s="894"/>
      <c r="AP69" s="894" t="s">
        <v>594</v>
      </c>
      <c r="AQ69" s="894"/>
      <c r="AR69" s="894"/>
      <c r="AS69" s="894"/>
      <c r="AT69" s="894"/>
      <c r="AU69" s="894" t="s">
        <v>594</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589</v>
      </c>
      <c r="C70" s="938"/>
      <c r="D70" s="938"/>
      <c r="E70" s="938"/>
      <c r="F70" s="938"/>
      <c r="G70" s="938"/>
      <c r="H70" s="938"/>
      <c r="I70" s="938"/>
      <c r="J70" s="938"/>
      <c r="K70" s="938"/>
      <c r="L70" s="938"/>
      <c r="M70" s="938"/>
      <c r="N70" s="938"/>
      <c r="O70" s="938"/>
      <c r="P70" s="939"/>
      <c r="Q70" s="940">
        <v>1065</v>
      </c>
      <c r="R70" s="894"/>
      <c r="S70" s="894"/>
      <c r="T70" s="894"/>
      <c r="U70" s="894"/>
      <c r="V70" s="894">
        <v>1062</v>
      </c>
      <c r="W70" s="894"/>
      <c r="X70" s="894"/>
      <c r="Y70" s="894"/>
      <c r="Z70" s="894"/>
      <c r="AA70" s="894">
        <v>4</v>
      </c>
      <c r="AB70" s="894"/>
      <c r="AC70" s="894"/>
      <c r="AD70" s="894"/>
      <c r="AE70" s="894"/>
      <c r="AF70" s="894">
        <v>4</v>
      </c>
      <c r="AG70" s="894"/>
      <c r="AH70" s="894"/>
      <c r="AI70" s="894"/>
      <c r="AJ70" s="894"/>
      <c r="AK70" s="894" t="s">
        <v>594</v>
      </c>
      <c r="AL70" s="894"/>
      <c r="AM70" s="894"/>
      <c r="AN70" s="894"/>
      <c r="AO70" s="894"/>
      <c r="AP70" s="894" t="s">
        <v>582</v>
      </c>
      <c r="AQ70" s="894"/>
      <c r="AR70" s="894"/>
      <c r="AS70" s="894"/>
      <c r="AT70" s="894"/>
      <c r="AU70" s="894" t="s">
        <v>595</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590</v>
      </c>
      <c r="C71" s="938"/>
      <c r="D71" s="938"/>
      <c r="E71" s="938"/>
      <c r="F71" s="938"/>
      <c r="G71" s="938"/>
      <c r="H71" s="938"/>
      <c r="I71" s="938"/>
      <c r="J71" s="938"/>
      <c r="K71" s="938"/>
      <c r="L71" s="938"/>
      <c r="M71" s="938"/>
      <c r="N71" s="938"/>
      <c r="O71" s="938"/>
      <c r="P71" s="939"/>
      <c r="Q71" s="940">
        <v>88</v>
      </c>
      <c r="R71" s="894"/>
      <c r="S71" s="894"/>
      <c r="T71" s="894"/>
      <c r="U71" s="894"/>
      <c r="V71" s="894">
        <v>76</v>
      </c>
      <c r="W71" s="894"/>
      <c r="X71" s="894"/>
      <c r="Y71" s="894"/>
      <c r="Z71" s="894"/>
      <c r="AA71" s="894">
        <v>12</v>
      </c>
      <c r="AB71" s="894"/>
      <c r="AC71" s="894"/>
      <c r="AD71" s="894"/>
      <c r="AE71" s="894"/>
      <c r="AF71" s="894">
        <v>12</v>
      </c>
      <c r="AG71" s="894"/>
      <c r="AH71" s="894"/>
      <c r="AI71" s="894"/>
      <c r="AJ71" s="894"/>
      <c r="AK71" s="894" t="s">
        <v>594</v>
      </c>
      <c r="AL71" s="894"/>
      <c r="AM71" s="894"/>
      <c r="AN71" s="894"/>
      <c r="AO71" s="894"/>
      <c r="AP71" s="894" t="s">
        <v>582</v>
      </c>
      <c r="AQ71" s="894"/>
      <c r="AR71" s="894"/>
      <c r="AS71" s="894"/>
      <c r="AT71" s="894"/>
      <c r="AU71" s="894" t="s">
        <v>594</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591</v>
      </c>
      <c r="C72" s="938"/>
      <c r="D72" s="938"/>
      <c r="E72" s="938"/>
      <c r="F72" s="938"/>
      <c r="G72" s="938"/>
      <c r="H72" s="938"/>
      <c r="I72" s="938"/>
      <c r="J72" s="938"/>
      <c r="K72" s="938"/>
      <c r="L72" s="938"/>
      <c r="M72" s="938"/>
      <c r="N72" s="938"/>
      <c r="O72" s="938"/>
      <c r="P72" s="939"/>
      <c r="Q72" s="940">
        <v>6846</v>
      </c>
      <c r="R72" s="894"/>
      <c r="S72" s="894"/>
      <c r="T72" s="894"/>
      <c r="U72" s="894"/>
      <c r="V72" s="894">
        <v>6764</v>
      </c>
      <c r="W72" s="894"/>
      <c r="X72" s="894"/>
      <c r="Y72" s="894"/>
      <c r="Z72" s="894"/>
      <c r="AA72" s="894">
        <v>82</v>
      </c>
      <c r="AB72" s="894"/>
      <c r="AC72" s="894"/>
      <c r="AD72" s="894"/>
      <c r="AE72" s="894"/>
      <c r="AF72" s="894">
        <v>82</v>
      </c>
      <c r="AG72" s="894"/>
      <c r="AH72" s="894"/>
      <c r="AI72" s="894"/>
      <c r="AJ72" s="894"/>
      <c r="AK72" s="894" t="s">
        <v>594</v>
      </c>
      <c r="AL72" s="894"/>
      <c r="AM72" s="894"/>
      <c r="AN72" s="894"/>
      <c r="AO72" s="894"/>
      <c r="AP72" s="894" t="s">
        <v>594</v>
      </c>
      <c r="AQ72" s="894"/>
      <c r="AR72" s="894"/>
      <c r="AS72" s="894"/>
      <c r="AT72" s="894"/>
      <c r="AU72" s="894" t="s">
        <v>595</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592</v>
      </c>
      <c r="C73" s="938"/>
      <c r="D73" s="938"/>
      <c r="E73" s="938"/>
      <c r="F73" s="938"/>
      <c r="G73" s="938"/>
      <c r="H73" s="938"/>
      <c r="I73" s="938"/>
      <c r="J73" s="938"/>
      <c r="K73" s="938"/>
      <c r="L73" s="938"/>
      <c r="M73" s="938"/>
      <c r="N73" s="938"/>
      <c r="O73" s="938"/>
      <c r="P73" s="939"/>
      <c r="Q73" s="940">
        <v>222</v>
      </c>
      <c r="R73" s="894"/>
      <c r="S73" s="894"/>
      <c r="T73" s="894"/>
      <c r="U73" s="894"/>
      <c r="V73" s="894">
        <v>127</v>
      </c>
      <c r="W73" s="894"/>
      <c r="X73" s="894"/>
      <c r="Y73" s="894"/>
      <c r="Z73" s="894"/>
      <c r="AA73" s="894">
        <v>95</v>
      </c>
      <c r="AB73" s="894"/>
      <c r="AC73" s="894"/>
      <c r="AD73" s="894"/>
      <c r="AE73" s="894"/>
      <c r="AF73" s="894">
        <v>95</v>
      </c>
      <c r="AG73" s="894"/>
      <c r="AH73" s="894"/>
      <c r="AI73" s="894"/>
      <c r="AJ73" s="894"/>
      <c r="AK73" s="894" t="s">
        <v>594</v>
      </c>
      <c r="AL73" s="894"/>
      <c r="AM73" s="894"/>
      <c r="AN73" s="894"/>
      <c r="AO73" s="894"/>
      <c r="AP73" s="894" t="s">
        <v>582</v>
      </c>
      <c r="AQ73" s="894"/>
      <c r="AR73" s="894"/>
      <c r="AS73" s="894"/>
      <c r="AT73" s="894"/>
      <c r="AU73" s="894" t="s">
        <v>582</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593</v>
      </c>
      <c r="C74" s="938"/>
      <c r="D74" s="938"/>
      <c r="E74" s="938"/>
      <c r="F74" s="938"/>
      <c r="G74" s="938"/>
      <c r="H74" s="938"/>
      <c r="I74" s="938"/>
      <c r="J74" s="938"/>
      <c r="K74" s="938"/>
      <c r="L74" s="938"/>
      <c r="M74" s="938"/>
      <c r="N74" s="938"/>
      <c r="O74" s="938"/>
      <c r="P74" s="939"/>
      <c r="Q74" s="940">
        <v>159547</v>
      </c>
      <c r="R74" s="894"/>
      <c r="S74" s="894"/>
      <c r="T74" s="894"/>
      <c r="U74" s="894"/>
      <c r="V74" s="894">
        <v>155011</v>
      </c>
      <c r="W74" s="894"/>
      <c r="X74" s="894"/>
      <c r="Y74" s="894"/>
      <c r="Z74" s="894"/>
      <c r="AA74" s="894">
        <v>4536</v>
      </c>
      <c r="AB74" s="894"/>
      <c r="AC74" s="894"/>
      <c r="AD74" s="894"/>
      <c r="AE74" s="894"/>
      <c r="AF74" s="894">
        <v>4536</v>
      </c>
      <c r="AG74" s="894"/>
      <c r="AH74" s="894"/>
      <c r="AI74" s="894"/>
      <c r="AJ74" s="894"/>
      <c r="AK74" s="894">
        <v>1201</v>
      </c>
      <c r="AL74" s="894"/>
      <c r="AM74" s="894"/>
      <c r="AN74" s="894"/>
      <c r="AO74" s="894"/>
      <c r="AP74" s="894" t="s">
        <v>582</v>
      </c>
      <c r="AQ74" s="894"/>
      <c r="AR74" s="894"/>
      <c r="AS74" s="894"/>
      <c r="AT74" s="894"/>
      <c r="AU74" s="894" t="s">
        <v>594</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392</v>
      </c>
      <c r="B88" s="853" t="s">
        <v>420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53" t="s">
        <v>421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429</v>
      </c>
      <c r="AB109" s="957"/>
      <c r="AC109" s="957"/>
      <c r="AD109" s="957"/>
      <c r="AE109" s="958"/>
      <c r="AF109" s="956" t="s">
        <v>430</v>
      </c>
      <c r="AG109" s="957"/>
      <c r="AH109" s="957"/>
      <c r="AI109" s="957"/>
      <c r="AJ109" s="958"/>
      <c r="AK109" s="956" t="s">
        <v>305</v>
      </c>
      <c r="AL109" s="957"/>
      <c r="AM109" s="957"/>
      <c r="AN109" s="957"/>
      <c r="AO109" s="958"/>
      <c r="AP109" s="956" t="s">
        <v>431</v>
      </c>
      <c r="AQ109" s="957"/>
      <c r="AR109" s="957"/>
      <c r="AS109" s="957"/>
      <c r="AT109" s="959"/>
      <c r="AU109" s="976" t="s">
        <v>428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429</v>
      </c>
      <c r="BR109" s="957"/>
      <c r="BS109" s="957"/>
      <c r="BT109" s="957"/>
      <c r="BU109" s="958"/>
      <c r="BV109" s="956" t="s">
        <v>430</v>
      </c>
      <c r="BW109" s="957"/>
      <c r="BX109" s="957"/>
      <c r="BY109" s="957"/>
      <c r="BZ109" s="958"/>
      <c r="CA109" s="956" t="s">
        <v>305</v>
      </c>
      <c r="CB109" s="957"/>
      <c r="CC109" s="957"/>
      <c r="CD109" s="957"/>
      <c r="CE109" s="958"/>
      <c r="CF109" s="977" t="s">
        <v>431</v>
      </c>
      <c r="CG109" s="977"/>
      <c r="CH109" s="977"/>
      <c r="CI109" s="977"/>
      <c r="CJ109" s="977"/>
      <c r="CK109" s="956" t="s">
        <v>432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429</v>
      </c>
      <c r="DH109" s="957"/>
      <c r="DI109" s="957"/>
      <c r="DJ109" s="957"/>
      <c r="DK109" s="958"/>
      <c r="DL109" s="956" t="s">
        <v>430</v>
      </c>
      <c r="DM109" s="957"/>
      <c r="DN109" s="957"/>
      <c r="DO109" s="957"/>
      <c r="DP109" s="958"/>
      <c r="DQ109" s="956" t="s">
        <v>305</v>
      </c>
      <c r="DR109" s="957"/>
      <c r="DS109" s="957"/>
      <c r="DT109" s="957"/>
      <c r="DU109" s="958"/>
      <c r="DV109" s="956" t="s">
        <v>431</v>
      </c>
      <c r="DW109" s="957"/>
      <c r="DX109" s="957"/>
      <c r="DY109" s="957"/>
      <c r="DZ109" s="959"/>
    </row>
    <row r="110" spans="1:131" s="233" customFormat="1" ht="26.25" customHeight="1" x14ac:dyDescent="0.15">
      <c r="A110" s="960" t="s">
        <v>433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744625</v>
      </c>
      <c r="AB110" s="964"/>
      <c r="AC110" s="964"/>
      <c r="AD110" s="964"/>
      <c r="AE110" s="965"/>
      <c r="AF110" s="966">
        <v>771275</v>
      </c>
      <c r="AG110" s="964"/>
      <c r="AH110" s="964"/>
      <c r="AI110" s="964"/>
      <c r="AJ110" s="965"/>
      <c r="AK110" s="966">
        <v>803459</v>
      </c>
      <c r="AL110" s="964"/>
      <c r="AM110" s="964"/>
      <c r="AN110" s="964"/>
      <c r="AO110" s="965"/>
      <c r="AP110" s="967">
        <v>27.3</v>
      </c>
      <c r="AQ110" s="968"/>
      <c r="AR110" s="968"/>
      <c r="AS110" s="968"/>
      <c r="AT110" s="969"/>
      <c r="AU110" s="970" t="s">
        <v>73</v>
      </c>
      <c r="AV110" s="971"/>
      <c r="AW110" s="971"/>
      <c r="AX110" s="971"/>
      <c r="AY110" s="971"/>
      <c r="AZ110" s="993" t="s">
        <v>434</v>
      </c>
      <c r="BA110" s="961"/>
      <c r="BB110" s="961"/>
      <c r="BC110" s="961"/>
      <c r="BD110" s="961"/>
      <c r="BE110" s="961"/>
      <c r="BF110" s="961"/>
      <c r="BG110" s="961"/>
      <c r="BH110" s="961"/>
      <c r="BI110" s="961"/>
      <c r="BJ110" s="961"/>
      <c r="BK110" s="961"/>
      <c r="BL110" s="961"/>
      <c r="BM110" s="961"/>
      <c r="BN110" s="961"/>
      <c r="BO110" s="961"/>
      <c r="BP110" s="962"/>
      <c r="BQ110" s="994">
        <v>6593070</v>
      </c>
      <c r="BR110" s="995"/>
      <c r="BS110" s="995"/>
      <c r="BT110" s="995"/>
      <c r="BU110" s="995"/>
      <c r="BV110" s="995">
        <v>6420538</v>
      </c>
      <c r="BW110" s="995"/>
      <c r="BX110" s="995"/>
      <c r="BY110" s="995"/>
      <c r="BZ110" s="995"/>
      <c r="CA110" s="995">
        <v>6205759</v>
      </c>
      <c r="CB110" s="995"/>
      <c r="CC110" s="995"/>
      <c r="CD110" s="995"/>
      <c r="CE110" s="995"/>
      <c r="CF110" s="1008">
        <v>211.1</v>
      </c>
      <c r="CG110" s="1009"/>
      <c r="CH110" s="1009"/>
      <c r="CI110" s="1009"/>
      <c r="CJ110" s="1009"/>
      <c r="CK110" s="1010" t="s">
        <v>435</v>
      </c>
      <c r="CL110" s="1011"/>
      <c r="CM110" s="993" t="s">
        <v>436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135</v>
      </c>
      <c r="DH110" s="995"/>
      <c r="DI110" s="995"/>
      <c r="DJ110" s="995"/>
      <c r="DK110" s="995"/>
      <c r="DL110" s="995" t="s">
        <v>135</v>
      </c>
      <c r="DM110" s="995"/>
      <c r="DN110" s="995"/>
      <c r="DO110" s="995"/>
      <c r="DP110" s="995"/>
      <c r="DQ110" s="995" t="s">
        <v>437</v>
      </c>
      <c r="DR110" s="995"/>
      <c r="DS110" s="995"/>
      <c r="DT110" s="995"/>
      <c r="DU110" s="995"/>
      <c r="DV110" s="996" t="s">
        <v>437</v>
      </c>
      <c r="DW110" s="996"/>
      <c r="DX110" s="996"/>
      <c r="DY110" s="996"/>
      <c r="DZ110" s="997"/>
    </row>
    <row r="111" spans="1:131" s="233" customFormat="1" ht="26.25" customHeight="1" x14ac:dyDescent="0.15">
      <c r="A111" s="998" t="s">
        <v>438</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437</v>
      </c>
      <c r="AB111" s="1002"/>
      <c r="AC111" s="1002"/>
      <c r="AD111" s="1002"/>
      <c r="AE111" s="1003"/>
      <c r="AF111" s="1004" t="s">
        <v>135</v>
      </c>
      <c r="AG111" s="1002"/>
      <c r="AH111" s="1002"/>
      <c r="AI111" s="1002"/>
      <c r="AJ111" s="1003"/>
      <c r="AK111" s="1004" t="s">
        <v>135</v>
      </c>
      <c r="AL111" s="1002"/>
      <c r="AM111" s="1002"/>
      <c r="AN111" s="1002"/>
      <c r="AO111" s="1003"/>
      <c r="AP111" s="1005" t="s">
        <v>135</v>
      </c>
      <c r="AQ111" s="1006"/>
      <c r="AR111" s="1006"/>
      <c r="AS111" s="1006"/>
      <c r="AT111" s="1007"/>
      <c r="AU111" s="972"/>
      <c r="AV111" s="973"/>
      <c r="AW111" s="973"/>
      <c r="AX111" s="973"/>
      <c r="AY111" s="973"/>
      <c r="AZ111" s="986" t="s">
        <v>439</v>
      </c>
      <c r="BA111" s="987"/>
      <c r="BB111" s="987"/>
      <c r="BC111" s="987"/>
      <c r="BD111" s="987"/>
      <c r="BE111" s="987"/>
      <c r="BF111" s="987"/>
      <c r="BG111" s="987"/>
      <c r="BH111" s="987"/>
      <c r="BI111" s="987"/>
      <c r="BJ111" s="987"/>
      <c r="BK111" s="987"/>
      <c r="BL111" s="987"/>
      <c r="BM111" s="987"/>
      <c r="BN111" s="987"/>
      <c r="BO111" s="987"/>
      <c r="BP111" s="988"/>
      <c r="BQ111" s="989">
        <v>163437</v>
      </c>
      <c r="BR111" s="990"/>
      <c r="BS111" s="990"/>
      <c r="BT111" s="990"/>
      <c r="BU111" s="990"/>
      <c r="BV111" s="990">
        <v>130751</v>
      </c>
      <c r="BW111" s="990"/>
      <c r="BX111" s="990"/>
      <c r="BY111" s="990"/>
      <c r="BZ111" s="990"/>
      <c r="CA111" s="990">
        <v>114408</v>
      </c>
      <c r="CB111" s="990"/>
      <c r="CC111" s="990"/>
      <c r="CD111" s="990"/>
      <c r="CE111" s="990"/>
      <c r="CF111" s="984">
        <v>3.9</v>
      </c>
      <c r="CG111" s="985"/>
      <c r="CH111" s="985"/>
      <c r="CI111" s="985"/>
      <c r="CJ111" s="985"/>
      <c r="CK111" s="1012"/>
      <c r="CL111" s="1013"/>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437</v>
      </c>
      <c r="DM111" s="990"/>
      <c r="DN111" s="990"/>
      <c r="DO111" s="990"/>
      <c r="DP111" s="990"/>
      <c r="DQ111" s="990" t="s">
        <v>135</v>
      </c>
      <c r="DR111" s="990"/>
      <c r="DS111" s="990"/>
      <c r="DT111" s="990"/>
      <c r="DU111" s="990"/>
      <c r="DV111" s="991" t="s">
        <v>437</v>
      </c>
      <c r="DW111" s="991"/>
      <c r="DX111" s="991"/>
      <c r="DY111" s="991"/>
      <c r="DZ111" s="992"/>
    </row>
    <row r="112" spans="1:131" s="233" customFormat="1" ht="26.25" customHeight="1" x14ac:dyDescent="0.15">
      <c r="A112" s="1016" t="s">
        <v>441</v>
      </c>
      <c r="B112" s="1017"/>
      <c r="C112" s="987" t="s">
        <v>442</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437</v>
      </c>
      <c r="AB112" s="1023"/>
      <c r="AC112" s="1023"/>
      <c r="AD112" s="1023"/>
      <c r="AE112" s="1024"/>
      <c r="AF112" s="1025" t="s">
        <v>135</v>
      </c>
      <c r="AG112" s="1023"/>
      <c r="AH112" s="1023"/>
      <c r="AI112" s="1023"/>
      <c r="AJ112" s="1024"/>
      <c r="AK112" s="1025" t="s">
        <v>437</v>
      </c>
      <c r="AL112" s="1023"/>
      <c r="AM112" s="1023"/>
      <c r="AN112" s="1023"/>
      <c r="AO112" s="1024"/>
      <c r="AP112" s="1026" t="s">
        <v>135</v>
      </c>
      <c r="AQ112" s="1027"/>
      <c r="AR112" s="1027"/>
      <c r="AS112" s="1027"/>
      <c r="AT112" s="1028"/>
      <c r="AU112" s="972"/>
      <c r="AV112" s="973"/>
      <c r="AW112" s="973"/>
      <c r="AX112" s="973"/>
      <c r="AY112" s="973"/>
      <c r="AZ112" s="986" t="s">
        <v>443</v>
      </c>
      <c r="BA112" s="987"/>
      <c r="BB112" s="987"/>
      <c r="BC112" s="987"/>
      <c r="BD112" s="987"/>
      <c r="BE112" s="987"/>
      <c r="BF112" s="987"/>
      <c r="BG112" s="987"/>
      <c r="BH112" s="987"/>
      <c r="BI112" s="987"/>
      <c r="BJ112" s="987"/>
      <c r="BK112" s="987"/>
      <c r="BL112" s="987"/>
      <c r="BM112" s="987"/>
      <c r="BN112" s="987"/>
      <c r="BO112" s="987"/>
      <c r="BP112" s="988"/>
      <c r="BQ112" s="989">
        <v>343832</v>
      </c>
      <c r="BR112" s="990"/>
      <c r="BS112" s="990"/>
      <c r="BT112" s="990"/>
      <c r="BU112" s="990"/>
      <c r="BV112" s="990">
        <v>328425</v>
      </c>
      <c r="BW112" s="990"/>
      <c r="BX112" s="990"/>
      <c r="BY112" s="990"/>
      <c r="BZ112" s="990"/>
      <c r="CA112" s="990">
        <v>279526</v>
      </c>
      <c r="CB112" s="990"/>
      <c r="CC112" s="990"/>
      <c r="CD112" s="990"/>
      <c r="CE112" s="990"/>
      <c r="CF112" s="984">
        <v>9.5</v>
      </c>
      <c r="CG112" s="985"/>
      <c r="CH112" s="985"/>
      <c r="CI112" s="985"/>
      <c r="CJ112" s="985"/>
      <c r="CK112" s="1012"/>
      <c r="CL112" s="1013"/>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135</v>
      </c>
      <c r="DH112" s="990"/>
      <c r="DI112" s="990"/>
      <c r="DJ112" s="990"/>
      <c r="DK112" s="990"/>
      <c r="DL112" s="990" t="s">
        <v>445</v>
      </c>
      <c r="DM112" s="990"/>
      <c r="DN112" s="990"/>
      <c r="DO112" s="990"/>
      <c r="DP112" s="990"/>
      <c r="DQ112" s="990" t="s">
        <v>437</v>
      </c>
      <c r="DR112" s="990"/>
      <c r="DS112" s="990"/>
      <c r="DT112" s="990"/>
      <c r="DU112" s="990"/>
      <c r="DV112" s="991" t="s">
        <v>135</v>
      </c>
      <c r="DW112" s="991"/>
      <c r="DX112" s="991"/>
      <c r="DY112" s="991"/>
      <c r="DZ112" s="992"/>
    </row>
    <row r="113" spans="1:130" s="233" customFormat="1" ht="26.25" customHeight="1" x14ac:dyDescent="0.15">
      <c r="A113" s="1018"/>
      <c r="B113" s="1019"/>
      <c r="C113" s="987" t="s">
        <v>446</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39759</v>
      </c>
      <c r="AB113" s="1002"/>
      <c r="AC113" s="1002"/>
      <c r="AD113" s="1002"/>
      <c r="AE113" s="1003"/>
      <c r="AF113" s="1004">
        <v>41589</v>
      </c>
      <c r="AG113" s="1002"/>
      <c r="AH113" s="1002"/>
      <c r="AI113" s="1002"/>
      <c r="AJ113" s="1003"/>
      <c r="AK113" s="1004">
        <v>50636</v>
      </c>
      <c r="AL113" s="1002"/>
      <c r="AM113" s="1002"/>
      <c r="AN113" s="1002"/>
      <c r="AO113" s="1003"/>
      <c r="AP113" s="1005">
        <v>1.7</v>
      </c>
      <c r="AQ113" s="1006"/>
      <c r="AR113" s="1006"/>
      <c r="AS113" s="1006"/>
      <c r="AT113" s="1007"/>
      <c r="AU113" s="972"/>
      <c r="AV113" s="973"/>
      <c r="AW113" s="973"/>
      <c r="AX113" s="973"/>
      <c r="AY113" s="973"/>
      <c r="AZ113" s="986" t="s">
        <v>447</v>
      </c>
      <c r="BA113" s="987"/>
      <c r="BB113" s="987"/>
      <c r="BC113" s="987"/>
      <c r="BD113" s="987"/>
      <c r="BE113" s="987"/>
      <c r="BF113" s="987"/>
      <c r="BG113" s="987"/>
      <c r="BH113" s="987"/>
      <c r="BI113" s="987"/>
      <c r="BJ113" s="987"/>
      <c r="BK113" s="987"/>
      <c r="BL113" s="987"/>
      <c r="BM113" s="987"/>
      <c r="BN113" s="987"/>
      <c r="BO113" s="987"/>
      <c r="BP113" s="988"/>
      <c r="BQ113" s="989">
        <v>33469</v>
      </c>
      <c r="BR113" s="990"/>
      <c r="BS113" s="990"/>
      <c r="BT113" s="990"/>
      <c r="BU113" s="990"/>
      <c r="BV113" s="990">
        <v>25232</v>
      </c>
      <c r="BW113" s="990"/>
      <c r="BX113" s="990"/>
      <c r="BY113" s="990"/>
      <c r="BZ113" s="990"/>
      <c r="CA113" s="990">
        <v>13987</v>
      </c>
      <c r="CB113" s="990"/>
      <c r="CC113" s="990"/>
      <c r="CD113" s="990"/>
      <c r="CE113" s="990"/>
      <c r="CF113" s="984">
        <v>0.5</v>
      </c>
      <c r="CG113" s="985"/>
      <c r="CH113" s="985"/>
      <c r="CI113" s="985"/>
      <c r="CJ113" s="985"/>
      <c r="CK113" s="1012"/>
      <c r="CL113" s="1013"/>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437</v>
      </c>
      <c r="DH113" s="1023"/>
      <c r="DI113" s="1023"/>
      <c r="DJ113" s="1023"/>
      <c r="DK113" s="1024"/>
      <c r="DL113" s="1025" t="s">
        <v>445</v>
      </c>
      <c r="DM113" s="1023"/>
      <c r="DN113" s="1023"/>
      <c r="DO113" s="1023"/>
      <c r="DP113" s="1024"/>
      <c r="DQ113" s="1025" t="s">
        <v>437</v>
      </c>
      <c r="DR113" s="1023"/>
      <c r="DS113" s="1023"/>
      <c r="DT113" s="1023"/>
      <c r="DU113" s="1024"/>
      <c r="DV113" s="1026" t="s">
        <v>437</v>
      </c>
      <c r="DW113" s="1027"/>
      <c r="DX113" s="1027"/>
      <c r="DY113" s="1027"/>
      <c r="DZ113" s="1028"/>
    </row>
    <row r="114" spans="1:130" s="233" customFormat="1" ht="26.25" customHeight="1" x14ac:dyDescent="0.15">
      <c r="A114" s="1018"/>
      <c r="B114" s="1019"/>
      <c r="C114" s="987" t="s">
        <v>449</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8242</v>
      </c>
      <c r="AB114" s="1023"/>
      <c r="AC114" s="1023"/>
      <c r="AD114" s="1023"/>
      <c r="AE114" s="1024"/>
      <c r="AF114" s="1025">
        <v>8844</v>
      </c>
      <c r="AG114" s="1023"/>
      <c r="AH114" s="1023"/>
      <c r="AI114" s="1023"/>
      <c r="AJ114" s="1024"/>
      <c r="AK114" s="1025">
        <v>9470</v>
      </c>
      <c r="AL114" s="1023"/>
      <c r="AM114" s="1023"/>
      <c r="AN114" s="1023"/>
      <c r="AO114" s="1024"/>
      <c r="AP114" s="1026">
        <v>0.3</v>
      </c>
      <c r="AQ114" s="1027"/>
      <c r="AR114" s="1027"/>
      <c r="AS114" s="1027"/>
      <c r="AT114" s="1028"/>
      <c r="AU114" s="972"/>
      <c r="AV114" s="973"/>
      <c r="AW114" s="973"/>
      <c r="AX114" s="973"/>
      <c r="AY114" s="973"/>
      <c r="AZ114" s="986" t="s">
        <v>450</v>
      </c>
      <c r="BA114" s="987"/>
      <c r="BB114" s="987"/>
      <c r="BC114" s="987"/>
      <c r="BD114" s="987"/>
      <c r="BE114" s="987"/>
      <c r="BF114" s="987"/>
      <c r="BG114" s="987"/>
      <c r="BH114" s="987"/>
      <c r="BI114" s="987"/>
      <c r="BJ114" s="987"/>
      <c r="BK114" s="987"/>
      <c r="BL114" s="987"/>
      <c r="BM114" s="987"/>
      <c r="BN114" s="987"/>
      <c r="BO114" s="987"/>
      <c r="BP114" s="988"/>
      <c r="BQ114" s="989">
        <v>499399</v>
      </c>
      <c r="BR114" s="990"/>
      <c r="BS114" s="990"/>
      <c r="BT114" s="990"/>
      <c r="BU114" s="990"/>
      <c r="BV114" s="990">
        <v>489495</v>
      </c>
      <c r="BW114" s="990"/>
      <c r="BX114" s="990"/>
      <c r="BY114" s="990"/>
      <c r="BZ114" s="990"/>
      <c r="CA114" s="990">
        <v>438016</v>
      </c>
      <c r="CB114" s="990"/>
      <c r="CC114" s="990"/>
      <c r="CD114" s="990"/>
      <c r="CE114" s="990"/>
      <c r="CF114" s="984">
        <v>14.9</v>
      </c>
      <c r="CG114" s="985"/>
      <c r="CH114" s="985"/>
      <c r="CI114" s="985"/>
      <c r="CJ114" s="985"/>
      <c r="CK114" s="1012"/>
      <c r="CL114" s="1013"/>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135</v>
      </c>
      <c r="DH114" s="1023"/>
      <c r="DI114" s="1023"/>
      <c r="DJ114" s="1023"/>
      <c r="DK114" s="1024"/>
      <c r="DL114" s="1025" t="s">
        <v>135</v>
      </c>
      <c r="DM114" s="1023"/>
      <c r="DN114" s="1023"/>
      <c r="DO114" s="1023"/>
      <c r="DP114" s="1024"/>
      <c r="DQ114" s="1025" t="s">
        <v>135</v>
      </c>
      <c r="DR114" s="1023"/>
      <c r="DS114" s="1023"/>
      <c r="DT114" s="1023"/>
      <c r="DU114" s="1024"/>
      <c r="DV114" s="1026" t="s">
        <v>437</v>
      </c>
      <c r="DW114" s="1027"/>
      <c r="DX114" s="1027"/>
      <c r="DY114" s="1027"/>
      <c r="DZ114" s="1028"/>
    </row>
    <row r="115" spans="1:130" s="233" customFormat="1" ht="26.25" customHeight="1" x14ac:dyDescent="0.15">
      <c r="A115" s="1018"/>
      <c r="B115" s="1019"/>
      <c r="C115" s="987" t="s">
        <v>452</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437</v>
      </c>
      <c r="AB115" s="1002"/>
      <c r="AC115" s="1002"/>
      <c r="AD115" s="1002"/>
      <c r="AE115" s="1003"/>
      <c r="AF115" s="1004" t="s">
        <v>135</v>
      </c>
      <c r="AG115" s="1002"/>
      <c r="AH115" s="1002"/>
      <c r="AI115" s="1002"/>
      <c r="AJ115" s="1003"/>
      <c r="AK115" s="1004" t="s">
        <v>135</v>
      </c>
      <c r="AL115" s="1002"/>
      <c r="AM115" s="1002"/>
      <c r="AN115" s="1002"/>
      <c r="AO115" s="1003"/>
      <c r="AP115" s="1005" t="s">
        <v>437</v>
      </c>
      <c r="AQ115" s="1006"/>
      <c r="AR115" s="1006"/>
      <c r="AS115" s="1006"/>
      <c r="AT115" s="1007"/>
      <c r="AU115" s="972"/>
      <c r="AV115" s="973"/>
      <c r="AW115" s="973"/>
      <c r="AX115" s="973"/>
      <c r="AY115" s="973"/>
      <c r="AZ115" s="986" t="s">
        <v>453</v>
      </c>
      <c r="BA115" s="987"/>
      <c r="BB115" s="987"/>
      <c r="BC115" s="987"/>
      <c r="BD115" s="987"/>
      <c r="BE115" s="987"/>
      <c r="BF115" s="987"/>
      <c r="BG115" s="987"/>
      <c r="BH115" s="987"/>
      <c r="BI115" s="987"/>
      <c r="BJ115" s="987"/>
      <c r="BK115" s="987"/>
      <c r="BL115" s="987"/>
      <c r="BM115" s="987"/>
      <c r="BN115" s="987"/>
      <c r="BO115" s="987"/>
      <c r="BP115" s="988"/>
      <c r="BQ115" s="989" t="s">
        <v>135</v>
      </c>
      <c r="BR115" s="990"/>
      <c r="BS115" s="990"/>
      <c r="BT115" s="990"/>
      <c r="BU115" s="990"/>
      <c r="BV115" s="990" t="s">
        <v>135</v>
      </c>
      <c r="BW115" s="990"/>
      <c r="BX115" s="990"/>
      <c r="BY115" s="990"/>
      <c r="BZ115" s="990"/>
      <c r="CA115" s="990" t="s">
        <v>437</v>
      </c>
      <c r="CB115" s="990"/>
      <c r="CC115" s="990"/>
      <c r="CD115" s="990"/>
      <c r="CE115" s="990"/>
      <c r="CF115" s="984" t="s">
        <v>135</v>
      </c>
      <c r="CG115" s="985"/>
      <c r="CH115" s="985"/>
      <c r="CI115" s="985"/>
      <c r="CJ115" s="985"/>
      <c r="CK115" s="1012"/>
      <c r="CL115" s="1013"/>
      <c r="CM115" s="986" t="s">
        <v>454</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135</v>
      </c>
      <c r="DH115" s="1023"/>
      <c r="DI115" s="1023"/>
      <c r="DJ115" s="1023"/>
      <c r="DK115" s="1024"/>
      <c r="DL115" s="1025" t="s">
        <v>135</v>
      </c>
      <c r="DM115" s="1023"/>
      <c r="DN115" s="1023"/>
      <c r="DO115" s="1023"/>
      <c r="DP115" s="1024"/>
      <c r="DQ115" s="1025" t="s">
        <v>135</v>
      </c>
      <c r="DR115" s="1023"/>
      <c r="DS115" s="1023"/>
      <c r="DT115" s="1023"/>
      <c r="DU115" s="1024"/>
      <c r="DV115" s="1026" t="s">
        <v>135</v>
      </c>
      <c r="DW115" s="1027"/>
      <c r="DX115" s="1027"/>
      <c r="DY115" s="1027"/>
      <c r="DZ115" s="1028"/>
    </row>
    <row r="116" spans="1:130" s="233" customFormat="1" ht="26.25" customHeight="1" x14ac:dyDescent="0.15">
      <c r="A116" s="1020"/>
      <c r="B116" s="1021"/>
      <c r="C116" s="1029" t="s">
        <v>455</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141</v>
      </c>
      <c r="AB116" s="1023"/>
      <c r="AC116" s="1023"/>
      <c r="AD116" s="1023"/>
      <c r="AE116" s="1024"/>
      <c r="AF116" s="1025">
        <v>99</v>
      </c>
      <c r="AG116" s="1023"/>
      <c r="AH116" s="1023"/>
      <c r="AI116" s="1023"/>
      <c r="AJ116" s="1024"/>
      <c r="AK116" s="1025">
        <v>82</v>
      </c>
      <c r="AL116" s="1023"/>
      <c r="AM116" s="1023"/>
      <c r="AN116" s="1023"/>
      <c r="AO116" s="1024"/>
      <c r="AP116" s="1026">
        <v>0</v>
      </c>
      <c r="AQ116" s="1027"/>
      <c r="AR116" s="1027"/>
      <c r="AS116" s="1027"/>
      <c r="AT116" s="1028"/>
      <c r="AU116" s="972"/>
      <c r="AV116" s="973"/>
      <c r="AW116" s="973"/>
      <c r="AX116" s="973"/>
      <c r="AY116" s="973"/>
      <c r="AZ116" s="1031" t="s">
        <v>456</v>
      </c>
      <c r="BA116" s="1032"/>
      <c r="BB116" s="1032"/>
      <c r="BC116" s="1032"/>
      <c r="BD116" s="1032"/>
      <c r="BE116" s="1032"/>
      <c r="BF116" s="1032"/>
      <c r="BG116" s="1032"/>
      <c r="BH116" s="1032"/>
      <c r="BI116" s="1032"/>
      <c r="BJ116" s="1032"/>
      <c r="BK116" s="1032"/>
      <c r="BL116" s="1032"/>
      <c r="BM116" s="1032"/>
      <c r="BN116" s="1032"/>
      <c r="BO116" s="1032"/>
      <c r="BP116" s="1033"/>
      <c r="BQ116" s="989" t="s">
        <v>437</v>
      </c>
      <c r="BR116" s="990"/>
      <c r="BS116" s="990"/>
      <c r="BT116" s="990"/>
      <c r="BU116" s="990"/>
      <c r="BV116" s="990" t="s">
        <v>135</v>
      </c>
      <c r="BW116" s="990"/>
      <c r="BX116" s="990"/>
      <c r="BY116" s="990"/>
      <c r="BZ116" s="990"/>
      <c r="CA116" s="990" t="s">
        <v>437</v>
      </c>
      <c r="CB116" s="990"/>
      <c r="CC116" s="990"/>
      <c r="CD116" s="990"/>
      <c r="CE116" s="990"/>
      <c r="CF116" s="984" t="s">
        <v>135</v>
      </c>
      <c r="CG116" s="985"/>
      <c r="CH116" s="985"/>
      <c r="CI116" s="985"/>
      <c r="CJ116" s="985"/>
      <c r="CK116" s="1012"/>
      <c r="CL116" s="1013"/>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135</v>
      </c>
      <c r="DH116" s="1023"/>
      <c r="DI116" s="1023"/>
      <c r="DJ116" s="1023"/>
      <c r="DK116" s="1024"/>
      <c r="DL116" s="1025" t="s">
        <v>437</v>
      </c>
      <c r="DM116" s="1023"/>
      <c r="DN116" s="1023"/>
      <c r="DO116" s="1023"/>
      <c r="DP116" s="1024"/>
      <c r="DQ116" s="1025" t="s">
        <v>437</v>
      </c>
      <c r="DR116" s="1023"/>
      <c r="DS116" s="1023"/>
      <c r="DT116" s="1023"/>
      <c r="DU116" s="1024"/>
      <c r="DV116" s="1026" t="s">
        <v>135</v>
      </c>
      <c r="DW116" s="1027"/>
      <c r="DX116" s="1027"/>
      <c r="DY116" s="1027"/>
      <c r="DZ116" s="1028"/>
    </row>
    <row r="117" spans="1:130" s="233"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458</v>
      </c>
      <c r="Z117" s="958"/>
      <c r="AA117" s="1042">
        <v>792767</v>
      </c>
      <c r="AB117" s="1043"/>
      <c r="AC117" s="1043"/>
      <c r="AD117" s="1043"/>
      <c r="AE117" s="1044"/>
      <c r="AF117" s="1045">
        <v>821807</v>
      </c>
      <c r="AG117" s="1043"/>
      <c r="AH117" s="1043"/>
      <c r="AI117" s="1043"/>
      <c r="AJ117" s="1044"/>
      <c r="AK117" s="1045">
        <v>863647</v>
      </c>
      <c r="AL117" s="1043"/>
      <c r="AM117" s="1043"/>
      <c r="AN117" s="1043"/>
      <c r="AO117" s="1044"/>
      <c r="AP117" s="1046"/>
      <c r="AQ117" s="1047"/>
      <c r="AR117" s="1047"/>
      <c r="AS117" s="1047"/>
      <c r="AT117" s="1048"/>
      <c r="AU117" s="972"/>
      <c r="AV117" s="973"/>
      <c r="AW117" s="973"/>
      <c r="AX117" s="973"/>
      <c r="AY117" s="973"/>
      <c r="AZ117" s="1038" t="s">
        <v>459</v>
      </c>
      <c r="BA117" s="1039"/>
      <c r="BB117" s="1039"/>
      <c r="BC117" s="1039"/>
      <c r="BD117" s="1039"/>
      <c r="BE117" s="1039"/>
      <c r="BF117" s="1039"/>
      <c r="BG117" s="1039"/>
      <c r="BH117" s="1039"/>
      <c r="BI117" s="1039"/>
      <c r="BJ117" s="1039"/>
      <c r="BK117" s="1039"/>
      <c r="BL117" s="1039"/>
      <c r="BM117" s="1039"/>
      <c r="BN117" s="1039"/>
      <c r="BO117" s="1039"/>
      <c r="BP117" s="1040"/>
      <c r="BQ117" s="989" t="s">
        <v>437</v>
      </c>
      <c r="BR117" s="990"/>
      <c r="BS117" s="990"/>
      <c r="BT117" s="990"/>
      <c r="BU117" s="990"/>
      <c r="BV117" s="990" t="s">
        <v>135</v>
      </c>
      <c r="BW117" s="990"/>
      <c r="BX117" s="990"/>
      <c r="BY117" s="990"/>
      <c r="BZ117" s="990"/>
      <c r="CA117" s="990" t="s">
        <v>437</v>
      </c>
      <c r="CB117" s="990"/>
      <c r="CC117" s="990"/>
      <c r="CD117" s="990"/>
      <c r="CE117" s="990"/>
      <c r="CF117" s="984" t="s">
        <v>437</v>
      </c>
      <c r="CG117" s="985"/>
      <c r="CH117" s="985"/>
      <c r="CI117" s="985"/>
      <c r="CJ117" s="985"/>
      <c r="CK117" s="1012"/>
      <c r="CL117" s="1013"/>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437</v>
      </c>
      <c r="DH117" s="1023"/>
      <c r="DI117" s="1023"/>
      <c r="DJ117" s="1023"/>
      <c r="DK117" s="1024"/>
      <c r="DL117" s="1025" t="s">
        <v>135</v>
      </c>
      <c r="DM117" s="1023"/>
      <c r="DN117" s="1023"/>
      <c r="DO117" s="1023"/>
      <c r="DP117" s="1024"/>
      <c r="DQ117" s="1025" t="s">
        <v>135</v>
      </c>
      <c r="DR117" s="1023"/>
      <c r="DS117" s="1023"/>
      <c r="DT117" s="1023"/>
      <c r="DU117" s="1024"/>
      <c r="DV117" s="1026" t="s">
        <v>437</v>
      </c>
      <c r="DW117" s="1027"/>
      <c r="DX117" s="1027"/>
      <c r="DY117" s="1027"/>
      <c r="DZ117" s="1028"/>
    </row>
    <row r="118" spans="1:130" s="233" customFormat="1" ht="26.25" customHeight="1" x14ac:dyDescent="0.15">
      <c r="A118" s="976" t="s">
        <v>432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429</v>
      </c>
      <c r="AB118" s="957"/>
      <c r="AC118" s="957"/>
      <c r="AD118" s="957"/>
      <c r="AE118" s="958"/>
      <c r="AF118" s="956" t="s">
        <v>430</v>
      </c>
      <c r="AG118" s="957"/>
      <c r="AH118" s="957"/>
      <c r="AI118" s="957"/>
      <c r="AJ118" s="958"/>
      <c r="AK118" s="956" t="s">
        <v>305</v>
      </c>
      <c r="AL118" s="957"/>
      <c r="AM118" s="957"/>
      <c r="AN118" s="957"/>
      <c r="AO118" s="958"/>
      <c r="AP118" s="1034" t="s">
        <v>431</v>
      </c>
      <c r="AQ118" s="1035"/>
      <c r="AR118" s="1035"/>
      <c r="AS118" s="1035"/>
      <c r="AT118" s="1036"/>
      <c r="AU118" s="972"/>
      <c r="AV118" s="973"/>
      <c r="AW118" s="973"/>
      <c r="AX118" s="973"/>
      <c r="AY118" s="973"/>
      <c r="AZ118" s="1037" t="s">
        <v>461</v>
      </c>
      <c r="BA118" s="1029"/>
      <c r="BB118" s="1029"/>
      <c r="BC118" s="1029"/>
      <c r="BD118" s="1029"/>
      <c r="BE118" s="1029"/>
      <c r="BF118" s="1029"/>
      <c r="BG118" s="1029"/>
      <c r="BH118" s="1029"/>
      <c r="BI118" s="1029"/>
      <c r="BJ118" s="1029"/>
      <c r="BK118" s="1029"/>
      <c r="BL118" s="1029"/>
      <c r="BM118" s="1029"/>
      <c r="BN118" s="1029"/>
      <c r="BO118" s="1029"/>
      <c r="BP118" s="1030"/>
      <c r="BQ118" s="1063" t="s">
        <v>135</v>
      </c>
      <c r="BR118" s="1064"/>
      <c r="BS118" s="1064"/>
      <c r="BT118" s="1064"/>
      <c r="BU118" s="1064"/>
      <c r="BV118" s="1064" t="s">
        <v>445</v>
      </c>
      <c r="BW118" s="1064"/>
      <c r="BX118" s="1064"/>
      <c r="BY118" s="1064"/>
      <c r="BZ118" s="1064"/>
      <c r="CA118" s="1064" t="s">
        <v>437</v>
      </c>
      <c r="CB118" s="1064"/>
      <c r="CC118" s="1064"/>
      <c r="CD118" s="1064"/>
      <c r="CE118" s="1064"/>
      <c r="CF118" s="984" t="s">
        <v>135</v>
      </c>
      <c r="CG118" s="985"/>
      <c r="CH118" s="985"/>
      <c r="CI118" s="985"/>
      <c r="CJ118" s="985"/>
      <c r="CK118" s="1012"/>
      <c r="CL118" s="1013"/>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437</v>
      </c>
      <c r="DH118" s="1023"/>
      <c r="DI118" s="1023"/>
      <c r="DJ118" s="1023"/>
      <c r="DK118" s="1024"/>
      <c r="DL118" s="1025" t="s">
        <v>437</v>
      </c>
      <c r="DM118" s="1023"/>
      <c r="DN118" s="1023"/>
      <c r="DO118" s="1023"/>
      <c r="DP118" s="1024"/>
      <c r="DQ118" s="1025" t="s">
        <v>437</v>
      </c>
      <c r="DR118" s="1023"/>
      <c r="DS118" s="1023"/>
      <c r="DT118" s="1023"/>
      <c r="DU118" s="1024"/>
      <c r="DV118" s="1026" t="s">
        <v>135</v>
      </c>
      <c r="DW118" s="1027"/>
      <c r="DX118" s="1027"/>
      <c r="DY118" s="1027"/>
      <c r="DZ118" s="1028"/>
    </row>
    <row r="119" spans="1:130" s="233" customFormat="1" ht="26.25" customHeight="1" x14ac:dyDescent="0.15">
      <c r="A119" s="1120" t="s">
        <v>435</v>
      </c>
      <c r="B119" s="1011"/>
      <c r="C119" s="993" t="s">
        <v>436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135</v>
      </c>
      <c r="AB119" s="964"/>
      <c r="AC119" s="964"/>
      <c r="AD119" s="964"/>
      <c r="AE119" s="965"/>
      <c r="AF119" s="966" t="s">
        <v>437</v>
      </c>
      <c r="AG119" s="964"/>
      <c r="AH119" s="964"/>
      <c r="AI119" s="964"/>
      <c r="AJ119" s="965"/>
      <c r="AK119" s="966" t="s">
        <v>135</v>
      </c>
      <c r="AL119" s="964"/>
      <c r="AM119" s="964"/>
      <c r="AN119" s="964"/>
      <c r="AO119" s="965"/>
      <c r="AP119" s="967" t="s">
        <v>445</v>
      </c>
      <c r="AQ119" s="968"/>
      <c r="AR119" s="968"/>
      <c r="AS119" s="968"/>
      <c r="AT119" s="969"/>
      <c r="AU119" s="974"/>
      <c r="AV119" s="975"/>
      <c r="AW119" s="975"/>
      <c r="AX119" s="975"/>
      <c r="AY119" s="975"/>
      <c r="AZ119" s="254" t="s">
        <v>188</v>
      </c>
      <c r="BA119" s="254"/>
      <c r="BB119" s="254"/>
      <c r="BC119" s="254"/>
      <c r="BD119" s="254"/>
      <c r="BE119" s="254"/>
      <c r="BF119" s="254"/>
      <c r="BG119" s="254"/>
      <c r="BH119" s="254"/>
      <c r="BI119" s="254"/>
      <c r="BJ119" s="254"/>
      <c r="BK119" s="254"/>
      <c r="BL119" s="254"/>
      <c r="BM119" s="254"/>
      <c r="BN119" s="254"/>
      <c r="BO119" s="1041" t="s">
        <v>463</v>
      </c>
      <c r="BP119" s="1069"/>
      <c r="BQ119" s="1063">
        <v>7633207</v>
      </c>
      <c r="BR119" s="1064"/>
      <c r="BS119" s="1064"/>
      <c r="BT119" s="1064"/>
      <c r="BU119" s="1064"/>
      <c r="BV119" s="1064">
        <v>7394441</v>
      </c>
      <c r="BW119" s="1064"/>
      <c r="BX119" s="1064"/>
      <c r="BY119" s="1064"/>
      <c r="BZ119" s="1064"/>
      <c r="CA119" s="1064">
        <v>7051696</v>
      </c>
      <c r="CB119" s="1064"/>
      <c r="CC119" s="1064"/>
      <c r="CD119" s="1064"/>
      <c r="CE119" s="1064"/>
      <c r="CF119" s="1065"/>
      <c r="CG119" s="1066"/>
      <c r="CH119" s="1066"/>
      <c r="CI119" s="1066"/>
      <c r="CJ119" s="1067"/>
      <c r="CK119" s="1014"/>
      <c r="CL119" s="1015"/>
      <c r="CM119" s="1037" t="s">
        <v>464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163437</v>
      </c>
      <c r="DH119" s="1050"/>
      <c r="DI119" s="1050"/>
      <c r="DJ119" s="1050"/>
      <c r="DK119" s="1051"/>
      <c r="DL119" s="1049">
        <v>130751</v>
      </c>
      <c r="DM119" s="1050"/>
      <c r="DN119" s="1050"/>
      <c r="DO119" s="1050"/>
      <c r="DP119" s="1051"/>
      <c r="DQ119" s="1049">
        <v>114408</v>
      </c>
      <c r="DR119" s="1050"/>
      <c r="DS119" s="1050"/>
      <c r="DT119" s="1050"/>
      <c r="DU119" s="1051"/>
      <c r="DV119" s="1052">
        <v>3.9</v>
      </c>
      <c r="DW119" s="1053"/>
      <c r="DX119" s="1053"/>
      <c r="DY119" s="1053"/>
      <c r="DZ119" s="1054"/>
    </row>
    <row r="120" spans="1:130" s="233" customFormat="1" ht="26.25" customHeight="1" x14ac:dyDescent="0.15">
      <c r="A120" s="1121"/>
      <c r="B120" s="1013"/>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135</v>
      </c>
      <c r="AB120" s="1023"/>
      <c r="AC120" s="1023"/>
      <c r="AD120" s="1023"/>
      <c r="AE120" s="1024"/>
      <c r="AF120" s="1025" t="s">
        <v>135</v>
      </c>
      <c r="AG120" s="1023"/>
      <c r="AH120" s="1023"/>
      <c r="AI120" s="1023"/>
      <c r="AJ120" s="1024"/>
      <c r="AK120" s="1025" t="s">
        <v>135</v>
      </c>
      <c r="AL120" s="1023"/>
      <c r="AM120" s="1023"/>
      <c r="AN120" s="1023"/>
      <c r="AO120" s="1024"/>
      <c r="AP120" s="1026" t="s">
        <v>437</v>
      </c>
      <c r="AQ120" s="1027"/>
      <c r="AR120" s="1027"/>
      <c r="AS120" s="1027"/>
      <c r="AT120" s="1028"/>
      <c r="AU120" s="1055" t="s">
        <v>465</v>
      </c>
      <c r="AV120" s="1056"/>
      <c r="AW120" s="1056"/>
      <c r="AX120" s="1056"/>
      <c r="AY120" s="1057"/>
      <c r="AZ120" s="993" t="s">
        <v>466</v>
      </c>
      <c r="BA120" s="961"/>
      <c r="BB120" s="961"/>
      <c r="BC120" s="961"/>
      <c r="BD120" s="961"/>
      <c r="BE120" s="961"/>
      <c r="BF120" s="961"/>
      <c r="BG120" s="961"/>
      <c r="BH120" s="961"/>
      <c r="BI120" s="961"/>
      <c r="BJ120" s="961"/>
      <c r="BK120" s="961"/>
      <c r="BL120" s="961"/>
      <c r="BM120" s="961"/>
      <c r="BN120" s="961"/>
      <c r="BO120" s="961"/>
      <c r="BP120" s="962"/>
      <c r="BQ120" s="994">
        <v>3303616</v>
      </c>
      <c r="BR120" s="995"/>
      <c r="BS120" s="995"/>
      <c r="BT120" s="995"/>
      <c r="BU120" s="995"/>
      <c r="BV120" s="995">
        <v>3113605</v>
      </c>
      <c r="BW120" s="995"/>
      <c r="BX120" s="995"/>
      <c r="BY120" s="995"/>
      <c r="BZ120" s="995"/>
      <c r="CA120" s="995">
        <v>3565286</v>
      </c>
      <c r="CB120" s="995"/>
      <c r="CC120" s="995"/>
      <c r="CD120" s="995"/>
      <c r="CE120" s="995"/>
      <c r="CF120" s="1008">
        <v>121.3</v>
      </c>
      <c r="CG120" s="1009"/>
      <c r="CH120" s="1009"/>
      <c r="CI120" s="1009"/>
      <c r="CJ120" s="1009"/>
      <c r="CK120" s="1070" t="s">
        <v>467</v>
      </c>
      <c r="CL120" s="1071"/>
      <c r="CM120" s="1071"/>
      <c r="CN120" s="1071"/>
      <c r="CO120" s="1072"/>
      <c r="CP120" s="1078" t="s">
        <v>468</v>
      </c>
      <c r="CQ120" s="1079"/>
      <c r="CR120" s="1079"/>
      <c r="CS120" s="1079"/>
      <c r="CT120" s="1079"/>
      <c r="CU120" s="1079"/>
      <c r="CV120" s="1079"/>
      <c r="CW120" s="1079"/>
      <c r="CX120" s="1079"/>
      <c r="CY120" s="1079"/>
      <c r="CZ120" s="1079"/>
      <c r="DA120" s="1079"/>
      <c r="DB120" s="1079"/>
      <c r="DC120" s="1079"/>
      <c r="DD120" s="1079"/>
      <c r="DE120" s="1079"/>
      <c r="DF120" s="1080"/>
      <c r="DG120" s="994">
        <v>327753</v>
      </c>
      <c r="DH120" s="995"/>
      <c r="DI120" s="995"/>
      <c r="DJ120" s="995"/>
      <c r="DK120" s="995"/>
      <c r="DL120" s="995">
        <v>315335</v>
      </c>
      <c r="DM120" s="995"/>
      <c r="DN120" s="995"/>
      <c r="DO120" s="995"/>
      <c r="DP120" s="995"/>
      <c r="DQ120" s="995">
        <v>269690</v>
      </c>
      <c r="DR120" s="995"/>
      <c r="DS120" s="995"/>
      <c r="DT120" s="995"/>
      <c r="DU120" s="995"/>
      <c r="DV120" s="996">
        <v>9.1999999999999993</v>
      </c>
      <c r="DW120" s="996"/>
      <c r="DX120" s="996"/>
      <c r="DY120" s="996"/>
      <c r="DZ120" s="997"/>
    </row>
    <row r="121" spans="1:130" s="233" customFormat="1" ht="26.25" customHeight="1" x14ac:dyDescent="0.15">
      <c r="A121" s="1121"/>
      <c r="B121" s="1013"/>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135</v>
      </c>
      <c r="AB121" s="1023"/>
      <c r="AC121" s="1023"/>
      <c r="AD121" s="1023"/>
      <c r="AE121" s="1024"/>
      <c r="AF121" s="1025" t="s">
        <v>437</v>
      </c>
      <c r="AG121" s="1023"/>
      <c r="AH121" s="1023"/>
      <c r="AI121" s="1023"/>
      <c r="AJ121" s="1024"/>
      <c r="AK121" s="1025" t="s">
        <v>135</v>
      </c>
      <c r="AL121" s="1023"/>
      <c r="AM121" s="1023"/>
      <c r="AN121" s="1023"/>
      <c r="AO121" s="1024"/>
      <c r="AP121" s="1026" t="s">
        <v>135</v>
      </c>
      <c r="AQ121" s="1027"/>
      <c r="AR121" s="1027"/>
      <c r="AS121" s="1027"/>
      <c r="AT121" s="1028"/>
      <c r="AU121" s="1058"/>
      <c r="AV121" s="1059"/>
      <c r="AW121" s="1059"/>
      <c r="AX121" s="1059"/>
      <c r="AY121" s="1060"/>
      <c r="AZ121" s="986" t="s">
        <v>470</v>
      </c>
      <c r="BA121" s="987"/>
      <c r="BB121" s="987"/>
      <c r="BC121" s="987"/>
      <c r="BD121" s="987"/>
      <c r="BE121" s="987"/>
      <c r="BF121" s="987"/>
      <c r="BG121" s="987"/>
      <c r="BH121" s="987"/>
      <c r="BI121" s="987"/>
      <c r="BJ121" s="987"/>
      <c r="BK121" s="987"/>
      <c r="BL121" s="987"/>
      <c r="BM121" s="987"/>
      <c r="BN121" s="987"/>
      <c r="BO121" s="987"/>
      <c r="BP121" s="988"/>
      <c r="BQ121" s="989">
        <v>43580</v>
      </c>
      <c r="BR121" s="990"/>
      <c r="BS121" s="990"/>
      <c r="BT121" s="990"/>
      <c r="BU121" s="990"/>
      <c r="BV121" s="990">
        <v>38802</v>
      </c>
      <c r="BW121" s="990"/>
      <c r="BX121" s="990"/>
      <c r="BY121" s="990"/>
      <c r="BZ121" s="990"/>
      <c r="CA121" s="990">
        <v>35580</v>
      </c>
      <c r="CB121" s="990"/>
      <c r="CC121" s="990"/>
      <c r="CD121" s="990"/>
      <c r="CE121" s="990"/>
      <c r="CF121" s="984">
        <v>1.2</v>
      </c>
      <c r="CG121" s="985"/>
      <c r="CH121" s="985"/>
      <c r="CI121" s="985"/>
      <c r="CJ121" s="985"/>
      <c r="CK121" s="1073"/>
      <c r="CL121" s="1074"/>
      <c r="CM121" s="1074"/>
      <c r="CN121" s="1074"/>
      <c r="CO121" s="1075"/>
      <c r="CP121" s="1083" t="s">
        <v>471</v>
      </c>
      <c r="CQ121" s="1084"/>
      <c r="CR121" s="1084"/>
      <c r="CS121" s="1084"/>
      <c r="CT121" s="1084"/>
      <c r="CU121" s="1084"/>
      <c r="CV121" s="1084"/>
      <c r="CW121" s="1084"/>
      <c r="CX121" s="1084"/>
      <c r="CY121" s="1084"/>
      <c r="CZ121" s="1084"/>
      <c r="DA121" s="1084"/>
      <c r="DB121" s="1084"/>
      <c r="DC121" s="1084"/>
      <c r="DD121" s="1084"/>
      <c r="DE121" s="1084"/>
      <c r="DF121" s="1085"/>
      <c r="DG121" s="989">
        <v>8773</v>
      </c>
      <c r="DH121" s="990"/>
      <c r="DI121" s="990"/>
      <c r="DJ121" s="990"/>
      <c r="DK121" s="990"/>
      <c r="DL121" s="990">
        <v>7836</v>
      </c>
      <c r="DM121" s="990"/>
      <c r="DN121" s="990"/>
      <c r="DO121" s="990"/>
      <c r="DP121" s="990"/>
      <c r="DQ121" s="990">
        <v>7225</v>
      </c>
      <c r="DR121" s="990"/>
      <c r="DS121" s="990"/>
      <c r="DT121" s="990"/>
      <c r="DU121" s="990"/>
      <c r="DV121" s="991">
        <v>0.2</v>
      </c>
      <c r="DW121" s="991"/>
      <c r="DX121" s="991"/>
      <c r="DY121" s="991"/>
      <c r="DZ121" s="992"/>
    </row>
    <row r="122" spans="1:130" s="233" customFormat="1" ht="26.25" customHeight="1" x14ac:dyDescent="0.15">
      <c r="A122" s="1121"/>
      <c r="B122" s="1013"/>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135</v>
      </c>
      <c r="AB122" s="1023"/>
      <c r="AC122" s="1023"/>
      <c r="AD122" s="1023"/>
      <c r="AE122" s="1024"/>
      <c r="AF122" s="1025" t="s">
        <v>135</v>
      </c>
      <c r="AG122" s="1023"/>
      <c r="AH122" s="1023"/>
      <c r="AI122" s="1023"/>
      <c r="AJ122" s="1024"/>
      <c r="AK122" s="1025" t="s">
        <v>135</v>
      </c>
      <c r="AL122" s="1023"/>
      <c r="AM122" s="1023"/>
      <c r="AN122" s="1023"/>
      <c r="AO122" s="1024"/>
      <c r="AP122" s="1026" t="s">
        <v>437</v>
      </c>
      <c r="AQ122" s="1027"/>
      <c r="AR122" s="1027"/>
      <c r="AS122" s="1027"/>
      <c r="AT122" s="1028"/>
      <c r="AU122" s="1058"/>
      <c r="AV122" s="1059"/>
      <c r="AW122" s="1059"/>
      <c r="AX122" s="1059"/>
      <c r="AY122" s="1060"/>
      <c r="AZ122" s="1037" t="s">
        <v>472</v>
      </c>
      <c r="BA122" s="1029"/>
      <c r="BB122" s="1029"/>
      <c r="BC122" s="1029"/>
      <c r="BD122" s="1029"/>
      <c r="BE122" s="1029"/>
      <c r="BF122" s="1029"/>
      <c r="BG122" s="1029"/>
      <c r="BH122" s="1029"/>
      <c r="BI122" s="1029"/>
      <c r="BJ122" s="1029"/>
      <c r="BK122" s="1029"/>
      <c r="BL122" s="1029"/>
      <c r="BM122" s="1029"/>
      <c r="BN122" s="1029"/>
      <c r="BO122" s="1029"/>
      <c r="BP122" s="1030"/>
      <c r="BQ122" s="1063">
        <v>5647940</v>
      </c>
      <c r="BR122" s="1064"/>
      <c r="BS122" s="1064"/>
      <c r="BT122" s="1064"/>
      <c r="BU122" s="1064"/>
      <c r="BV122" s="1064">
        <v>5515011</v>
      </c>
      <c r="BW122" s="1064"/>
      <c r="BX122" s="1064"/>
      <c r="BY122" s="1064"/>
      <c r="BZ122" s="1064"/>
      <c r="CA122" s="1064">
        <v>5275756</v>
      </c>
      <c r="CB122" s="1064"/>
      <c r="CC122" s="1064"/>
      <c r="CD122" s="1064"/>
      <c r="CE122" s="1064"/>
      <c r="CF122" s="1081">
        <v>179.4</v>
      </c>
      <c r="CG122" s="1082"/>
      <c r="CH122" s="1082"/>
      <c r="CI122" s="1082"/>
      <c r="CJ122" s="1082"/>
      <c r="CK122" s="1073"/>
      <c r="CL122" s="1074"/>
      <c r="CM122" s="1074"/>
      <c r="CN122" s="1074"/>
      <c r="CO122" s="1075"/>
      <c r="CP122" s="1083" t="s">
        <v>407</v>
      </c>
      <c r="CQ122" s="1084"/>
      <c r="CR122" s="1084"/>
      <c r="CS122" s="1084"/>
      <c r="CT122" s="1084"/>
      <c r="CU122" s="1084"/>
      <c r="CV122" s="1084"/>
      <c r="CW122" s="1084"/>
      <c r="CX122" s="1084"/>
      <c r="CY122" s="1084"/>
      <c r="CZ122" s="1084"/>
      <c r="DA122" s="1084"/>
      <c r="DB122" s="1084"/>
      <c r="DC122" s="1084"/>
      <c r="DD122" s="1084"/>
      <c r="DE122" s="1084"/>
      <c r="DF122" s="1085"/>
      <c r="DG122" s="989">
        <v>7306</v>
      </c>
      <c r="DH122" s="990"/>
      <c r="DI122" s="990"/>
      <c r="DJ122" s="990"/>
      <c r="DK122" s="990"/>
      <c r="DL122" s="990">
        <v>5254</v>
      </c>
      <c r="DM122" s="990"/>
      <c r="DN122" s="990"/>
      <c r="DO122" s="990"/>
      <c r="DP122" s="990"/>
      <c r="DQ122" s="990">
        <v>2611</v>
      </c>
      <c r="DR122" s="990"/>
      <c r="DS122" s="990"/>
      <c r="DT122" s="990"/>
      <c r="DU122" s="990"/>
      <c r="DV122" s="991">
        <v>0.1</v>
      </c>
      <c r="DW122" s="991"/>
      <c r="DX122" s="991"/>
      <c r="DY122" s="991"/>
      <c r="DZ122" s="992"/>
    </row>
    <row r="123" spans="1:130" s="233" customFormat="1" ht="26.25" customHeight="1" x14ac:dyDescent="0.15">
      <c r="A123" s="1121"/>
      <c r="B123" s="1013"/>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437</v>
      </c>
      <c r="AB123" s="1023"/>
      <c r="AC123" s="1023"/>
      <c r="AD123" s="1023"/>
      <c r="AE123" s="1024"/>
      <c r="AF123" s="1025" t="s">
        <v>437</v>
      </c>
      <c r="AG123" s="1023"/>
      <c r="AH123" s="1023"/>
      <c r="AI123" s="1023"/>
      <c r="AJ123" s="1024"/>
      <c r="AK123" s="1025" t="s">
        <v>437</v>
      </c>
      <c r="AL123" s="1023"/>
      <c r="AM123" s="1023"/>
      <c r="AN123" s="1023"/>
      <c r="AO123" s="1024"/>
      <c r="AP123" s="1026" t="s">
        <v>135</v>
      </c>
      <c r="AQ123" s="1027"/>
      <c r="AR123" s="1027"/>
      <c r="AS123" s="1027"/>
      <c r="AT123" s="1028"/>
      <c r="AU123" s="1061"/>
      <c r="AV123" s="1062"/>
      <c r="AW123" s="1062"/>
      <c r="AX123" s="1062"/>
      <c r="AY123" s="1062"/>
      <c r="AZ123" s="254" t="s">
        <v>188</v>
      </c>
      <c r="BA123" s="254"/>
      <c r="BB123" s="254"/>
      <c r="BC123" s="254"/>
      <c r="BD123" s="254"/>
      <c r="BE123" s="254"/>
      <c r="BF123" s="254"/>
      <c r="BG123" s="254"/>
      <c r="BH123" s="254"/>
      <c r="BI123" s="254"/>
      <c r="BJ123" s="254"/>
      <c r="BK123" s="254"/>
      <c r="BL123" s="254"/>
      <c r="BM123" s="254"/>
      <c r="BN123" s="254"/>
      <c r="BO123" s="1041" t="s">
        <v>473</v>
      </c>
      <c r="BP123" s="1069"/>
      <c r="BQ123" s="1127">
        <v>8995136</v>
      </c>
      <c r="BR123" s="1128"/>
      <c r="BS123" s="1128"/>
      <c r="BT123" s="1128"/>
      <c r="BU123" s="1128"/>
      <c r="BV123" s="1128">
        <v>8667418</v>
      </c>
      <c r="BW123" s="1128"/>
      <c r="BX123" s="1128"/>
      <c r="BY123" s="1128"/>
      <c r="BZ123" s="1128"/>
      <c r="CA123" s="1128">
        <v>8876622</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33" customFormat="1" ht="26.25" customHeight="1" thickBot="1" x14ac:dyDescent="0.2">
      <c r="A124" s="1121"/>
      <c r="B124" s="1013"/>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437</v>
      </c>
      <c r="AB124" s="1023"/>
      <c r="AC124" s="1023"/>
      <c r="AD124" s="1023"/>
      <c r="AE124" s="1024"/>
      <c r="AF124" s="1025" t="s">
        <v>135</v>
      </c>
      <c r="AG124" s="1023"/>
      <c r="AH124" s="1023"/>
      <c r="AI124" s="1023"/>
      <c r="AJ124" s="1024"/>
      <c r="AK124" s="1025" t="s">
        <v>135</v>
      </c>
      <c r="AL124" s="1023"/>
      <c r="AM124" s="1023"/>
      <c r="AN124" s="1023"/>
      <c r="AO124" s="1024"/>
      <c r="AP124" s="1026" t="s">
        <v>437</v>
      </c>
      <c r="AQ124" s="1027"/>
      <c r="AR124" s="1027"/>
      <c r="AS124" s="1027"/>
      <c r="AT124" s="1028"/>
      <c r="AU124" s="1123" t="s">
        <v>474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135</v>
      </c>
      <c r="BR124" s="1091"/>
      <c r="BS124" s="1091"/>
      <c r="BT124" s="1091"/>
      <c r="BU124" s="1091"/>
      <c r="BV124" s="1091" t="s">
        <v>437</v>
      </c>
      <c r="BW124" s="1091"/>
      <c r="BX124" s="1091"/>
      <c r="BY124" s="1091"/>
      <c r="BZ124" s="1091"/>
      <c r="CA124" s="1091" t="s">
        <v>135</v>
      </c>
      <c r="CB124" s="1091"/>
      <c r="CC124" s="1091"/>
      <c r="CD124" s="1091"/>
      <c r="CE124" s="1091"/>
      <c r="CF124" s="1092"/>
      <c r="CG124" s="1093"/>
      <c r="CH124" s="1093"/>
      <c r="CI124" s="1093"/>
      <c r="CJ124" s="1094"/>
      <c r="CK124" s="1076"/>
      <c r="CL124" s="1076"/>
      <c r="CM124" s="1076"/>
      <c r="CN124" s="1076"/>
      <c r="CO124" s="1077"/>
      <c r="CP124" s="1083" t="s">
        <v>475</v>
      </c>
      <c r="CQ124" s="1084"/>
      <c r="CR124" s="1084"/>
      <c r="CS124" s="1084"/>
      <c r="CT124" s="1084"/>
      <c r="CU124" s="1084"/>
      <c r="CV124" s="1084"/>
      <c r="CW124" s="1084"/>
      <c r="CX124" s="1084"/>
      <c r="CY124" s="1084"/>
      <c r="CZ124" s="1084"/>
      <c r="DA124" s="1084"/>
      <c r="DB124" s="1084"/>
      <c r="DC124" s="1084"/>
      <c r="DD124" s="1084"/>
      <c r="DE124" s="1084"/>
      <c r="DF124" s="1085"/>
      <c r="DG124" s="1068" t="s">
        <v>135</v>
      </c>
      <c r="DH124" s="1050"/>
      <c r="DI124" s="1050"/>
      <c r="DJ124" s="1050"/>
      <c r="DK124" s="1051"/>
      <c r="DL124" s="1049" t="s">
        <v>135</v>
      </c>
      <c r="DM124" s="1050"/>
      <c r="DN124" s="1050"/>
      <c r="DO124" s="1050"/>
      <c r="DP124" s="1051"/>
      <c r="DQ124" s="1049" t="s">
        <v>135</v>
      </c>
      <c r="DR124" s="1050"/>
      <c r="DS124" s="1050"/>
      <c r="DT124" s="1050"/>
      <c r="DU124" s="1051"/>
      <c r="DV124" s="1052" t="s">
        <v>135</v>
      </c>
      <c r="DW124" s="1053"/>
      <c r="DX124" s="1053"/>
      <c r="DY124" s="1053"/>
      <c r="DZ124" s="1054"/>
    </row>
    <row r="125" spans="1:130" s="233" customFormat="1" ht="26.25" customHeight="1" x14ac:dyDescent="0.15">
      <c r="A125" s="1121"/>
      <c r="B125" s="1013"/>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437</v>
      </c>
      <c r="AB125" s="1023"/>
      <c r="AC125" s="1023"/>
      <c r="AD125" s="1023"/>
      <c r="AE125" s="1024"/>
      <c r="AF125" s="1025" t="s">
        <v>135</v>
      </c>
      <c r="AG125" s="1023"/>
      <c r="AH125" s="1023"/>
      <c r="AI125" s="1023"/>
      <c r="AJ125" s="1024"/>
      <c r="AK125" s="1025" t="s">
        <v>135</v>
      </c>
      <c r="AL125" s="1023"/>
      <c r="AM125" s="1023"/>
      <c r="AN125" s="1023"/>
      <c r="AO125" s="1024"/>
      <c r="AP125" s="1026" t="s">
        <v>437</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476</v>
      </c>
      <c r="CL125" s="1071"/>
      <c r="CM125" s="1071"/>
      <c r="CN125" s="1071"/>
      <c r="CO125" s="1072"/>
      <c r="CP125" s="993" t="s">
        <v>477</v>
      </c>
      <c r="CQ125" s="961"/>
      <c r="CR125" s="961"/>
      <c r="CS125" s="961"/>
      <c r="CT125" s="961"/>
      <c r="CU125" s="961"/>
      <c r="CV125" s="961"/>
      <c r="CW125" s="961"/>
      <c r="CX125" s="961"/>
      <c r="CY125" s="961"/>
      <c r="CZ125" s="961"/>
      <c r="DA125" s="961"/>
      <c r="DB125" s="961"/>
      <c r="DC125" s="961"/>
      <c r="DD125" s="961"/>
      <c r="DE125" s="961"/>
      <c r="DF125" s="962"/>
      <c r="DG125" s="994" t="s">
        <v>135</v>
      </c>
      <c r="DH125" s="995"/>
      <c r="DI125" s="995"/>
      <c r="DJ125" s="995"/>
      <c r="DK125" s="995"/>
      <c r="DL125" s="995" t="s">
        <v>437</v>
      </c>
      <c r="DM125" s="995"/>
      <c r="DN125" s="995"/>
      <c r="DO125" s="995"/>
      <c r="DP125" s="995"/>
      <c r="DQ125" s="995" t="s">
        <v>437</v>
      </c>
      <c r="DR125" s="995"/>
      <c r="DS125" s="995"/>
      <c r="DT125" s="995"/>
      <c r="DU125" s="995"/>
      <c r="DV125" s="996" t="s">
        <v>135</v>
      </c>
      <c r="DW125" s="996"/>
      <c r="DX125" s="996"/>
      <c r="DY125" s="996"/>
      <c r="DZ125" s="997"/>
    </row>
    <row r="126" spans="1:130" s="233" customFormat="1" ht="26.25" customHeight="1" thickBot="1" x14ac:dyDescent="0.2">
      <c r="A126" s="1121"/>
      <c r="B126" s="1013"/>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437</v>
      </c>
      <c r="AB126" s="1023"/>
      <c r="AC126" s="1023"/>
      <c r="AD126" s="1023"/>
      <c r="AE126" s="1024"/>
      <c r="AF126" s="1025" t="s">
        <v>437</v>
      </c>
      <c r="AG126" s="1023"/>
      <c r="AH126" s="1023"/>
      <c r="AI126" s="1023"/>
      <c r="AJ126" s="1024"/>
      <c r="AK126" s="1025" t="s">
        <v>135</v>
      </c>
      <c r="AL126" s="1023"/>
      <c r="AM126" s="1023"/>
      <c r="AN126" s="1023"/>
      <c r="AO126" s="1024"/>
      <c r="AP126" s="1026" t="s">
        <v>437</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478</v>
      </c>
      <c r="CQ126" s="987"/>
      <c r="CR126" s="987"/>
      <c r="CS126" s="987"/>
      <c r="CT126" s="987"/>
      <c r="CU126" s="987"/>
      <c r="CV126" s="987"/>
      <c r="CW126" s="987"/>
      <c r="CX126" s="987"/>
      <c r="CY126" s="987"/>
      <c r="CZ126" s="987"/>
      <c r="DA126" s="987"/>
      <c r="DB126" s="987"/>
      <c r="DC126" s="987"/>
      <c r="DD126" s="987"/>
      <c r="DE126" s="987"/>
      <c r="DF126" s="988"/>
      <c r="DG126" s="989" t="s">
        <v>135</v>
      </c>
      <c r="DH126" s="990"/>
      <c r="DI126" s="990"/>
      <c r="DJ126" s="990"/>
      <c r="DK126" s="990"/>
      <c r="DL126" s="990" t="s">
        <v>437</v>
      </c>
      <c r="DM126" s="990"/>
      <c r="DN126" s="990"/>
      <c r="DO126" s="990"/>
      <c r="DP126" s="990"/>
      <c r="DQ126" s="990" t="s">
        <v>135</v>
      </c>
      <c r="DR126" s="990"/>
      <c r="DS126" s="990"/>
      <c r="DT126" s="990"/>
      <c r="DU126" s="990"/>
      <c r="DV126" s="991" t="s">
        <v>437</v>
      </c>
      <c r="DW126" s="991"/>
      <c r="DX126" s="991"/>
      <c r="DY126" s="991"/>
      <c r="DZ126" s="992"/>
    </row>
    <row r="127" spans="1:130" s="233" customFormat="1" ht="26.25" customHeight="1" x14ac:dyDescent="0.15">
      <c r="A127" s="1122"/>
      <c r="B127" s="1015"/>
      <c r="C127" s="1037" t="s">
        <v>479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135</v>
      </c>
      <c r="AB127" s="1023"/>
      <c r="AC127" s="1023"/>
      <c r="AD127" s="1023"/>
      <c r="AE127" s="1024"/>
      <c r="AF127" s="1025" t="s">
        <v>437</v>
      </c>
      <c r="AG127" s="1023"/>
      <c r="AH127" s="1023"/>
      <c r="AI127" s="1023"/>
      <c r="AJ127" s="1024"/>
      <c r="AK127" s="1025" t="s">
        <v>135</v>
      </c>
      <c r="AL127" s="1023"/>
      <c r="AM127" s="1023"/>
      <c r="AN127" s="1023"/>
      <c r="AO127" s="1024"/>
      <c r="AP127" s="1026" t="s">
        <v>135</v>
      </c>
      <c r="AQ127" s="1027"/>
      <c r="AR127" s="1027"/>
      <c r="AS127" s="1027"/>
      <c r="AT127" s="1028"/>
      <c r="AU127" s="235"/>
      <c r="AV127" s="235"/>
      <c r="AW127" s="235"/>
      <c r="AX127" s="1095" t="s">
        <v>480</v>
      </c>
      <c r="AY127" s="1096"/>
      <c r="AZ127" s="1096"/>
      <c r="BA127" s="1096"/>
      <c r="BB127" s="1096"/>
      <c r="BC127" s="1096"/>
      <c r="BD127" s="1096"/>
      <c r="BE127" s="1097"/>
      <c r="BF127" s="1098" t="s">
        <v>481</v>
      </c>
      <c r="BG127" s="1096"/>
      <c r="BH127" s="1096"/>
      <c r="BI127" s="1096"/>
      <c r="BJ127" s="1096"/>
      <c r="BK127" s="1096"/>
      <c r="BL127" s="1097"/>
      <c r="BM127" s="1098" t="s">
        <v>482</v>
      </c>
      <c r="BN127" s="1096"/>
      <c r="BO127" s="1096"/>
      <c r="BP127" s="1096"/>
      <c r="BQ127" s="1096"/>
      <c r="BR127" s="1096"/>
      <c r="BS127" s="1097"/>
      <c r="BT127" s="1098" t="s">
        <v>483</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484</v>
      </c>
      <c r="CQ127" s="987"/>
      <c r="CR127" s="987"/>
      <c r="CS127" s="987"/>
      <c r="CT127" s="987"/>
      <c r="CU127" s="987"/>
      <c r="CV127" s="987"/>
      <c r="CW127" s="987"/>
      <c r="CX127" s="987"/>
      <c r="CY127" s="987"/>
      <c r="CZ127" s="987"/>
      <c r="DA127" s="987"/>
      <c r="DB127" s="987"/>
      <c r="DC127" s="987"/>
      <c r="DD127" s="987"/>
      <c r="DE127" s="987"/>
      <c r="DF127" s="988"/>
      <c r="DG127" s="989" t="s">
        <v>437</v>
      </c>
      <c r="DH127" s="990"/>
      <c r="DI127" s="990"/>
      <c r="DJ127" s="990"/>
      <c r="DK127" s="990"/>
      <c r="DL127" s="990" t="s">
        <v>437</v>
      </c>
      <c r="DM127" s="990"/>
      <c r="DN127" s="990"/>
      <c r="DO127" s="990"/>
      <c r="DP127" s="990"/>
      <c r="DQ127" s="990" t="s">
        <v>135</v>
      </c>
      <c r="DR127" s="990"/>
      <c r="DS127" s="990"/>
      <c r="DT127" s="990"/>
      <c r="DU127" s="990"/>
      <c r="DV127" s="991" t="s">
        <v>437</v>
      </c>
      <c r="DW127" s="991"/>
      <c r="DX127" s="991"/>
      <c r="DY127" s="991"/>
      <c r="DZ127" s="992"/>
    </row>
    <row r="128" spans="1:130" s="233" customFormat="1" ht="26.25" customHeight="1" thickBot="1" x14ac:dyDescent="0.2">
      <c r="A128" s="1105" t="s">
        <v>485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486</v>
      </c>
      <c r="X128" s="1107"/>
      <c r="Y128" s="1107"/>
      <c r="Z128" s="1108"/>
      <c r="AA128" s="1109">
        <v>34710</v>
      </c>
      <c r="AB128" s="1110"/>
      <c r="AC128" s="1110"/>
      <c r="AD128" s="1110"/>
      <c r="AE128" s="1111"/>
      <c r="AF128" s="1112">
        <v>27867</v>
      </c>
      <c r="AG128" s="1110"/>
      <c r="AH128" s="1110"/>
      <c r="AI128" s="1110"/>
      <c r="AJ128" s="1111"/>
      <c r="AK128" s="1112">
        <v>27108</v>
      </c>
      <c r="AL128" s="1110"/>
      <c r="AM128" s="1110"/>
      <c r="AN128" s="1110"/>
      <c r="AO128" s="1111"/>
      <c r="AP128" s="1113"/>
      <c r="AQ128" s="1114"/>
      <c r="AR128" s="1114"/>
      <c r="AS128" s="1114"/>
      <c r="AT128" s="1115"/>
      <c r="AU128" s="235"/>
      <c r="AV128" s="235"/>
      <c r="AW128" s="235"/>
      <c r="AX128" s="960" t="s">
        <v>487</v>
      </c>
      <c r="AY128" s="961"/>
      <c r="AZ128" s="961"/>
      <c r="BA128" s="961"/>
      <c r="BB128" s="961"/>
      <c r="BC128" s="961"/>
      <c r="BD128" s="961"/>
      <c r="BE128" s="962"/>
      <c r="BF128" s="1116" t="s">
        <v>135</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488</v>
      </c>
      <c r="CQ128" s="790"/>
      <c r="CR128" s="790"/>
      <c r="CS128" s="790"/>
      <c r="CT128" s="790"/>
      <c r="CU128" s="790"/>
      <c r="CV128" s="790"/>
      <c r="CW128" s="790"/>
      <c r="CX128" s="790"/>
      <c r="CY128" s="790"/>
      <c r="CZ128" s="790"/>
      <c r="DA128" s="790"/>
      <c r="DB128" s="790"/>
      <c r="DC128" s="790"/>
      <c r="DD128" s="790"/>
      <c r="DE128" s="790"/>
      <c r="DF128" s="1100"/>
      <c r="DG128" s="1101" t="s">
        <v>135</v>
      </c>
      <c r="DH128" s="1102"/>
      <c r="DI128" s="1102"/>
      <c r="DJ128" s="1102"/>
      <c r="DK128" s="1102"/>
      <c r="DL128" s="1102" t="s">
        <v>135</v>
      </c>
      <c r="DM128" s="1102"/>
      <c r="DN128" s="1102"/>
      <c r="DO128" s="1102"/>
      <c r="DP128" s="1102"/>
      <c r="DQ128" s="1102" t="s">
        <v>135</v>
      </c>
      <c r="DR128" s="1102"/>
      <c r="DS128" s="1102"/>
      <c r="DT128" s="1102"/>
      <c r="DU128" s="1102"/>
      <c r="DV128" s="1103" t="s">
        <v>135</v>
      </c>
      <c r="DW128" s="1103"/>
      <c r="DX128" s="1103"/>
      <c r="DY128" s="1103"/>
      <c r="DZ128" s="1104"/>
    </row>
    <row r="129" spans="1:131" s="233"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489</v>
      </c>
      <c r="X129" s="1135"/>
      <c r="Y129" s="1135"/>
      <c r="Z129" s="1136"/>
      <c r="AA129" s="1022">
        <v>3141800</v>
      </c>
      <c r="AB129" s="1023"/>
      <c r="AC129" s="1023"/>
      <c r="AD129" s="1023"/>
      <c r="AE129" s="1024"/>
      <c r="AF129" s="1025">
        <v>3320069</v>
      </c>
      <c r="AG129" s="1023"/>
      <c r="AH129" s="1023"/>
      <c r="AI129" s="1023"/>
      <c r="AJ129" s="1024"/>
      <c r="AK129" s="1025">
        <v>3578924</v>
      </c>
      <c r="AL129" s="1023"/>
      <c r="AM129" s="1023"/>
      <c r="AN129" s="1023"/>
      <c r="AO129" s="1024"/>
      <c r="AP129" s="1137"/>
      <c r="AQ129" s="1138"/>
      <c r="AR129" s="1138"/>
      <c r="AS129" s="1138"/>
      <c r="AT129" s="1139"/>
      <c r="AU129" s="236"/>
      <c r="AV129" s="236"/>
      <c r="AW129" s="236"/>
      <c r="AX129" s="1129" t="s">
        <v>490</v>
      </c>
      <c r="AY129" s="987"/>
      <c r="AZ129" s="987"/>
      <c r="BA129" s="987"/>
      <c r="BB129" s="987"/>
      <c r="BC129" s="987"/>
      <c r="BD129" s="987"/>
      <c r="BE129" s="988"/>
      <c r="BF129" s="1130" t="s">
        <v>135</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492</v>
      </c>
      <c r="X130" s="1135"/>
      <c r="Y130" s="1135"/>
      <c r="Z130" s="1136"/>
      <c r="AA130" s="1022">
        <v>595584</v>
      </c>
      <c r="AB130" s="1023"/>
      <c r="AC130" s="1023"/>
      <c r="AD130" s="1023"/>
      <c r="AE130" s="1024"/>
      <c r="AF130" s="1025">
        <v>623735</v>
      </c>
      <c r="AG130" s="1023"/>
      <c r="AH130" s="1023"/>
      <c r="AI130" s="1023"/>
      <c r="AJ130" s="1024"/>
      <c r="AK130" s="1025">
        <v>638758</v>
      </c>
      <c r="AL130" s="1023"/>
      <c r="AM130" s="1023"/>
      <c r="AN130" s="1023"/>
      <c r="AO130" s="1024"/>
      <c r="AP130" s="1137"/>
      <c r="AQ130" s="1138"/>
      <c r="AR130" s="1138"/>
      <c r="AS130" s="1138"/>
      <c r="AT130" s="1139"/>
      <c r="AU130" s="236"/>
      <c r="AV130" s="236"/>
      <c r="AW130" s="236"/>
      <c r="AX130" s="1129" t="s">
        <v>493</v>
      </c>
      <c r="AY130" s="987"/>
      <c r="AZ130" s="987"/>
      <c r="BA130" s="987"/>
      <c r="BB130" s="987"/>
      <c r="BC130" s="987"/>
      <c r="BD130" s="987"/>
      <c r="BE130" s="988"/>
      <c r="BF130" s="1165">
        <v>6.4</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494</v>
      </c>
      <c r="X131" s="1172"/>
      <c r="Y131" s="1172"/>
      <c r="Z131" s="1173"/>
      <c r="AA131" s="1068">
        <v>2546216</v>
      </c>
      <c r="AB131" s="1050"/>
      <c r="AC131" s="1050"/>
      <c r="AD131" s="1050"/>
      <c r="AE131" s="1051"/>
      <c r="AF131" s="1049">
        <v>2696334</v>
      </c>
      <c r="AG131" s="1050"/>
      <c r="AH131" s="1050"/>
      <c r="AI131" s="1050"/>
      <c r="AJ131" s="1051"/>
      <c r="AK131" s="1049">
        <v>2940166</v>
      </c>
      <c r="AL131" s="1050"/>
      <c r="AM131" s="1050"/>
      <c r="AN131" s="1050"/>
      <c r="AO131" s="1051"/>
      <c r="AP131" s="1174"/>
      <c r="AQ131" s="1175"/>
      <c r="AR131" s="1175"/>
      <c r="AS131" s="1175"/>
      <c r="AT131" s="1176"/>
      <c r="AU131" s="236"/>
      <c r="AV131" s="236"/>
      <c r="AW131" s="236"/>
      <c r="AX131" s="1147" t="s">
        <v>495</v>
      </c>
      <c r="AY131" s="790"/>
      <c r="AZ131" s="790"/>
      <c r="BA131" s="790"/>
      <c r="BB131" s="790"/>
      <c r="BC131" s="790"/>
      <c r="BD131" s="790"/>
      <c r="BE131" s="1100"/>
      <c r="BF131" s="1148" t="s">
        <v>135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496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497</v>
      </c>
      <c r="W132" s="1158"/>
      <c r="X132" s="1158"/>
      <c r="Y132" s="1158"/>
      <c r="Z132" s="1159"/>
      <c r="AA132" s="1160">
        <v>6.3809590390000004</v>
      </c>
      <c r="AB132" s="1161"/>
      <c r="AC132" s="1161"/>
      <c r="AD132" s="1161"/>
      <c r="AE132" s="1162"/>
      <c r="AF132" s="1163">
        <v>6.3124598069999998</v>
      </c>
      <c r="AG132" s="1161"/>
      <c r="AH132" s="1161"/>
      <c r="AI132" s="1161"/>
      <c r="AJ132" s="1162"/>
      <c r="AK132" s="1163">
        <v>6.7268650819999998</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498</v>
      </c>
      <c r="W133" s="1141"/>
      <c r="X133" s="1141"/>
      <c r="Y133" s="1141"/>
      <c r="Z133" s="1142"/>
      <c r="AA133" s="1143">
        <v>5.5</v>
      </c>
      <c r="AB133" s="1144"/>
      <c r="AC133" s="1144"/>
      <c r="AD133" s="1144"/>
      <c r="AE133" s="1145"/>
      <c r="AF133" s="1143">
        <v>6</v>
      </c>
      <c r="AG133" s="1144"/>
      <c r="AH133" s="1144"/>
      <c r="AI133" s="1144"/>
      <c r="AJ133" s="1145"/>
      <c r="AK133" s="1143">
        <v>6.4</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7mjR72WRbaOB145Qb2l6jSCoo7JGdnAssMCPteuaLq4mXPIxnuppze+TwGWG0Htb8c0VOFuc5JUh8WGaC9Eng==" saltValue="YvS6END+gk8/FbqO3iQk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SAza6al69FkfiSlVsFhKDoscYsJ2RfbBrJx5arEfnNiwd9If8POm8xhDNeEo6VIgC0foHYd7JcDwCipBXFR8GA==" saltValue="jOI0bSiVRpYPoiFtpJST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x/FRgj46BrCnGCZd5Kyw8/LI7eB2XLkhny7L3M4X4UNtjgCRPQHvqzJXxKEfHHtXZJXBJbIkzZIxgcA+Dvgqg==" saltValue="9uw3t0mz9E+v/d6RVru3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85" zoomScaleNormal="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502</v>
      </c>
      <c r="AP7" s="275"/>
      <c r="AQ7" s="276" t="s">
        <v>503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504</v>
      </c>
      <c r="AQ8" s="282" t="s">
        <v>505</v>
      </c>
      <c r="AR8" s="283" t="s">
        <v>506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507</v>
      </c>
      <c r="AL9" s="1181"/>
      <c r="AM9" s="1181"/>
      <c r="AN9" s="1182"/>
      <c r="AO9" s="284">
        <v>872377</v>
      </c>
      <c r="AP9" s="284">
        <v>137145</v>
      </c>
      <c r="AQ9" s="285">
        <v>163770</v>
      </c>
      <c r="AR9" s="286">
        <v>-16.3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508</v>
      </c>
      <c r="AL10" s="1181"/>
      <c r="AM10" s="1181"/>
      <c r="AN10" s="1182"/>
      <c r="AO10" s="287">
        <v>159508</v>
      </c>
      <c r="AP10" s="287">
        <v>25076</v>
      </c>
      <c r="AQ10" s="288">
        <v>24683</v>
      </c>
      <c r="AR10" s="289">
        <v>1.6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509</v>
      </c>
      <c r="AL11" s="1181"/>
      <c r="AM11" s="1181"/>
      <c r="AN11" s="1182"/>
      <c r="AO11" s="287">
        <v>11920</v>
      </c>
      <c r="AP11" s="287">
        <v>1874</v>
      </c>
      <c r="AQ11" s="288">
        <v>5136</v>
      </c>
      <c r="AR11" s="289">
        <v>-63.5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510</v>
      </c>
      <c r="AL12" s="1181"/>
      <c r="AM12" s="1181"/>
      <c r="AN12" s="1182"/>
      <c r="AO12" s="287" t="s">
        <v>511</v>
      </c>
      <c r="AP12" s="287" t="s">
        <v>511</v>
      </c>
      <c r="AQ12" s="288" t="s">
        <v>511</v>
      </c>
      <c r="AR12" s="289" t="s">
        <v>511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512</v>
      </c>
      <c r="AL13" s="1181"/>
      <c r="AM13" s="1181"/>
      <c r="AN13" s="1182"/>
      <c r="AO13" s="287">
        <v>63504</v>
      </c>
      <c r="AP13" s="287">
        <v>9983</v>
      </c>
      <c r="AQ13" s="288">
        <v>6255</v>
      </c>
      <c r="AR13" s="289">
        <v>59.6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513</v>
      </c>
      <c r="AL14" s="1181"/>
      <c r="AM14" s="1181"/>
      <c r="AN14" s="1182"/>
      <c r="AO14" s="287">
        <v>11118</v>
      </c>
      <c r="AP14" s="287">
        <v>1748</v>
      </c>
      <c r="AQ14" s="288">
        <v>3424</v>
      </c>
      <c r="AR14" s="289">
        <v>-48.9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514</v>
      </c>
      <c r="AL15" s="1184"/>
      <c r="AM15" s="1184"/>
      <c r="AN15" s="1185"/>
      <c r="AO15" s="287">
        <v>-59471</v>
      </c>
      <c r="AP15" s="287">
        <v>-9349</v>
      </c>
      <c r="AQ15" s="288">
        <v>-13292</v>
      </c>
      <c r="AR15" s="289">
        <v>-29.7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188</v>
      </c>
      <c r="AL16" s="1184"/>
      <c r="AM16" s="1184"/>
      <c r="AN16" s="1185"/>
      <c r="AO16" s="287">
        <v>1058956</v>
      </c>
      <c r="AP16" s="287">
        <v>166476</v>
      </c>
      <c r="AQ16" s="288">
        <v>189976</v>
      </c>
      <c r="AR16" s="289">
        <v>-12.4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516</v>
      </c>
      <c r="AP20" s="296" t="s">
        <v>517</v>
      </c>
      <c r="AQ20" s="297" t="s">
        <v>518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519</v>
      </c>
      <c r="AL21" s="1187"/>
      <c r="AM21" s="1187"/>
      <c r="AN21" s="1188"/>
      <c r="AO21" s="300">
        <v>13.99</v>
      </c>
      <c r="AP21" s="301">
        <v>16.39</v>
      </c>
      <c r="AQ21" s="302">
        <v>-2.4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520</v>
      </c>
      <c r="AL22" s="1187"/>
      <c r="AM22" s="1187"/>
      <c r="AN22" s="1188"/>
      <c r="AO22" s="305">
        <v>99.4</v>
      </c>
      <c r="AP22" s="306">
        <v>95.8</v>
      </c>
      <c r="AQ22" s="307">
        <v>3.6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502</v>
      </c>
      <c r="AP30" s="275"/>
      <c r="AQ30" s="276" t="s">
        <v>503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504</v>
      </c>
      <c r="AQ31" s="282" t="s">
        <v>505</v>
      </c>
      <c r="AR31" s="283" t="s">
        <v>506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524</v>
      </c>
      <c r="AL32" s="1195"/>
      <c r="AM32" s="1195"/>
      <c r="AN32" s="1196"/>
      <c r="AO32" s="315">
        <v>803459</v>
      </c>
      <c r="AP32" s="315">
        <v>126310</v>
      </c>
      <c r="AQ32" s="316">
        <v>115605</v>
      </c>
      <c r="AR32" s="317">
        <v>9.3000000000000007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525</v>
      </c>
      <c r="AL33" s="1195"/>
      <c r="AM33" s="1195"/>
      <c r="AN33" s="1196"/>
      <c r="AO33" s="315" t="s">
        <v>511</v>
      </c>
      <c r="AP33" s="315" t="s">
        <v>511</v>
      </c>
      <c r="AQ33" s="316">
        <v>170</v>
      </c>
      <c r="AR33" s="317" t="s">
        <v>511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526</v>
      </c>
      <c r="AL34" s="1195"/>
      <c r="AM34" s="1195"/>
      <c r="AN34" s="1196"/>
      <c r="AO34" s="315" t="s">
        <v>511</v>
      </c>
      <c r="AP34" s="315" t="s">
        <v>511</v>
      </c>
      <c r="AQ34" s="316">
        <v>200</v>
      </c>
      <c r="AR34" s="317" t="s">
        <v>511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527</v>
      </c>
      <c r="AL35" s="1195"/>
      <c r="AM35" s="1195"/>
      <c r="AN35" s="1196"/>
      <c r="AO35" s="315">
        <v>50636</v>
      </c>
      <c r="AP35" s="315">
        <v>7960</v>
      </c>
      <c r="AQ35" s="316">
        <v>23913</v>
      </c>
      <c r="AR35" s="317">
        <v>-66.7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528</v>
      </c>
      <c r="AL36" s="1195"/>
      <c r="AM36" s="1195"/>
      <c r="AN36" s="1196"/>
      <c r="AO36" s="315">
        <v>9470</v>
      </c>
      <c r="AP36" s="315">
        <v>1489</v>
      </c>
      <c r="AQ36" s="316">
        <v>3903</v>
      </c>
      <c r="AR36" s="317">
        <v>-61.8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529</v>
      </c>
      <c r="AL37" s="1195"/>
      <c r="AM37" s="1195"/>
      <c r="AN37" s="1196"/>
      <c r="AO37" s="315" t="s">
        <v>511</v>
      </c>
      <c r="AP37" s="315" t="s">
        <v>511</v>
      </c>
      <c r="AQ37" s="316">
        <v>982</v>
      </c>
      <c r="AR37" s="317" t="s">
        <v>511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530</v>
      </c>
      <c r="AL38" s="1198"/>
      <c r="AM38" s="1198"/>
      <c r="AN38" s="1199"/>
      <c r="AO38" s="318">
        <v>82</v>
      </c>
      <c r="AP38" s="318">
        <v>13</v>
      </c>
      <c r="AQ38" s="319">
        <v>19</v>
      </c>
      <c r="AR38" s="307">
        <v>-31.6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531</v>
      </c>
      <c r="AL39" s="1198"/>
      <c r="AM39" s="1198"/>
      <c r="AN39" s="1199"/>
      <c r="AO39" s="315">
        <v>-27108</v>
      </c>
      <c r="AP39" s="315">
        <v>-4262</v>
      </c>
      <c r="AQ39" s="316">
        <v>-4902</v>
      </c>
      <c r="AR39" s="317">
        <v>-13.1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532</v>
      </c>
      <c r="AL40" s="1195"/>
      <c r="AM40" s="1195"/>
      <c r="AN40" s="1196"/>
      <c r="AO40" s="315">
        <v>-638758</v>
      </c>
      <c r="AP40" s="315">
        <v>-100418</v>
      </c>
      <c r="AQ40" s="316">
        <v>-94813</v>
      </c>
      <c r="AR40" s="317">
        <v>5.9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298</v>
      </c>
      <c r="AL41" s="1201"/>
      <c r="AM41" s="1201"/>
      <c r="AN41" s="1202"/>
      <c r="AO41" s="315">
        <v>197781</v>
      </c>
      <c r="AP41" s="315">
        <v>31093</v>
      </c>
      <c r="AQ41" s="316">
        <v>45077</v>
      </c>
      <c r="AR41" s="317">
        <v>-31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502</v>
      </c>
      <c r="AN49" s="1191" t="s">
        <v>536</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537</v>
      </c>
      <c r="AO50" s="332" t="s">
        <v>538</v>
      </c>
      <c r="AP50" s="333" t="s">
        <v>539</v>
      </c>
      <c r="AQ50" s="334" t="s">
        <v>540</v>
      </c>
      <c r="AR50" s="335" t="s">
        <v>541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542</v>
      </c>
      <c r="AL51" s="328"/>
      <c r="AM51" s="336">
        <v>734579</v>
      </c>
      <c r="AN51" s="337">
        <v>103710</v>
      </c>
      <c r="AO51" s="338">
        <v>2.9</v>
      </c>
      <c r="AP51" s="339">
        <v>202870</v>
      </c>
      <c r="AQ51" s="340">
        <v>20.100000000000001</v>
      </c>
      <c r="AR51" s="341">
        <v>-17.2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543</v>
      </c>
      <c r="AM52" s="344">
        <v>368032</v>
      </c>
      <c r="AN52" s="345">
        <v>51960</v>
      </c>
      <c r="AO52" s="346">
        <v>-16.100000000000001</v>
      </c>
      <c r="AP52" s="347">
        <v>79735</v>
      </c>
      <c r="AQ52" s="348">
        <v>0.5</v>
      </c>
      <c r="AR52" s="349">
        <v>-16.600000000000001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544</v>
      </c>
      <c r="AL53" s="328"/>
      <c r="AM53" s="336">
        <v>703126</v>
      </c>
      <c r="AN53" s="337">
        <v>102362</v>
      </c>
      <c r="AO53" s="338">
        <v>-1.3</v>
      </c>
      <c r="AP53" s="339">
        <v>167497</v>
      </c>
      <c r="AQ53" s="340">
        <v>-17.399999999999999</v>
      </c>
      <c r="AR53" s="341">
        <v>16.100000000000001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543</v>
      </c>
      <c r="AM54" s="344">
        <v>409037</v>
      </c>
      <c r="AN54" s="345">
        <v>59548</v>
      </c>
      <c r="AO54" s="346">
        <v>14.6</v>
      </c>
      <c r="AP54" s="347">
        <v>82571</v>
      </c>
      <c r="AQ54" s="348">
        <v>3.6</v>
      </c>
      <c r="AR54" s="349">
        <v>11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545</v>
      </c>
      <c r="AL55" s="328"/>
      <c r="AM55" s="336">
        <v>1171330</v>
      </c>
      <c r="AN55" s="337">
        <v>174461</v>
      </c>
      <c r="AO55" s="338">
        <v>70.400000000000006</v>
      </c>
      <c r="AP55" s="339">
        <v>190274</v>
      </c>
      <c r="AQ55" s="340">
        <v>13.6</v>
      </c>
      <c r="AR55" s="341">
        <v>56.8</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543</v>
      </c>
      <c r="AM56" s="344">
        <v>683106</v>
      </c>
      <c r="AN56" s="345">
        <v>101744</v>
      </c>
      <c r="AO56" s="346">
        <v>70.900000000000006</v>
      </c>
      <c r="AP56" s="347">
        <v>88584</v>
      </c>
      <c r="AQ56" s="348">
        <v>7.3</v>
      </c>
      <c r="AR56" s="349">
        <v>63.6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546</v>
      </c>
      <c r="AL57" s="328"/>
      <c r="AM57" s="336">
        <v>860126</v>
      </c>
      <c r="AN57" s="337">
        <v>131197</v>
      </c>
      <c r="AO57" s="338">
        <v>-24.8</v>
      </c>
      <c r="AP57" s="339">
        <v>200194</v>
      </c>
      <c r="AQ57" s="340">
        <v>5.2</v>
      </c>
      <c r="AR57" s="341">
        <v>-30</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543</v>
      </c>
      <c r="AM58" s="344">
        <v>425264</v>
      </c>
      <c r="AN58" s="345">
        <v>64866</v>
      </c>
      <c r="AO58" s="346">
        <v>-36.200000000000003</v>
      </c>
      <c r="AP58" s="347">
        <v>106422</v>
      </c>
      <c r="AQ58" s="348">
        <v>20.100000000000001</v>
      </c>
      <c r="AR58" s="349">
        <v>-56.3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547</v>
      </c>
      <c r="AL59" s="328"/>
      <c r="AM59" s="336">
        <v>551010</v>
      </c>
      <c r="AN59" s="337">
        <v>86623</v>
      </c>
      <c r="AO59" s="338">
        <v>-34</v>
      </c>
      <c r="AP59" s="339">
        <v>196914</v>
      </c>
      <c r="AQ59" s="340">
        <v>-1.6</v>
      </c>
      <c r="AR59" s="341">
        <v>-32.4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543</v>
      </c>
      <c r="AM60" s="344">
        <v>380085</v>
      </c>
      <c r="AN60" s="345">
        <v>59752</v>
      </c>
      <c r="AO60" s="346">
        <v>-7.9</v>
      </c>
      <c r="AP60" s="347">
        <v>98966</v>
      </c>
      <c r="AQ60" s="348">
        <v>-7</v>
      </c>
      <c r="AR60" s="349">
        <v>-0.9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548</v>
      </c>
      <c r="AL61" s="350"/>
      <c r="AM61" s="351">
        <v>804034</v>
      </c>
      <c r="AN61" s="352">
        <v>119671</v>
      </c>
      <c r="AO61" s="353">
        <v>2.6</v>
      </c>
      <c r="AP61" s="354">
        <v>191550</v>
      </c>
      <c r="AQ61" s="355">
        <v>4</v>
      </c>
      <c r="AR61" s="341">
        <v>-1.4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543</v>
      </c>
      <c r="AM62" s="344">
        <v>453105</v>
      </c>
      <c r="AN62" s="345">
        <v>67574</v>
      </c>
      <c r="AO62" s="346">
        <v>5.0999999999999996</v>
      </c>
      <c r="AP62" s="347">
        <v>91256</v>
      </c>
      <c r="AQ62" s="348">
        <v>4.9000000000000004</v>
      </c>
      <c r="AR62" s="349">
        <v>0.2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7bviuCquroKzN5ww0K51QKrkaRqB9iFuRkPhQ7Q9R+fNmki4UNzxFJY+JhqnloREL+h1S8pIEfQE0ZTQhlP2BA==" saltValue="6UQLH31j800BLZSY/GsC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550</v>
      </c>
    </row>
    <row r="120" spans="125:125" ht="13.5" hidden="1" customHeight="1" x14ac:dyDescent="0.15"/>
    <row r="121" spans="125:125" ht="13.5" hidden="1" customHeight="1" x14ac:dyDescent="0.15">
      <c r="DU121" s="262"/>
    </row>
  </sheetData>
  <sheetProtection algorithmName="SHA-512" hashValue="jjIqY49x2fy0U/5lStueTE5BdidrdAJOgWEP5o6LwtKkvJUmHYZ9wxcJmMy2TKG77tQueADxmpU7X0BkWZboUw==" saltValue="ZkN7zGXuSFfQYna5v121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551</v>
      </c>
    </row>
  </sheetData>
  <sheetProtection algorithmName="SHA-512" hashValue="BSf1yUIyKkrvqme24sbnbvpzSNd2GQiCirq+JI3zApW6DBzzfPDviRkXmk4tQbKUTZe2r6YpV2pDX6sfhrPasg==" saltValue="7aqDQ6YRzVzqFQz4fXsn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3" t="s">
        <v>3</v>
      </c>
      <c r="D47" s="1203"/>
      <c r="E47" s="1204"/>
      <c r="F47" s="11">
        <v>35.42</v>
      </c>
      <c r="G47" s="12">
        <v>34.75</v>
      </c>
      <c r="H47" s="12">
        <v>32.119999999999997</v>
      </c>
      <c r="I47" s="12">
        <v>27.69</v>
      </c>
      <c r="J47" s="13">
        <v>30.53</v>
      </c>
    </row>
    <row r="48" spans="2:10" ht="57.75" customHeight="1" x14ac:dyDescent="0.15">
      <c r="B48" s="14"/>
      <c r="C48" s="1205" t="s">
        <v>4</v>
      </c>
      <c r="D48" s="1205"/>
      <c r="E48" s="1206"/>
      <c r="F48" s="15">
        <v>10.25</v>
      </c>
      <c r="G48" s="16">
        <v>10.86</v>
      </c>
      <c r="H48" s="16">
        <v>11.69</v>
      </c>
      <c r="I48" s="16">
        <v>14.59</v>
      </c>
      <c r="J48" s="17">
        <v>12.95</v>
      </c>
    </row>
    <row r="49" spans="2:10" ht="57.75" customHeight="1" thickBot="1" x14ac:dyDescent="0.2">
      <c r="B49" s="18"/>
      <c r="C49" s="1207" t="s">
        <v>5</v>
      </c>
      <c r="D49" s="1207"/>
      <c r="E49" s="1208"/>
      <c r="F49" s="19" t="s">
        <v>557</v>
      </c>
      <c r="G49" s="20" t="s">
        <v>558</v>
      </c>
      <c r="H49" s="20" t="s">
        <v>559</v>
      </c>
      <c r="I49" s="20" t="s">
        <v>560</v>
      </c>
      <c r="J49" s="21" t="s">
        <v>561</v>
      </c>
    </row>
    <row r="50" spans="2:10" x14ac:dyDescent="0.15"/>
  </sheetData>
  <sheetProtection algorithmName="SHA-512" hashValue="Sz/mihp5V5rOY65nAHQl/nGmavpUKTAIHzqZGR3cQkeCbAmTCptPBw7VFf/O8GpKfNghWFXYf3Jawbz0NnE+Vg==" saltValue="i934BQJA9pQjJIeQZS1u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公会計指標分析・財政指標分析組合せ表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長岡 昭博</cp:lastModifiedBy>
  <cp:lastPrinted>2023-10-02T01:04:40Z</cp:lastPrinted>
  <dcterms:created xsi:type="dcterms:W3CDTF">2023-02-20T03:59:36Z</dcterms:created>
  <dcterms:modified xsi:type="dcterms:W3CDTF">2023-10-02T01:04:42Z</dcterms:modified>
  <cp:category/>
</cp:coreProperties>
</file>